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Default Extension="bin" ContentType="application/vnd.openxmlformats-officedocument.spreadsheetml.printerSettings"/>
  <Default Extension="png" ContentType="image/pn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workbookProtection lockStructure="1"/>
  <bookViews>
    <workbookView xWindow="420" yWindow="30" windowWidth="15570" windowHeight="7050"/>
  </bookViews>
  <sheets>
    <sheet name="Índice" sheetId="37" r:id="rId1"/>
    <sheet name="Texto" sheetId="38" r:id="rId2"/>
    <sheet name="4.1" sheetId="24" r:id="rId3"/>
    <sheet name="4.2" sheetId="25" r:id="rId4"/>
    <sheet name="4.3" sheetId="26" r:id="rId5"/>
    <sheet name="4.4" sheetId="27" r:id="rId6"/>
    <sheet name="4.5" sheetId="28" r:id="rId7"/>
    <sheet name="4.6" sheetId="29" r:id="rId8"/>
    <sheet name="4.7" sheetId="30" r:id="rId9"/>
    <sheet name="4.8" sheetId="36" r:id="rId10"/>
    <sheet name="4.9" sheetId="1" r:id="rId11"/>
    <sheet name="4.10" sheetId="16" r:id="rId12"/>
    <sheet name="4.11" sheetId="2" r:id="rId13"/>
    <sheet name="4.12" sheetId="17" r:id="rId14"/>
    <sheet name="4.13" sheetId="3" r:id="rId15"/>
    <sheet name="4.14" sheetId="18" r:id="rId16"/>
    <sheet name="4.15" sheetId="4" r:id="rId17"/>
    <sheet name="4.16" sheetId="19" r:id="rId18"/>
    <sheet name="4.17" sheetId="5" r:id="rId19"/>
    <sheet name="4.18" sheetId="20" r:id="rId20"/>
    <sheet name="4.19" sheetId="6" r:id="rId21"/>
    <sheet name="4.20" sheetId="21" r:id="rId22"/>
    <sheet name="4.21" sheetId="7" r:id="rId23"/>
    <sheet name="4.22" sheetId="22" r:id="rId24"/>
    <sheet name="4.23" sheetId="8" r:id="rId25"/>
    <sheet name="4.24" sheetId="23" r:id="rId26"/>
    <sheet name="4.25" sheetId="9" r:id="rId27"/>
    <sheet name="4.26" sheetId="10" r:id="rId28"/>
    <sheet name="4.27" sheetId="11" r:id="rId29"/>
    <sheet name="4.28" sheetId="12" r:id="rId30"/>
    <sheet name="4.29" sheetId="13" r:id="rId31"/>
    <sheet name="4.30" sheetId="14" r:id="rId32"/>
    <sheet name="4.31" sheetId="15" r:id="rId33"/>
    <sheet name="4.32" sheetId="31" r:id="rId34"/>
    <sheet name="4.33" sheetId="40" r:id="rId35"/>
    <sheet name="4.34" sheetId="33" r:id="rId36"/>
    <sheet name="4.35" sheetId="34" r:id="rId37"/>
  </sheets>
  <definedNames>
    <definedName name="_Fill" localSheetId="33" hidden="1">#REF!</definedName>
    <definedName name="_Fill" localSheetId="34" hidden="1">#REF!</definedName>
    <definedName name="_Fill" localSheetId="35" hidden="1">#REF!</definedName>
    <definedName name="_Fill" localSheetId="36" hidden="1">#REF!</definedName>
    <definedName name="_Fill" localSheetId="9" hidden="1">#REF!</definedName>
    <definedName name="_Fill" localSheetId="0" hidden="1">#REF!</definedName>
    <definedName name="_Fill" localSheetId="1" hidden="1">#REF!</definedName>
    <definedName name="_Fill" hidden="1">#REF!</definedName>
    <definedName name="_Order1" hidden="1">255</definedName>
    <definedName name="_Order2" hidden="1">0</definedName>
    <definedName name="_Regression_Int" hidden="1">1</definedName>
    <definedName name="a" localSheetId="34" hidden="1">#REF!</definedName>
    <definedName name="a" localSheetId="9" hidden="1">#REF!</definedName>
    <definedName name="a" localSheetId="0" hidden="1">#REF!</definedName>
    <definedName name="a" localSheetId="1" hidden="1">#REF!</definedName>
    <definedName name="a" hidden="1">#REF!</definedName>
    <definedName name="_xlnm.Print_Area" localSheetId="2">'4.1'!$A$1:$J$93</definedName>
    <definedName name="_xlnm.Print_Area" localSheetId="11">'4.10'!$A$1:$G$35</definedName>
    <definedName name="_xlnm.Print_Area" localSheetId="12">'4.11'!$A$1:$I$58</definedName>
    <definedName name="_xlnm.Print_Area" localSheetId="13">'4.12'!$A$1:$G$33</definedName>
    <definedName name="_xlnm.Print_Area" localSheetId="14">'4.13'!$A$1:$H$58</definedName>
    <definedName name="_xlnm.Print_Area" localSheetId="15">'4.14'!$A$1:$G$33</definedName>
    <definedName name="_xlnm.Print_Area" localSheetId="16">'4.15'!$A$1:$H$58</definedName>
    <definedName name="_xlnm.Print_Area" localSheetId="17">'4.16'!$A$1:$G$33</definedName>
    <definedName name="_xlnm.Print_Area" localSheetId="18">'4.17'!$A$1:$H$59</definedName>
    <definedName name="_xlnm.Print_Area" localSheetId="19">'4.18'!$A$1:$G$33</definedName>
    <definedName name="_xlnm.Print_Area" localSheetId="20">'4.19'!$A$1:$H$59</definedName>
    <definedName name="_xlnm.Print_Area" localSheetId="3">'4.2'!$A$1:$L$80</definedName>
    <definedName name="_xlnm.Print_Area" localSheetId="21">'4.20'!$A$1:$G$33</definedName>
    <definedName name="_xlnm.Print_Area" localSheetId="22">'4.21'!$A$1:$H$41</definedName>
    <definedName name="_xlnm.Print_Area" localSheetId="23">'4.22'!$A$1:$G$34</definedName>
    <definedName name="_xlnm.Print_Area" localSheetId="24">'4.23'!$A$1:$H$40</definedName>
    <definedName name="_xlnm.Print_Area" localSheetId="25">'4.24'!$A$1:$G$33</definedName>
    <definedName name="_xlnm.Print_Area" localSheetId="26">'4.25'!$A$1:$H$43</definedName>
    <definedName name="_xlnm.Print_Area" localSheetId="27">'4.26'!$A$1:$J$57</definedName>
    <definedName name="_xlnm.Print_Area" localSheetId="28">'4.27'!$A$1:$G$37</definedName>
    <definedName name="_xlnm.Print_Area" localSheetId="29">'4.28'!$A$1:$I$69</definedName>
    <definedName name="_xlnm.Print_Area" localSheetId="30">'4.29'!$A$1:$I$43</definedName>
    <definedName name="_xlnm.Print_Area" localSheetId="4">'4.3'!$A$1:$G$134</definedName>
    <definedName name="_xlnm.Print_Area" localSheetId="31">'4.30'!$A$1:$K$55</definedName>
    <definedName name="_xlnm.Print_Area" localSheetId="32">'4.31'!$A$1:$J$56</definedName>
    <definedName name="_xlnm.Print_Area" localSheetId="33">'4.32'!$A$1:$M$41</definedName>
    <definedName name="_xlnm.Print_Area" localSheetId="34">'4.33'!$A$1:$K$113</definedName>
    <definedName name="_xlnm.Print_Area" localSheetId="35">'4.34'!$A$1:$N$47</definedName>
    <definedName name="_xlnm.Print_Area" localSheetId="36">'4.35'!$A$1:$L$42</definedName>
    <definedName name="_xlnm.Print_Area" localSheetId="5">'4.4'!$A$1:$J$68</definedName>
    <definedName name="_xlnm.Print_Area" localSheetId="6">'4.5'!$A$1:$M$68</definedName>
    <definedName name="_xlnm.Print_Area" localSheetId="7">'4.6'!$A$1:$L$68</definedName>
    <definedName name="_xlnm.Print_Area" localSheetId="8">'4.7'!$A$1:$K$68</definedName>
    <definedName name="_xlnm.Print_Area" localSheetId="9">'4.8'!$A$1:$Q$144</definedName>
    <definedName name="_xlnm.Print_Area" localSheetId="10">'4.9'!$A$1:$I$59</definedName>
    <definedName name="_xlnm.Print_Area" localSheetId="0">Índice!$A$1:$B$79</definedName>
    <definedName name="_xlnm.Print_Area" localSheetId="1">Texto!$A$1:$H$59</definedName>
    <definedName name="b" localSheetId="9" hidden="1">#REF!</definedName>
    <definedName name="b" localSheetId="0" hidden="1">#REF!</definedName>
    <definedName name="b" hidden="1">#REF!</definedName>
    <definedName name="consari" localSheetId="9" hidden="1">#REF!</definedName>
    <definedName name="consari" localSheetId="0" hidden="1">#REF!</definedName>
    <definedName name="consari" hidden="1">#REF!</definedName>
    <definedName name="delll" localSheetId="9" hidden="1">#REF!</definedName>
    <definedName name="delll" localSheetId="0" hidden="1">#REF!</definedName>
    <definedName name="delll" hidden="1">#REF!</definedName>
    <definedName name="Fill" localSheetId="34" hidden="1">#REF!</definedName>
    <definedName name="Fill" localSheetId="9" hidden="1">#REF!</definedName>
    <definedName name="Fill" localSheetId="0" hidden="1">#REF!</definedName>
    <definedName name="Fill" localSheetId="1" hidden="1">#REF!</definedName>
    <definedName name="Fill" hidden="1">#REF!</definedName>
    <definedName name="Print_Area" localSheetId="2">'4.1'!$A$1:$J$93</definedName>
    <definedName name="Print_Area" localSheetId="11">'4.10'!$A$1:$G$35</definedName>
    <definedName name="Print_Area" localSheetId="13">'4.12'!$A$1:$G$33</definedName>
    <definedName name="Print_Area" localSheetId="15">'4.14'!$A$1:$G$33</definedName>
    <definedName name="Print_Area" localSheetId="17">'4.16'!$A$1:$G$33</definedName>
    <definedName name="Print_Area" localSheetId="19">'4.18'!$A$1:$G$57</definedName>
    <definedName name="Print_Area" localSheetId="3">'4.2'!$A$1:$L$80</definedName>
    <definedName name="Print_Area" localSheetId="21">'4.20'!$A$1:$G$57</definedName>
    <definedName name="Print_Area" localSheetId="23">'4.22'!$A$1:$G$57</definedName>
    <definedName name="Print_Area" localSheetId="25">'4.24'!$A$1:$G$57</definedName>
    <definedName name="Print_Area" localSheetId="4">'4.3'!$A$1:$G$134</definedName>
    <definedName name="Print_Area" localSheetId="33">'4.32'!$A$1:$M$41</definedName>
    <definedName name="Print_Area" localSheetId="34">'4.33'!$A$1:$K$113</definedName>
    <definedName name="Print_Area" localSheetId="35">'4.34'!$A$1:$N$47</definedName>
    <definedName name="Print_Area" localSheetId="36">'4.35'!$A$1:$L$42</definedName>
    <definedName name="Print_Area" localSheetId="5">'4.4'!$A$1:$J$68</definedName>
    <definedName name="Print_Area" localSheetId="6">'4.5'!$A$1:$M$68</definedName>
    <definedName name="Print_Area" localSheetId="7">'4.6'!$A$1:$L$68</definedName>
    <definedName name="Print_Area" localSheetId="8">'4.7'!$A$1:$K$68</definedName>
    <definedName name="Print_Area" localSheetId="9">'4.8'!$A$1:$Q$144</definedName>
    <definedName name="_xlnm.Print_Titles" localSheetId="1">Texto!$2:$4</definedName>
    <definedName name="x" localSheetId="9" hidden="1">#REF!</definedName>
    <definedName name="x" localSheetId="0" hidden="1">#REF!</definedName>
    <definedName name="x" hidden="1">#REF!</definedName>
  </definedNames>
  <calcPr calcId="125725"/>
</workbook>
</file>

<file path=xl/calcChain.xml><?xml version="1.0" encoding="utf-8"?>
<calcChain xmlns="http://schemas.openxmlformats.org/spreadsheetml/2006/main">
  <c r="H68" i="40"/>
  <c r="H67"/>
  <c r="H66"/>
  <c r="H64"/>
  <c r="H63"/>
  <c r="H62"/>
  <c r="H61"/>
  <c r="H60"/>
  <c r="H58"/>
  <c r="H57"/>
  <c r="H56"/>
  <c r="H55"/>
  <c r="H54"/>
  <c r="H52"/>
  <c r="H51"/>
  <c r="H50"/>
  <c r="H49"/>
  <c r="H48"/>
  <c r="C35"/>
  <c r="C34"/>
  <c r="C33"/>
  <c r="C31"/>
  <c r="C30"/>
  <c r="C29"/>
  <c r="C28"/>
  <c r="C27"/>
  <c r="C25"/>
  <c r="C24"/>
  <c r="C23"/>
  <c r="C22"/>
  <c r="C21"/>
  <c r="C19"/>
  <c r="C18"/>
  <c r="C17"/>
  <c r="C16"/>
  <c r="C15"/>
  <c r="E33" i="34"/>
  <c r="C33" s="1"/>
  <c r="E32"/>
  <c r="C32" s="1"/>
  <c r="E31"/>
  <c r="C31" s="1"/>
  <c r="E29"/>
  <c r="C29" s="1"/>
  <c r="E28"/>
  <c r="C28" s="1"/>
  <c r="E27"/>
  <c r="C27" s="1"/>
  <c r="E26"/>
  <c r="C26" s="1"/>
  <c r="E25"/>
  <c r="C25" s="1"/>
  <c r="E23"/>
  <c r="C23" s="1"/>
  <c r="E22"/>
  <c r="C22" s="1"/>
  <c r="E21"/>
  <c r="C21" s="1"/>
  <c r="E20"/>
  <c r="C20" s="1"/>
  <c r="E19"/>
  <c r="C19" s="1"/>
  <c r="E17"/>
  <c r="C17" s="1"/>
  <c r="E16"/>
  <c r="C16" s="1"/>
  <c r="E15"/>
  <c r="C15" s="1"/>
  <c r="E14"/>
  <c r="C14" s="1"/>
  <c r="C13"/>
  <c r="G36" i="33"/>
  <c r="E36"/>
  <c r="C36" s="1"/>
  <c r="G35"/>
  <c r="E35" s="1"/>
  <c r="C35" s="1"/>
  <c r="G34"/>
  <c r="E34"/>
  <c r="C34" s="1"/>
  <c r="G32"/>
  <c r="E32" s="1"/>
  <c r="C32" s="1"/>
  <c r="G31"/>
  <c r="E31"/>
  <c r="C31" s="1"/>
  <c r="G30"/>
  <c r="E30" s="1"/>
  <c r="C30" s="1"/>
  <c r="G29"/>
  <c r="E29"/>
  <c r="C29" s="1"/>
  <c r="G28"/>
  <c r="E28" s="1"/>
  <c r="C28" s="1"/>
  <c r="G26"/>
  <c r="E26"/>
  <c r="C26" s="1"/>
  <c r="G25"/>
  <c r="E25" s="1"/>
  <c r="C25" s="1"/>
  <c r="G24"/>
  <c r="E24" s="1"/>
  <c r="C24" s="1"/>
  <c r="G23"/>
  <c r="E23"/>
  <c r="C23" s="1"/>
  <c r="G22"/>
  <c r="E22" s="1"/>
  <c r="C22" s="1"/>
  <c r="G20"/>
  <c r="E20"/>
  <c r="C20" s="1"/>
  <c r="G19"/>
  <c r="E19" s="1"/>
  <c r="C19" s="1"/>
  <c r="G18"/>
  <c r="E18"/>
  <c r="C18" s="1"/>
  <c r="G17"/>
  <c r="E17" s="1"/>
  <c r="C17" s="1"/>
  <c r="G16"/>
  <c r="E16"/>
  <c r="C16" s="1"/>
  <c r="J48" i="30"/>
  <c r="I48"/>
  <c r="G48"/>
  <c r="E48"/>
  <c r="D48"/>
  <c r="C48"/>
  <c r="C29"/>
  <c r="C27"/>
  <c r="C26"/>
  <c r="C25"/>
  <c r="C24"/>
  <c r="C23"/>
  <c r="C21"/>
  <c r="C20"/>
  <c r="C19"/>
  <c r="C18"/>
  <c r="C17"/>
  <c r="J15"/>
  <c r="I15"/>
  <c r="G15"/>
  <c r="E15"/>
  <c r="D15"/>
  <c r="C15"/>
  <c r="K46" i="29"/>
  <c r="J46"/>
  <c r="I46"/>
  <c r="H46"/>
  <c r="G46"/>
  <c r="E46"/>
  <c r="C46"/>
  <c r="C28"/>
  <c r="C26"/>
  <c r="C25"/>
  <c r="C24"/>
  <c r="C23"/>
  <c r="C22"/>
  <c r="C20"/>
  <c r="C19"/>
  <c r="C18"/>
  <c r="C17"/>
  <c r="C16"/>
  <c r="K14"/>
  <c r="J14"/>
  <c r="I14"/>
  <c r="H14"/>
  <c r="G14"/>
  <c r="E14"/>
  <c r="C14"/>
  <c r="M44" i="28"/>
  <c r="L44"/>
  <c r="K44"/>
  <c r="I44"/>
  <c r="G44"/>
  <c r="F44"/>
  <c r="D44"/>
  <c r="C29"/>
  <c r="C28"/>
  <c r="C26"/>
  <c r="C25"/>
  <c r="C24"/>
  <c r="C23"/>
  <c r="C22"/>
  <c r="C20"/>
  <c r="C19"/>
  <c r="C18"/>
  <c r="C17"/>
  <c r="C16"/>
  <c r="L14"/>
  <c r="K14"/>
  <c r="J14"/>
  <c r="I14"/>
  <c r="G14"/>
  <c r="F14"/>
  <c r="D14"/>
  <c r="C14"/>
  <c r="I43" i="27"/>
  <c r="H43"/>
  <c r="G43"/>
  <c r="E43"/>
  <c r="D43"/>
  <c r="C43"/>
  <c r="C30"/>
  <c r="C29"/>
  <c r="C28"/>
  <c r="C27"/>
  <c r="C25"/>
  <c r="C24"/>
  <c r="C23"/>
  <c r="C22"/>
  <c r="C21"/>
  <c r="C19"/>
  <c r="C18"/>
  <c r="C17"/>
  <c r="C16"/>
  <c r="C15"/>
  <c r="I13"/>
  <c r="H13"/>
  <c r="G13"/>
  <c r="E13"/>
  <c r="D13"/>
  <c r="C13"/>
  <c r="C125" i="26"/>
  <c r="C124"/>
  <c r="C123"/>
  <c r="C121"/>
  <c r="C120"/>
  <c r="C119"/>
  <c r="C118"/>
  <c r="C117"/>
  <c r="C115"/>
  <c r="C114"/>
  <c r="C113"/>
  <c r="C112"/>
  <c r="C111"/>
  <c r="F110"/>
  <c r="E110"/>
  <c r="D110"/>
  <c r="C110"/>
  <c r="C108"/>
  <c r="C107"/>
  <c r="C106"/>
  <c r="C104"/>
  <c r="C103"/>
  <c r="C102"/>
  <c r="C101"/>
  <c r="C100"/>
  <c r="C98"/>
  <c r="C97"/>
  <c r="C96"/>
  <c r="C95"/>
  <c r="C94"/>
  <c r="F93"/>
  <c r="E93"/>
  <c r="D93"/>
  <c r="C93"/>
  <c r="F91"/>
  <c r="E91"/>
  <c r="D91"/>
  <c r="C91" s="1"/>
  <c r="C76" s="1"/>
  <c r="F90"/>
  <c r="E90"/>
  <c r="D90"/>
  <c r="C90"/>
  <c r="F89"/>
  <c r="E89"/>
  <c r="D89"/>
  <c r="C89"/>
  <c r="F87"/>
  <c r="E87"/>
  <c r="D87"/>
  <c r="C87"/>
  <c r="F86"/>
  <c r="E86"/>
  <c r="D86"/>
  <c r="C86"/>
  <c r="F85"/>
  <c r="E85"/>
  <c r="D85"/>
  <c r="C85"/>
  <c r="F84"/>
  <c r="E84"/>
  <c r="D84"/>
  <c r="C84"/>
  <c r="F83"/>
  <c r="E83"/>
  <c r="D83"/>
  <c r="C83"/>
  <c r="F81"/>
  <c r="E81"/>
  <c r="D81"/>
  <c r="C81"/>
  <c r="F80"/>
  <c r="E80"/>
  <c r="D80"/>
  <c r="C80"/>
  <c r="F79"/>
  <c r="E79"/>
  <c r="D79"/>
  <c r="C79"/>
  <c r="F78"/>
  <c r="E78"/>
  <c r="D78"/>
  <c r="C78"/>
  <c r="F77"/>
  <c r="E77"/>
  <c r="D77"/>
  <c r="C77"/>
  <c r="F76"/>
  <c r="E76"/>
  <c r="D76"/>
  <c r="C61"/>
  <c r="C60"/>
  <c r="C59"/>
  <c r="C57"/>
  <c r="C56"/>
  <c r="C55"/>
  <c r="C54"/>
  <c r="C53"/>
  <c r="C51"/>
  <c r="C50"/>
  <c r="C49"/>
  <c r="C48"/>
  <c r="C47"/>
  <c r="F46"/>
  <c r="E46"/>
  <c r="D46"/>
  <c r="C46"/>
  <c r="C44"/>
  <c r="C43"/>
  <c r="C42"/>
  <c r="C40"/>
  <c r="C39"/>
  <c r="C38"/>
  <c r="C37"/>
  <c r="C36"/>
  <c r="C34"/>
  <c r="C33"/>
  <c r="C32"/>
  <c r="C31"/>
  <c r="C30"/>
  <c r="F29"/>
  <c r="E29"/>
  <c r="D29"/>
  <c r="C29"/>
  <c r="F27"/>
  <c r="E27"/>
  <c r="D27"/>
  <c r="C27" s="1"/>
  <c r="F26"/>
  <c r="E26"/>
  <c r="D26"/>
  <c r="C26" s="1"/>
  <c r="F25"/>
  <c r="E25"/>
  <c r="D25"/>
  <c r="C25" s="1"/>
  <c r="F23"/>
  <c r="E23"/>
  <c r="D23"/>
  <c r="C23" s="1"/>
  <c r="F22"/>
  <c r="E22"/>
  <c r="D22"/>
  <c r="C22" s="1"/>
  <c r="F21"/>
  <c r="E21"/>
  <c r="D21"/>
  <c r="C21" s="1"/>
  <c r="F20"/>
  <c r="E20"/>
  <c r="D20"/>
  <c r="C20" s="1"/>
  <c r="F19"/>
  <c r="E19"/>
  <c r="D19"/>
  <c r="C19" s="1"/>
  <c r="F17"/>
  <c r="E17"/>
  <c r="D17"/>
  <c r="C17" s="1"/>
  <c r="F16"/>
  <c r="E16"/>
  <c r="D16"/>
  <c r="C16" s="1"/>
  <c r="F15"/>
  <c r="E15"/>
  <c r="D15"/>
  <c r="C15" s="1"/>
  <c r="F14"/>
  <c r="E14"/>
  <c r="D14"/>
  <c r="C14" s="1"/>
  <c r="F13"/>
  <c r="E13"/>
  <c r="D13"/>
  <c r="C13" s="1"/>
  <c r="F12"/>
  <c r="E12"/>
  <c r="D12"/>
  <c r="I71" i="25"/>
  <c r="E71"/>
  <c r="I70"/>
  <c r="E70"/>
  <c r="I69"/>
  <c r="E69"/>
  <c r="I68"/>
  <c r="E68"/>
  <c r="I66"/>
  <c r="E66"/>
  <c r="I65"/>
  <c r="E65"/>
  <c r="I64"/>
  <c r="E64"/>
  <c r="I63"/>
  <c r="E63"/>
  <c r="I62"/>
  <c r="E62"/>
  <c r="K60"/>
  <c r="J60"/>
  <c r="I60"/>
  <c r="G60"/>
  <c r="F60"/>
  <c r="E60"/>
  <c r="I58"/>
  <c r="E58"/>
  <c r="I57"/>
  <c r="E57"/>
  <c r="I56"/>
  <c r="E56"/>
  <c r="I55"/>
  <c r="E55"/>
  <c r="I53"/>
  <c r="E53"/>
  <c r="I52"/>
  <c r="E52"/>
  <c r="I51"/>
  <c r="E51"/>
  <c r="I50"/>
  <c r="E50"/>
  <c r="I49"/>
  <c r="E49"/>
  <c r="K47"/>
  <c r="J47"/>
  <c r="I47"/>
  <c r="G47"/>
  <c r="F47"/>
  <c r="E47"/>
  <c r="I35"/>
  <c r="G35"/>
  <c r="F35"/>
  <c r="E35" s="1"/>
  <c r="I34"/>
  <c r="G34"/>
  <c r="F34"/>
  <c r="E34" s="1"/>
  <c r="I33"/>
  <c r="G33"/>
  <c r="F33"/>
  <c r="E33" s="1"/>
  <c r="I32"/>
  <c r="G32"/>
  <c r="F32"/>
  <c r="E32" s="1"/>
  <c r="I30"/>
  <c r="G30"/>
  <c r="F30"/>
  <c r="E30" s="1"/>
  <c r="I29"/>
  <c r="G29"/>
  <c r="F29"/>
  <c r="E29" s="1"/>
  <c r="I28"/>
  <c r="G28"/>
  <c r="F28"/>
  <c r="E28" s="1"/>
  <c r="I27"/>
  <c r="G27"/>
  <c r="F27"/>
  <c r="E27" s="1"/>
  <c r="I26"/>
  <c r="G26"/>
  <c r="F26"/>
  <c r="E26" s="1"/>
  <c r="E24" s="1"/>
  <c r="K24"/>
  <c r="J24"/>
  <c r="I24"/>
  <c r="G24"/>
  <c r="F24"/>
  <c r="I22"/>
  <c r="G22"/>
  <c r="F22"/>
  <c r="E22"/>
  <c r="I21"/>
  <c r="G21"/>
  <c r="F21"/>
  <c r="E21"/>
  <c r="I20"/>
  <c r="G20"/>
  <c r="F20"/>
  <c r="E20"/>
  <c r="I19"/>
  <c r="G19"/>
  <c r="F19"/>
  <c r="E19"/>
  <c r="I17"/>
  <c r="G17"/>
  <c r="F17"/>
  <c r="E17"/>
  <c r="I16"/>
  <c r="G16"/>
  <c r="F16"/>
  <c r="E16"/>
  <c r="I15"/>
  <c r="G15"/>
  <c r="F15"/>
  <c r="E15"/>
  <c r="I14"/>
  <c r="G14"/>
  <c r="F14"/>
  <c r="E14"/>
  <c r="I13"/>
  <c r="G13"/>
  <c r="F13"/>
  <c r="E13"/>
  <c r="K11"/>
  <c r="J11"/>
  <c r="I11"/>
  <c r="G11"/>
  <c r="F11"/>
  <c r="E11"/>
  <c r="G84" i="24"/>
  <c r="C84"/>
  <c r="G82"/>
  <c r="C82"/>
  <c r="G81"/>
  <c r="C81"/>
  <c r="G80"/>
  <c r="C80"/>
  <c r="G79"/>
  <c r="C79"/>
  <c r="G78"/>
  <c r="C78"/>
  <c r="G76"/>
  <c r="C76"/>
  <c r="G75"/>
  <c r="C75"/>
  <c r="G74"/>
  <c r="C74"/>
  <c r="G73"/>
  <c r="C73"/>
  <c r="G72"/>
  <c r="C72"/>
  <c r="I70"/>
  <c r="H70"/>
  <c r="G70"/>
  <c r="E70"/>
  <c r="D70"/>
  <c r="C70"/>
  <c r="G68"/>
  <c r="C68"/>
  <c r="G66"/>
  <c r="C66"/>
  <c r="G65"/>
  <c r="C65"/>
  <c r="G64"/>
  <c r="C64"/>
  <c r="G63"/>
  <c r="C63"/>
  <c r="G62"/>
  <c r="C62"/>
  <c r="G60"/>
  <c r="C60"/>
  <c r="G59"/>
  <c r="C59"/>
  <c r="G58"/>
  <c r="C58"/>
  <c r="G57"/>
  <c r="C57"/>
  <c r="G56"/>
  <c r="C56"/>
  <c r="I54"/>
  <c r="H54"/>
  <c r="G54"/>
  <c r="E54"/>
  <c r="D54"/>
  <c r="C54"/>
  <c r="G42"/>
  <c r="E42"/>
  <c r="D42"/>
  <c r="C42" s="1"/>
  <c r="G40"/>
  <c r="E40"/>
  <c r="D40"/>
  <c r="C40" s="1"/>
  <c r="G39"/>
  <c r="E39"/>
  <c r="D39"/>
  <c r="C39" s="1"/>
  <c r="G38"/>
  <c r="E38"/>
  <c r="D38"/>
  <c r="C38" s="1"/>
  <c r="G37"/>
  <c r="E37"/>
  <c r="D37"/>
  <c r="C37" s="1"/>
  <c r="G36"/>
  <c r="E36"/>
  <c r="D36"/>
  <c r="C36" s="1"/>
  <c r="G34"/>
  <c r="E34"/>
  <c r="D34"/>
  <c r="C34" s="1"/>
  <c r="G33"/>
  <c r="E33"/>
  <c r="D33"/>
  <c r="C33" s="1"/>
  <c r="G32"/>
  <c r="E32"/>
  <c r="D32"/>
  <c r="C32" s="1"/>
  <c r="G31"/>
  <c r="E31"/>
  <c r="D31"/>
  <c r="C31"/>
  <c r="G30"/>
  <c r="E30"/>
  <c r="D30"/>
  <c r="C30" s="1"/>
  <c r="C28" s="1"/>
  <c r="I28"/>
  <c r="H28"/>
  <c r="G28"/>
  <c r="E28"/>
  <c r="D28"/>
  <c r="G26"/>
  <c r="E26"/>
  <c r="D26"/>
  <c r="C26"/>
  <c r="G24"/>
  <c r="E24"/>
  <c r="D24"/>
  <c r="C24"/>
  <c r="G23"/>
  <c r="E23"/>
  <c r="D23"/>
  <c r="C23"/>
  <c r="G22"/>
  <c r="E22"/>
  <c r="D22"/>
  <c r="C22"/>
  <c r="G21"/>
  <c r="E21"/>
  <c r="D21"/>
  <c r="C21" s="1"/>
  <c r="G20"/>
  <c r="E20"/>
  <c r="D20"/>
  <c r="C20" s="1"/>
  <c r="G18"/>
  <c r="E18"/>
  <c r="D18"/>
  <c r="C18"/>
  <c r="G17"/>
  <c r="E17"/>
  <c r="D17"/>
  <c r="C17"/>
  <c r="G16"/>
  <c r="E16"/>
  <c r="D16"/>
  <c r="C16" s="1"/>
  <c r="G15"/>
  <c r="E15"/>
  <c r="D15"/>
  <c r="C15" s="1"/>
  <c r="G14"/>
  <c r="E14"/>
  <c r="D14"/>
  <c r="C14" s="1"/>
  <c r="C12" s="1"/>
  <c r="I12"/>
  <c r="H12"/>
  <c r="G12"/>
  <c r="E12"/>
  <c r="D12"/>
  <c r="D29" i="23"/>
  <c r="D25"/>
  <c r="D24"/>
  <c r="D23"/>
  <c r="D21"/>
  <c r="D20"/>
  <c r="C19"/>
  <c r="C18"/>
  <c r="C17"/>
  <c r="C12"/>
  <c r="C11"/>
  <c r="D29" i="22"/>
  <c r="D25"/>
  <c r="D24"/>
  <c r="D23"/>
  <c r="D21"/>
  <c r="D20"/>
  <c r="C19"/>
  <c r="C18"/>
  <c r="C17"/>
  <c r="C15"/>
  <c r="C12"/>
  <c r="C11"/>
  <c r="D29" i="21"/>
  <c r="D25"/>
  <c r="D24"/>
  <c r="D23"/>
  <c r="D21"/>
  <c r="D20"/>
  <c r="C19"/>
  <c r="C18"/>
  <c r="C17"/>
  <c r="C12"/>
  <c r="C11"/>
  <c r="D29" i="20"/>
  <c r="D25"/>
  <c r="D24"/>
  <c r="D23"/>
  <c r="D21"/>
  <c r="D20"/>
  <c r="C19"/>
  <c r="C18"/>
  <c r="C17"/>
  <c r="C12"/>
  <c r="C11"/>
  <c r="D29" i="19"/>
  <c r="D25"/>
  <c r="D24"/>
  <c r="D23"/>
  <c r="D21"/>
  <c r="D20"/>
  <c r="C19"/>
  <c r="C18"/>
  <c r="C17"/>
  <c r="C15"/>
  <c r="C12"/>
  <c r="C11"/>
  <c r="D29" i="18"/>
  <c r="D25"/>
  <c r="D24"/>
  <c r="D23"/>
  <c r="D21"/>
  <c r="D20"/>
  <c r="C19"/>
  <c r="C18"/>
  <c r="C17"/>
  <c r="C15"/>
  <c r="C14"/>
  <c r="C13"/>
  <c r="C12"/>
  <c r="C11"/>
  <c r="D29" i="17"/>
  <c r="D25"/>
  <c r="D24"/>
  <c r="D23"/>
  <c r="D21"/>
  <c r="D20"/>
  <c r="D19"/>
  <c r="D18"/>
  <c r="C12"/>
  <c r="C11"/>
  <c r="D29" i="16"/>
  <c r="D25"/>
  <c r="D24"/>
  <c r="C23"/>
  <c r="C21"/>
  <c r="C20"/>
  <c r="C19"/>
  <c r="C18"/>
  <c r="C17"/>
  <c r="C15"/>
  <c r="C14"/>
  <c r="C13"/>
  <c r="C12"/>
  <c r="C11"/>
  <c r="N21" i="15"/>
  <c r="E18"/>
  <c r="C14" i="14"/>
  <c r="C30"/>
  <c r="C32"/>
  <c r="E33" i="15"/>
  <c r="C33" i="14"/>
  <c r="C32" i="13"/>
  <c r="D61" i="12"/>
  <c r="C31"/>
  <c r="C30" i="11"/>
  <c r="C30" i="10"/>
  <c r="C30" i="9"/>
  <c r="C12" i="26" l="1"/>
  <c r="C31" i="8"/>
  <c r="C30" i="7"/>
  <c r="C30" i="6"/>
  <c r="C30" i="5"/>
  <c r="C30" i="4"/>
  <c r="C30" i="3"/>
  <c r="D30" i="2"/>
  <c r="D30" i="1"/>
  <c r="E32" i="15"/>
  <c r="E30"/>
  <c r="E29"/>
  <c r="E28"/>
  <c r="E27"/>
  <c r="E26"/>
  <c r="E24"/>
  <c r="E23"/>
  <c r="E22"/>
  <c r="E21"/>
  <c r="E20"/>
  <c r="E17"/>
  <c r="E16"/>
  <c r="E15"/>
  <c r="E14"/>
  <c r="C29" i="14"/>
  <c r="C28"/>
  <c r="C27"/>
  <c r="C26"/>
  <c r="C24"/>
  <c r="C23"/>
  <c r="C22"/>
  <c r="C21"/>
  <c r="C20"/>
  <c r="C18"/>
  <c r="C17"/>
  <c r="C16"/>
  <c r="C15"/>
  <c r="C31" i="13"/>
  <c r="C29"/>
  <c r="C28"/>
  <c r="C27"/>
  <c r="C26"/>
  <c r="C25"/>
  <c r="C23"/>
  <c r="C22"/>
  <c r="C21"/>
  <c r="C20"/>
  <c r="C19"/>
  <c r="C17"/>
  <c r="C16"/>
  <c r="C15"/>
  <c r="C14"/>
  <c r="C13"/>
  <c r="D60" i="12"/>
  <c r="D58"/>
  <c r="D57"/>
  <c r="D56"/>
  <c r="D55"/>
  <c r="D54"/>
  <c r="D52"/>
  <c r="D51"/>
  <c r="D50"/>
  <c r="D49"/>
  <c r="D48"/>
  <c r="D46"/>
  <c r="D45"/>
  <c r="D44"/>
  <c r="D43"/>
  <c r="D42"/>
  <c r="C30"/>
  <c r="C28"/>
  <c r="C27"/>
  <c r="C26"/>
  <c r="C25"/>
  <c r="C24"/>
  <c r="C22"/>
  <c r="C21"/>
  <c r="C20"/>
  <c r="C19"/>
  <c r="C18"/>
  <c r="C16"/>
  <c r="C15"/>
  <c r="C14"/>
  <c r="C13"/>
  <c r="C12"/>
  <c r="C29" i="11"/>
  <c r="C27"/>
  <c r="C26"/>
  <c r="C25"/>
  <c r="C24"/>
  <c r="C23"/>
  <c r="C21"/>
  <c r="C20"/>
  <c r="C19"/>
  <c r="C18"/>
  <c r="C17"/>
  <c r="C15"/>
  <c r="C14"/>
  <c r="C13"/>
  <c r="C12"/>
  <c r="C11"/>
  <c r="C29" i="10"/>
  <c r="C27"/>
  <c r="C26"/>
  <c r="C25"/>
  <c r="C24"/>
  <c r="C23"/>
  <c r="C21"/>
  <c r="C20"/>
  <c r="C19"/>
  <c r="C18"/>
  <c r="C17"/>
  <c r="C15"/>
  <c r="C14"/>
  <c r="C13"/>
  <c r="C12"/>
  <c r="C11"/>
  <c r="C29" i="9"/>
  <c r="C27"/>
  <c r="C26"/>
  <c r="C25"/>
  <c r="C24"/>
  <c r="C23"/>
  <c r="C21"/>
  <c r="C20"/>
  <c r="C18"/>
  <c r="C17"/>
  <c r="C15"/>
  <c r="C14"/>
  <c r="C13"/>
  <c r="C12"/>
  <c r="C11"/>
  <c r="C30" i="8"/>
  <c r="C28"/>
  <c r="C27"/>
  <c r="C26"/>
  <c r="C25"/>
  <c r="C24"/>
  <c r="C22"/>
  <c r="C21"/>
  <c r="C19"/>
  <c r="C18"/>
  <c r="C16"/>
  <c r="C15"/>
  <c r="C14"/>
  <c r="C13"/>
  <c r="C12"/>
  <c r="C29" i="7"/>
  <c r="C27"/>
  <c r="C26"/>
  <c r="C25"/>
  <c r="C24"/>
  <c r="C23"/>
  <c r="C21"/>
  <c r="C20"/>
  <c r="C18"/>
  <c r="C17"/>
  <c r="C15"/>
  <c r="C14"/>
  <c r="C13"/>
  <c r="C12"/>
  <c r="C11"/>
  <c r="C29" i="6"/>
  <c r="C27"/>
  <c r="C26"/>
  <c r="C25"/>
  <c r="C24"/>
  <c r="C23"/>
  <c r="C21"/>
  <c r="C20"/>
  <c r="C18"/>
  <c r="C17"/>
  <c r="C15"/>
  <c r="C14"/>
  <c r="C13"/>
  <c r="C12"/>
  <c r="C11"/>
  <c r="C29" i="5"/>
  <c r="C27"/>
  <c r="C26"/>
  <c r="C25"/>
  <c r="C24"/>
  <c r="C23"/>
  <c r="C21"/>
  <c r="C20"/>
  <c r="C18"/>
  <c r="C17"/>
  <c r="C15"/>
  <c r="C14"/>
  <c r="C13"/>
  <c r="C12"/>
  <c r="C11"/>
  <c r="C29" i="4"/>
  <c r="C27"/>
  <c r="C26"/>
  <c r="C25"/>
  <c r="C24"/>
  <c r="C23"/>
  <c r="C21"/>
  <c r="C20"/>
  <c r="C18"/>
  <c r="C17"/>
  <c r="C15"/>
  <c r="C14"/>
  <c r="C13"/>
  <c r="C12"/>
  <c r="C11"/>
  <c r="C29" i="3"/>
  <c r="C27"/>
  <c r="C26"/>
  <c r="C25"/>
  <c r="C24"/>
  <c r="C23"/>
  <c r="C21"/>
  <c r="C20"/>
  <c r="C18"/>
  <c r="C17"/>
  <c r="C15"/>
  <c r="C14"/>
  <c r="C13"/>
  <c r="C12"/>
  <c r="C11"/>
  <c r="D29" i="2"/>
  <c r="D27"/>
  <c r="D26"/>
  <c r="D25"/>
  <c r="D24"/>
  <c r="D23"/>
  <c r="D21"/>
  <c r="D20"/>
  <c r="D18"/>
  <c r="D17"/>
  <c r="D15"/>
  <c r="D14"/>
  <c r="D13"/>
  <c r="D12"/>
  <c r="D11"/>
  <c r="D29" i="1"/>
  <c r="D27"/>
  <c r="D26"/>
  <c r="D25"/>
  <c r="D24"/>
  <c r="D23"/>
  <c r="D21"/>
  <c r="D20"/>
  <c r="D18"/>
  <c r="D17"/>
  <c r="D15"/>
  <c r="D14"/>
  <c r="D13"/>
  <c r="D12"/>
  <c r="D11"/>
</calcChain>
</file>

<file path=xl/sharedStrings.xml><?xml version="1.0" encoding="utf-8"?>
<sst xmlns="http://schemas.openxmlformats.org/spreadsheetml/2006/main" count="1693" uniqueCount="498">
  <si>
    <t>Alumnos inscritos, personal docente y escuelas del sistema</t>
  </si>
  <si>
    <t>Cuadro 4.9</t>
  </si>
  <si>
    <t>educativo nacional a inicio de cursos</t>
  </si>
  <si>
    <t>Ciclo
escolar</t>
  </si>
  <si>
    <t xml:space="preserve">    Alumnos inscritos</t>
  </si>
  <si>
    <t>Personal
docente a/</t>
  </si>
  <si>
    <t>Escuelas b/</t>
  </si>
  <si>
    <t>Total</t>
  </si>
  <si>
    <t>Hombres</t>
  </si>
  <si>
    <t>Mujeres</t>
  </si>
  <si>
    <t>1995/1996</t>
  </si>
  <si>
    <t>1996/1997</t>
  </si>
  <si>
    <t>1997/1998</t>
  </si>
  <si>
    <t>1998/1999</t>
  </si>
  <si>
    <t>1999/2000</t>
  </si>
  <si>
    <t>2000/2001</t>
  </si>
  <si>
    <t>2001/2002</t>
  </si>
  <si>
    <t>2002/2003</t>
  </si>
  <si>
    <t>ND</t>
  </si>
  <si>
    <t>2003/2004</t>
  </si>
  <si>
    <t>2004/2005</t>
  </si>
  <si>
    <t>2005/2006</t>
  </si>
  <si>
    <t>2006/2007</t>
  </si>
  <si>
    <t>2007/2008</t>
  </si>
  <si>
    <t xml:space="preserve">2008/2009 </t>
  </si>
  <si>
    <t>2009/2010</t>
  </si>
  <si>
    <t>2010/2011</t>
  </si>
  <si>
    <t>a/ Comprende personal docente y directivo con grupo. A partir del ciclo escolar 1998/1999 se incluye el personal docente</t>
  </si>
  <si>
    <t xml:space="preserve">    a grupo.</t>
  </si>
  <si>
    <t xml:space="preserve">    ellas se pueden atender más de un servicio.</t>
  </si>
  <si>
    <r>
      <t xml:space="preserve">Fuente: Para 1995/1996 a 2001/2002: SEP. </t>
    </r>
    <r>
      <rPr>
        <i/>
        <sz val="6"/>
        <rFont val="Arial"/>
        <family val="2"/>
      </rPr>
      <t>Estadística Básica del Sistema Educativo Nacional. Inicio de Cursos</t>
    </r>
    <r>
      <rPr>
        <sz val="6"/>
        <rFont val="Arial"/>
        <family val="2"/>
      </rPr>
      <t xml:space="preserve"> (varios</t>
    </r>
  </si>
  <si>
    <t xml:space="preserve">             años). México, DF.</t>
  </si>
  <si>
    <t>Alumnos inscritos, personal docente y escuelas</t>
  </si>
  <si>
    <t>Cuadro 4.11</t>
  </si>
  <si>
    <t>en preescolar a inicio de cursos</t>
  </si>
  <si>
    <t>Alumnos inscritos</t>
  </si>
  <si>
    <t>Escuelas</t>
  </si>
  <si>
    <t>2002/2003 b/</t>
  </si>
  <si>
    <t>Nota: Se refiere a educación preescolar general, indígena, comunitario y CENDI.</t>
  </si>
  <si>
    <t>a/ Comprende personal docente y directivo con grupo.</t>
  </si>
  <si>
    <t>&amp;</t>
  </si>
  <si>
    <t>Cuadro 4.13</t>
  </si>
  <si>
    <t>en primaria a inicio de cursos</t>
  </si>
  <si>
    <t>2008/2009</t>
  </si>
  <si>
    <t>Cuadro 4.15</t>
  </si>
  <si>
    <t>en secundaria a inicio de cursos</t>
  </si>
  <si>
    <t xml:space="preserve">    especial.</t>
  </si>
  <si>
    <t>Cuadro 4.17</t>
  </si>
  <si>
    <t>en capacitación para el trabajo</t>
  </si>
  <si>
    <t>Alumnos inscritos a/</t>
  </si>
  <si>
    <t>Personal
docente b/</t>
  </si>
  <si>
    <t>2000/2001 c/</t>
  </si>
  <si>
    <t>2001/2002 c/</t>
  </si>
  <si>
    <t>2002/2003 d/</t>
  </si>
  <si>
    <t>a/ A partir del ciclo escolar 1996/1997 se refiere a existencias.</t>
  </si>
  <si>
    <t>b/ Comprende personal docente y directivo con grupo. A partir del ciclo escolar 1998/1999 se incluye el personal docente</t>
  </si>
  <si>
    <t>c/ Para el concepto de alumnos inscritos, las cifras se presentan en miles.</t>
  </si>
  <si>
    <t xml:space="preserve">Fuente: Para 1995/1996: INEGI, con base en la información proporcionada por la SEP. Subsecretaría de Coordinación </t>
  </si>
  <si>
    <t xml:space="preserve">             Educativa. Dirección General de Planeación, Programación y Presupuesto.</t>
  </si>
  <si>
    <r>
      <t xml:space="preserve">             Para 1996/1997 a 1999/2000: SEP. </t>
    </r>
    <r>
      <rPr>
        <i/>
        <sz val="6"/>
        <rFont val="Arial"/>
        <family val="2"/>
      </rPr>
      <t>Estadística Básica del Sistema Educativo Nacional. Fin de Cursos</t>
    </r>
    <r>
      <rPr>
        <sz val="6"/>
        <rFont val="Arial"/>
        <family val="2"/>
      </rPr>
      <t xml:space="preserve"> (varios</t>
    </r>
  </si>
  <si>
    <r>
      <t xml:space="preserve">             Para 2000/2001 y 2001/2002: SEP. </t>
    </r>
    <r>
      <rPr>
        <i/>
        <sz val="6"/>
        <rFont val="Arial"/>
        <family val="2"/>
      </rPr>
      <t>Cuarto Informe de Labores, 2004.</t>
    </r>
    <r>
      <rPr>
        <sz val="6"/>
        <rFont val="Arial"/>
        <family val="2"/>
      </rPr>
      <t xml:space="preserve"> En: www.sep.gob.mx (14 de julio de 2005).</t>
    </r>
  </si>
  <si>
    <t>Cuadro 4.19</t>
  </si>
  <si>
    <t>en bachillerato a inicio de cursos</t>
  </si>
  <si>
    <t>Cuadro 4.21</t>
  </si>
  <si>
    <t>en profesional técnico a inicio de cursos</t>
  </si>
  <si>
    <t>Nota: Hasta el ciclo escolar 1997/1998 se denominó profesional medio.</t>
  </si>
  <si>
    <t>Cuadro 4.23</t>
  </si>
  <si>
    <t>en licenciatura en educación normal</t>
  </si>
  <si>
    <t>a inicio de cursos</t>
  </si>
  <si>
    <t>Cuadro 4.25</t>
  </si>
  <si>
    <t>en educación superior a inicio de cursos</t>
  </si>
  <si>
    <t>Nota: Comprende los niveles de licenciatura universitaria y tecnológica; posgrado y técnico superior (hasta el ciclo</t>
  </si>
  <si>
    <t xml:space="preserve">          escolar 1995/1996 se denominaba técnico especializado).</t>
  </si>
  <si>
    <t xml:space="preserve">    que en algunas instituciones existen docentes de apoyo que no están frente a grupo.</t>
  </si>
  <si>
    <t>Alumnos inscritos a inicio de cursos en educación</t>
  </si>
  <si>
    <t>Cuadro 4.26</t>
  </si>
  <si>
    <t>primaria según grado</t>
  </si>
  <si>
    <t>Miles</t>
  </si>
  <si>
    <t>Ciclo escolar</t>
  </si>
  <si>
    <t>1er. grado</t>
  </si>
  <si>
    <t>2o. grado</t>
  </si>
  <si>
    <t>3er. grado</t>
  </si>
  <si>
    <t>4o. grado</t>
  </si>
  <si>
    <t>5o. grado</t>
  </si>
  <si>
    <t>6o. grado</t>
  </si>
  <si>
    <t xml:space="preserve">                 </t>
  </si>
  <si>
    <t>Cuadro 4.27</t>
  </si>
  <si>
    <t>secundaria según grado</t>
  </si>
  <si>
    <r>
      <t xml:space="preserve">Fuente: Para 1995/1996 a 2001/2002: SEP. </t>
    </r>
    <r>
      <rPr>
        <i/>
        <sz val="6"/>
        <rFont val="Arial"/>
        <family val="2"/>
      </rPr>
      <t>Estadística Básica del Sistema Educativo Nacional. Inicio de Cursos</t>
    </r>
    <r>
      <rPr>
        <sz val="6"/>
        <rFont val="Arial"/>
        <family val="2"/>
      </rPr>
      <t xml:space="preserve"> </t>
    </r>
  </si>
  <si>
    <t xml:space="preserve">             (varios años). México, DF.</t>
  </si>
  <si>
    <t>Alumnos inscritos a inicio de cursos en los niveles profesional</t>
  </si>
  <si>
    <t>Cuadro 4.28</t>
  </si>
  <si>
    <t>técnico y bachillerato según grado</t>
  </si>
  <si>
    <t>1a. parte</t>
  </si>
  <si>
    <t>Profesional técnico a/</t>
  </si>
  <si>
    <t>2a. parte y última</t>
  </si>
  <si>
    <t>Bachillerato</t>
  </si>
  <si>
    <t>a/ Hasta el ciclo escolar 1997/1998 se denominó profesional medio.</t>
  </si>
  <si>
    <t>Población atendida en el sistema</t>
  </si>
  <si>
    <t>Cuadro 4.29</t>
  </si>
  <si>
    <t>de educación extraescolar</t>
  </si>
  <si>
    <t>Año</t>
  </si>
  <si>
    <t>Educación
inicial a/</t>
  </si>
  <si>
    <t>Educación
para
adultos b/</t>
  </si>
  <si>
    <t>Sistemas
abierto y
semiesco-
larizado</t>
  </si>
  <si>
    <t>Educación
especial</t>
  </si>
  <si>
    <t>Educación
para indí-
genas c/</t>
  </si>
  <si>
    <t xml:space="preserve">    en los CENDI, sin considerar a los de educación preescolar.</t>
  </si>
  <si>
    <t>b/ Comprende a la población atendida por el INEA y los CEBAS. Hasta 1994 se registró a la población atendida en misio-</t>
  </si>
  <si>
    <t xml:space="preserve">    nes culturales y en las salas populares de lectura.</t>
  </si>
  <si>
    <t>Población atendida por los servicios</t>
  </si>
  <si>
    <t>Cuadro 4.30</t>
  </si>
  <si>
    <t>de educación inicial</t>
  </si>
  <si>
    <t>Atención en centros de desarrollo infantil</t>
  </si>
  <si>
    <t>Atención vía padres de familia capacitados</t>
  </si>
  <si>
    <t>Niños atendidos</t>
  </si>
  <si>
    <t>Niños
atendidos</t>
  </si>
  <si>
    <t>Padres
capacitados</t>
  </si>
  <si>
    <t>Comunidades
atendidas</t>
  </si>
  <si>
    <t>Lactan-
tes</t>
  </si>
  <si>
    <t>Mater-
nales</t>
  </si>
  <si>
    <t>Cuadro 4.31</t>
  </si>
  <si>
    <t>de educación para adultos</t>
  </si>
  <si>
    <t>Alfabeti-
zación</t>
  </si>
  <si>
    <t>Educación básica</t>
  </si>
  <si>
    <t>Capacitación
no formal
para el
trabajo a/</t>
  </si>
  <si>
    <t>Misiones
cultura-
les</t>
  </si>
  <si>
    <t>Primaria</t>
  </si>
  <si>
    <t>Secundaria</t>
  </si>
  <si>
    <t>Nota: Servicios proporcionados por el INEA y los CEBAS, las Misiones Culturales, el CONALEP, Dirección General de</t>
  </si>
  <si>
    <t xml:space="preserve">          Educación Tecnológica Agropecuaria, la Dirección General de Ciencia y Tecnología del Mar y la Dirección Gene-</t>
  </si>
  <si>
    <t xml:space="preserve">          ral de Institutos Tecnológicos.</t>
  </si>
  <si>
    <t>a/ Este servicio se caracteriza porque no es escolarizado y porque se imparte con el fin de ayudar al adulto a mejorar su</t>
  </si>
  <si>
    <t xml:space="preserve">    vida familiar, social y económica. A partir de 2000, el INEA no proporciona este servicio.</t>
  </si>
  <si>
    <t>2011/2012</t>
  </si>
  <si>
    <t>Serie anual de 1995 a 2011</t>
  </si>
  <si>
    <t>c/ Considera a las personas atendidas en centros de integración social, procuradurías de comunidades indígenas y bri-</t>
  </si>
  <si>
    <t xml:space="preserve">    gadas de desarrollo y mejoramiento. A partir de 1994 se excluye a la población total de las procuradurías, conside-</t>
  </si>
  <si>
    <t xml:space="preserve">    rando sólo a la población realmente beneficiada en brigadas, centros y procuradurías.</t>
  </si>
  <si>
    <t>b/ Las cifras de alumnos hombres y mujeres, se presentan en por ciento.</t>
  </si>
  <si>
    <r>
      <t xml:space="preserve">Nota: A partir del ciclo escolar 1996/1997 excluye </t>
    </r>
    <r>
      <rPr>
        <i/>
        <sz val="6"/>
        <rFont val="Arial"/>
        <family val="2"/>
      </rPr>
      <t>Capacitación para el trabajo,</t>
    </r>
    <r>
      <rPr>
        <sz val="6"/>
        <rFont val="Arial"/>
        <family val="2"/>
      </rPr>
      <t xml:space="preserve"> que deja de considerarse como nivel</t>
    </r>
  </si>
  <si>
    <r>
      <t xml:space="preserve">          educativo y forma parte de </t>
    </r>
    <r>
      <rPr>
        <i/>
        <sz val="6"/>
        <rFont val="Arial"/>
        <family val="2"/>
      </rPr>
      <t>Otros servicios educativos.</t>
    </r>
  </si>
  <si>
    <r>
      <t>Nota: A</t>
    </r>
    <r>
      <rPr>
        <sz val="5"/>
        <rFont val="Arial"/>
        <family val="2"/>
      </rPr>
      <t xml:space="preserve"> </t>
    </r>
    <r>
      <rPr>
        <sz val="6"/>
        <rFont val="Arial"/>
        <family val="2"/>
      </rPr>
      <t>partir</t>
    </r>
    <r>
      <rPr>
        <sz val="5"/>
        <rFont val="Arial"/>
        <family val="2"/>
      </rPr>
      <t xml:space="preserve"> </t>
    </r>
    <r>
      <rPr>
        <sz val="6"/>
        <rFont val="Arial"/>
        <family val="2"/>
      </rPr>
      <t>del</t>
    </r>
    <r>
      <rPr>
        <sz val="5"/>
        <rFont val="Arial"/>
        <family val="2"/>
      </rPr>
      <t xml:space="preserve"> </t>
    </r>
    <r>
      <rPr>
        <sz val="6"/>
        <rFont val="Arial"/>
        <family val="2"/>
      </rPr>
      <t>ciclo</t>
    </r>
    <r>
      <rPr>
        <sz val="5"/>
        <rFont val="Arial"/>
        <family val="2"/>
      </rPr>
      <t xml:space="preserve"> </t>
    </r>
    <r>
      <rPr>
        <sz val="6"/>
        <rFont val="Arial"/>
        <family val="2"/>
      </rPr>
      <t>escolar</t>
    </r>
    <r>
      <rPr>
        <sz val="5"/>
        <rFont val="Arial"/>
        <family val="2"/>
      </rPr>
      <t xml:space="preserve"> </t>
    </r>
    <r>
      <rPr>
        <sz val="6"/>
        <rFont val="Arial"/>
        <family val="2"/>
      </rPr>
      <t>1996/1997,</t>
    </r>
    <r>
      <rPr>
        <sz val="5"/>
        <rFont val="Arial"/>
        <family val="2"/>
      </rPr>
      <t xml:space="preserve"> </t>
    </r>
    <r>
      <rPr>
        <sz val="6"/>
        <rFont val="Arial"/>
        <family val="2"/>
      </rPr>
      <t>el</t>
    </r>
    <r>
      <rPr>
        <sz val="5"/>
        <rFont val="Arial"/>
        <family val="2"/>
      </rPr>
      <t xml:space="preserve"> </t>
    </r>
    <r>
      <rPr>
        <sz val="6"/>
        <rFont val="Arial"/>
        <family val="2"/>
      </rPr>
      <t>concepto</t>
    </r>
    <r>
      <rPr>
        <sz val="5"/>
        <rFont val="Arial"/>
        <family val="2"/>
      </rPr>
      <t xml:space="preserve"> </t>
    </r>
    <r>
      <rPr>
        <i/>
        <sz val="6"/>
        <rFont val="Arial"/>
        <family val="2"/>
      </rPr>
      <t>Capacitación para el trabajo</t>
    </r>
    <r>
      <rPr>
        <sz val="6"/>
        <rFont val="Arial"/>
        <family val="2"/>
      </rPr>
      <t xml:space="preserve"> deja de considerarse como nivel edu-</t>
    </r>
  </si>
  <si>
    <r>
      <t xml:space="preserve">          cativo</t>
    </r>
    <r>
      <rPr>
        <sz val="7"/>
        <rFont val="Arial"/>
        <family val="2"/>
      </rPr>
      <t xml:space="preserve"> </t>
    </r>
    <r>
      <rPr>
        <sz val="6"/>
        <rFont val="Arial"/>
        <family val="2"/>
      </rPr>
      <t>y</t>
    </r>
    <r>
      <rPr>
        <sz val="7"/>
        <rFont val="Arial"/>
        <family val="2"/>
      </rPr>
      <t xml:space="preserve"> </t>
    </r>
    <r>
      <rPr>
        <sz val="6"/>
        <rFont val="Arial"/>
        <family val="2"/>
      </rPr>
      <t>forma</t>
    </r>
    <r>
      <rPr>
        <sz val="7"/>
        <rFont val="Arial"/>
        <family val="2"/>
      </rPr>
      <t xml:space="preserve"> </t>
    </r>
    <r>
      <rPr>
        <sz val="6"/>
        <rFont val="Arial"/>
        <family val="2"/>
      </rPr>
      <t>parte</t>
    </r>
    <r>
      <rPr>
        <sz val="7"/>
        <rFont val="Arial"/>
        <family val="2"/>
      </rPr>
      <t xml:space="preserve"> </t>
    </r>
    <r>
      <rPr>
        <sz val="6"/>
        <rFont val="Arial"/>
        <family val="2"/>
      </rPr>
      <t>de</t>
    </r>
    <r>
      <rPr>
        <sz val="7"/>
        <rFont val="Arial"/>
        <family val="2"/>
      </rPr>
      <t xml:space="preserve"> </t>
    </r>
    <r>
      <rPr>
        <i/>
        <sz val="6"/>
        <rFont val="Arial"/>
        <family val="2"/>
      </rPr>
      <t>Otros servicios educativos.</t>
    </r>
    <r>
      <rPr>
        <sz val="6"/>
        <rFont val="Arial"/>
        <family val="2"/>
      </rPr>
      <t xml:space="preserve"> Desde el ciclo escolar 1997/1998 se reporta la matrícula de to-</t>
    </r>
  </si>
  <si>
    <t xml:space="preserve">          dos aquellos cursos que inician actividades durante el ciclo escolar correspondiente, por lo que la información se</t>
  </si>
  <si>
    <t xml:space="preserve">          considera estimada, a diferencia de los ciclos anteriores en los cuales únicamente se reportaba la matrícula de los</t>
  </si>
  <si>
    <t xml:space="preserve">          cursos que iniciaban al mismo tiempo que el resto de los niveles educativos. </t>
  </si>
  <si>
    <t xml:space="preserve">b/ A partir del ciclo escolar 2004/2005, el total no corresponde a la suma de los servicios debido a que en cada una de </t>
  </si>
  <si>
    <t xml:space="preserve">    especial, excepto para preescolar y primaria. A partir del ciclo escolar 2004/2005, el total no corresponde a la suma de </t>
  </si>
  <si>
    <t xml:space="preserve">    docentes por servicio educativo debido a que en algunas instituciones existen docentes de apoyo que no están frente</t>
  </si>
  <si>
    <t>b/ Las cifras de alumnos hombres y mujeres se presentan en por ciento.</t>
  </si>
  <si>
    <t>d/ Las cifras de alumnos hombres y mujeres se presentan en por ciento.</t>
  </si>
  <si>
    <t xml:space="preserve">a/ A partir del ciclo escolar 2004/2005, el total no corresponde a la suma de docentes por servicio educativo debido a </t>
  </si>
  <si>
    <t>a/ Se refiere a los niños atendidos vía padres de familia capacitados; y servicios proporcionados a lactantes y maternales</t>
  </si>
  <si>
    <r>
      <t xml:space="preserve">             Para 2002/2003 a 2011/2012: SEP. </t>
    </r>
    <r>
      <rPr>
        <i/>
        <sz val="6"/>
        <rFont val="Arial"/>
        <family val="2"/>
      </rPr>
      <t>Sistema Educativo de los Estados Unidos Mexicanos. Principales Cifras</t>
    </r>
  </si>
  <si>
    <r>
      <t xml:space="preserve">Fuente: SEP. </t>
    </r>
    <r>
      <rPr>
        <i/>
        <sz val="6"/>
        <rFont val="Arial"/>
        <family val="2"/>
      </rPr>
      <t>Sistema Educativo de los Estados Unidos Mexicanos. Principales Cifras</t>
    </r>
    <r>
      <rPr>
        <sz val="6"/>
        <rFont val="Arial"/>
        <family val="2"/>
      </rPr>
      <t xml:space="preserve"> (varios años). México, DF.</t>
    </r>
  </si>
  <si>
    <r>
      <t xml:space="preserve">Fuente: SEP. </t>
    </r>
    <r>
      <rPr>
        <i/>
        <sz val="6"/>
        <rFont val="Arial"/>
        <family val="2"/>
      </rPr>
      <t xml:space="preserve">Sistema Educativo de los Estados Unidos Mexicanos. Principales Cifras </t>
    </r>
    <r>
      <rPr>
        <sz val="6"/>
        <rFont val="Arial"/>
        <family val="2"/>
      </rPr>
      <t>(varios años). México, DF.</t>
    </r>
  </si>
  <si>
    <t>Alumnos inscritos, bajas, existencias</t>
  </si>
  <si>
    <t>Cuadro 4.10</t>
  </si>
  <si>
    <t>y alumnos aprobados a fin de cursos</t>
  </si>
  <si>
    <t>Serie de ciclos escolares de 1995/1996 a 2010/2011</t>
  </si>
  <si>
    <t>Alumnos
inscritos</t>
  </si>
  <si>
    <t xml:space="preserve">       Bajas</t>
  </si>
  <si>
    <t xml:space="preserve">     Existencias</t>
  </si>
  <si>
    <t>Alumnos
aprobados</t>
  </si>
  <si>
    <t>2010/2011 P/</t>
  </si>
  <si>
    <r>
      <t xml:space="preserve">Nota: A partir del ciclo escolar 1996/1997 excluye </t>
    </r>
    <r>
      <rPr>
        <i/>
        <sz val="6"/>
        <rFont val="Arial"/>
        <family val="2"/>
      </rPr>
      <t>Capacitación para el trabajo,</t>
    </r>
    <r>
      <rPr>
        <sz val="6"/>
        <rFont val="Arial"/>
        <family val="2"/>
      </rPr>
      <t xml:space="preserve"> que dejó de considerarse como nivel</t>
    </r>
  </si>
  <si>
    <r>
      <t xml:space="preserve">          educativo y pasó a formar parte de </t>
    </r>
    <r>
      <rPr>
        <i/>
        <sz val="6"/>
        <rFont val="Arial"/>
        <family val="2"/>
      </rPr>
      <t>Otros servicios educativos.</t>
    </r>
  </si>
  <si>
    <t>Fuente: SEP. Dirección General de Planeación y Programación.</t>
  </si>
  <si>
    <t>Alumnos inscritos, bajas, existencias y alumnos</t>
  </si>
  <si>
    <t>Cuadro 4.12</t>
  </si>
  <si>
    <t>promovidos en preescolar a fin de cursos</t>
  </si>
  <si>
    <t>Bajas</t>
  </si>
  <si>
    <t>Existencias</t>
  </si>
  <si>
    <t>Alumnos</t>
  </si>
  <si>
    <t>promovidos</t>
  </si>
  <si>
    <t xml:space="preserve">2007/2008 </t>
  </si>
  <si>
    <t>Cuadro 4.14</t>
  </si>
  <si>
    <t>aprobados en primaria a fin de cursos</t>
  </si>
  <si>
    <t>Cuadro 4.16</t>
  </si>
  <si>
    <t>aprobados en secundaria a fin de cursos</t>
  </si>
  <si>
    <t>aprobados</t>
  </si>
  <si>
    <t>Cuadro 4.18</t>
  </si>
  <si>
    <t>aprobados en capacitación para el trabajo</t>
  </si>
  <si>
    <t>Inscripción
total</t>
  </si>
  <si>
    <t>Cuadro 4.20</t>
  </si>
  <si>
    <t>aprobados en bachillerato a fin de cursos</t>
  </si>
  <si>
    <t>Cuadro 4.22</t>
  </si>
  <si>
    <t>aprobados en profesional técnico a fin de cursos</t>
  </si>
  <si>
    <t>Alumnos inscritos, bajas, existencias y alumnos aprobados</t>
  </si>
  <si>
    <t>Cuadro 4.24</t>
  </si>
  <si>
    <t>en licenciatura en educación normal a fin de cursos</t>
  </si>
  <si>
    <t>Población de 15 y más años por grupo quinquenal</t>
  </si>
  <si>
    <t>Cuadro 4.1</t>
  </si>
  <si>
    <t>de edad según condición de alfabetismo y sexo</t>
  </si>
  <si>
    <t>Años censales 2005 y 2010</t>
  </si>
  <si>
    <t>Edad</t>
  </si>
  <si>
    <t>Población de 15 y más años</t>
  </si>
  <si>
    <t>Alfabeta</t>
  </si>
  <si>
    <t xml:space="preserve"> </t>
  </si>
  <si>
    <t>2005 a/</t>
  </si>
  <si>
    <t>15 a 19  años</t>
  </si>
  <si>
    <t>20 a 24  años</t>
  </si>
  <si>
    <t>25 a 29  años</t>
  </si>
  <si>
    <t>30 a 34  años</t>
  </si>
  <si>
    <t>35 a 39  años</t>
  </si>
  <si>
    <t>40 a 44  años</t>
  </si>
  <si>
    <t>45 a 49  años</t>
  </si>
  <si>
    <t>50 a 54  años</t>
  </si>
  <si>
    <t>55 a 59  años</t>
  </si>
  <si>
    <t>60 a 64  años</t>
  </si>
  <si>
    <t>65 y más años</t>
  </si>
  <si>
    <t>2010 b/</t>
  </si>
  <si>
    <t>Analfabeta</t>
  </si>
  <si>
    <t>No especificado</t>
  </si>
  <si>
    <t>a/ Cifras al 17 de octubre.</t>
  </si>
  <si>
    <t>b/ Cifras al 12 de junio.</t>
  </si>
  <si>
    <r>
      <t xml:space="preserve">Fuente: Para 2005: INEGI. </t>
    </r>
    <r>
      <rPr>
        <i/>
        <sz val="6"/>
        <rFont val="Arial"/>
        <family val="2"/>
      </rPr>
      <t>Estados Unidos Mexicanos. II Conteo de Población y Vivienda, 2005. Consulta Interactiva</t>
    </r>
  </si>
  <si>
    <r>
      <t xml:space="preserve">             </t>
    </r>
    <r>
      <rPr>
        <i/>
        <sz val="6"/>
        <rFont val="Arial"/>
        <family val="2"/>
      </rPr>
      <t>de Datos.</t>
    </r>
    <r>
      <rPr>
        <sz val="6"/>
        <rFont val="Arial"/>
        <family val="2"/>
      </rPr>
      <t xml:space="preserve"> En: www.inegi.org.mx (28 de junio de 2006).</t>
    </r>
  </si>
  <si>
    <r>
      <t xml:space="preserve">             Para 2010: INEGI. </t>
    </r>
    <r>
      <rPr>
        <i/>
        <sz val="6"/>
        <rFont val="Arial"/>
        <family val="2"/>
      </rPr>
      <t xml:space="preserve">Estados Unidos Mexicanos. Censo de Población y Vivienda 2010. Resultados definitivos. </t>
    </r>
  </si>
  <si>
    <r>
      <t xml:space="preserve">             </t>
    </r>
    <r>
      <rPr>
        <i/>
        <sz val="6"/>
        <rFont val="Arial"/>
        <family val="2"/>
      </rPr>
      <t>Tabulados básicos.</t>
    </r>
    <r>
      <rPr>
        <sz val="6"/>
        <rFont val="Arial"/>
        <family val="2"/>
      </rPr>
      <t xml:space="preserve"> En: www.inegi.org.mx (4 de abril de 2011).</t>
    </r>
  </si>
  <si>
    <t>Población de 6 a 14 años por edad desplegada</t>
  </si>
  <si>
    <t>Cuadro 4.2</t>
  </si>
  <si>
    <t>según aptitud para leer y escribir y sexo</t>
  </si>
  <si>
    <t>Población de 6 a 14 años</t>
  </si>
  <si>
    <t>Sabe leer y escribir</t>
  </si>
  <si>
    <t>6 años</t>
  </si>
  <si>
    <t>7 años</t>
  </si>
  <si>
    <t>8 años</t>
  </si>
  <si>
    <t>9 años</t>
  </si>
  <si>
    <t>10 años</t>
  </si>
  <si>
    <t>11 años</t>
  </si>
  <si>
    <t>12 años</t>
  </si>
  <si>
    <t>13 años</t>
  </si>
  <si>
    <t>14 años</t>
  </si>
  <si>
    <t>No sabe leer y escribir</t>
  </si>
  <si>
    <r>
      <t xml:space="preserve">              Para 2010: INEGI. </t>
    </r>
    <r>
      <rPr>
        <i/>
        <sz val="6"/>
        <rFont val="Arial"/>
        <family val="2"/>
      </rPr>
      <t xml:space="preserve">Estados Unidos Mexicanos. Censo de Población y Vivienda 2010. Resultados definitivos. </t>
    </r>
  </si>
  <si>
    <t>Población de 5 y más años por sexo y edad</t>
  </si>
  <si>
    <t>Cuadro 4.3</t>
  </si>
  <si>
    <t>según condición de asistencia escolar</t>
  </si>
  <si>
    <t>Sexo</t>
  </si>
  <si>
    <t>Población de
5 y más años</t>
  </si>
  <si>
    <t>Asiste a la
escuela</t>
  </si>
  <si>
    <t>No asiste a
la escuela</t>
  </si>
  <si>
    <t>No espe-
cificado</t>
  </si>
  <si>
    <t>5 años</t>
  </si>
  <si>
    <t>15 a 19 años</t>
  </si>
  <si>
    <t>20 a 24 años</t>
  </si>
  <si>
    <t>25 y más años</t>
  </si>
  <si>
    <t>(Continúa)</t>
  </si>
  <si>
    <r>
      <t xml:space="preserve">            </t>
    </r>
    <r>
      <rPr>
        <i/>
        <sz val="6"/>
        <rFont val="Arial"/>
        <family val="2"/>
      </rPr>
      <t>Tabulados básicos.</t>
    </r>
    <r>
      <rPr>
        <sz val="6"/>
        <rFont val="Arial"/>
        <family val="2"/>
      </rPr>
      <t xml:space="preserve"> En: www.inegi.org.mx (4 de abril de 2011).</t>
    </r>
  </si>
  <si>
    <t xml:space="preserve">Población de 3 y más años por grupo de edad </t>
  </si>
  <si>
    <t>Cuadro 4.4</t>
  </si>
  <si>
    <t xml:space="preserve">según nivel de instrucción y grados </t>
  </si>
  <si>
    <t>aprobados en primaria</t>
  </si>
  <si>
    <t>Año censal 2010</t>
  </si>
  <si>
    <t>Población
de 3 y más
años</t>
  </si>
  <si>
    <t>Sin esco-
laridad</t>
  </si>
  <si>
    <t>Prees-
colar</t>
  </si>
  <si>
    <t>grado</t>
  </si>
  <si>
    <t>grados</t>
  </si>
  <si>
    <t>3 a 5 años</t>
  </si>
  <si>
    <t>NA</t>
  </si>
  <si>
    <t>6 a 9 años</t>
  </si>
  <si>
    <t>10 a 14 años</t>
  </si>
  <si>
    <t>25 a 29 años</t>
  </si>
  <si>
    <t>30 a 34 años</t>
  </si>
  <si>
    <t>35 a 39 años</t>
  </si>
  <si>
    <t>40 a 44 años</t>
  </si>
  <si>
    <t>45 a 49 años</t>
  </si>
  <si>
    <t>50 a 54 años</t>
  </si>
  <si>
    <t>55 a 59 años</t>
  </si>
  <si>
    <t>60 a 64 años</t>
  </si>
  <si>
    <t>Con instruc-
ción pos-
primaria a/</t>
  </si>
  <si>
    <t>a/ Incluye secundaria, estudios técnicos o comerciales con primaria terminada y educación posbásica: población que tiene</t>
  </si>
  <si>
    <t xml:space="preserve">    al menos un grado aprobado en estudios técnicos o comerciales con secundaria terminada, preparatoria o bachillerato,</t>
  </si>
  <si>
    <t xml:space="preserve">    normal básica, estudios técnicos o comerciales con preparatoria terminada, profesional, maestría y doctorado.</t>
  </si>
  <si>
    <r>
      <t xml:space="preserve"> Fuente: INEGI. </t>
    </r>
    <r>
      <rPr>
        <i/>
        <sz val="6"/>
        <rFont val="Arial"/>
        <family val="2"/>
      </rPr>
      <t xml:space="preserve">Estados Unidos Mexicanos. Censo de Población y Vivienda 2010. Resultados definitivos. Tabulados </t>
    </r>
  </si>
  <si>
    <r>
      <t xml:space="preserve">               </t>
    </r>
    <r>
      <rPr>
        <i/>
        <sz val="6"/>
        <rFont val="Arial"/>
        <family val="2"/>
      </rPr>
      <t>básicos.</t>
    </r>
    <r>
      <rPr>
        <sz val="6"/>
        <rFont val="Arial"/>
        <family val="2"/>
      </rPr>
      <t xml:space="preserve"> En: www.inegi.org.mx (4 de abril de 2011).</t>
    </r>
  </si>
  <si>
    <t>Población de 12 y más años por grupo de edad</t>
  </si>
  <si>
    <t>Cuadro 4.5</t>
  </si>
  <si>
    <t>según nivel de instrucción y grados aprobados</t>
  </si>
  <si>
    <t xml:space="preserve">en secundaria y carrera técnica o comercial </t>
  </si>
  <si>
    <t>Población</t>
  </si>
  <si>
    <t>de 12 y más</t>
  </si>
  <si>
    <t>Prees-</t>
  </si>
  <si>
    <t>Prima-</t>
  </si>
  <si>
    <t>años</t>
  </si>
  <si>
    <t>colar</t>
  </si>
  <si>
    <t>ria</t>
  </si>
  <si>
    <t>No espe-</t>
  </si>
  <si>
    <t>cificado</t>
  </si>
  <si>
    <t>12 a 14 años</t>
  </si>
  <si>
    <t>Estudios técnicos o comerciales con
primaria terminada</t>
  </si>
  <si>
    <t>Educación</t>
  </si>
  <si>
    <t>posbásica a/</t>
  </si>
  <si>
    <t>3 y 4</t>
  </si>
  <si>
    <t>Nota: Cifras al 12 de junio.</t>
  </si>
  <si>
    <t>a/ Incluye a la población que al menos tiene un grado aprobado en estudios técnicos o comerciales con secundaria o pre-</t>
  </si>
  <si>
    <t xml:space="preserve">    paratoria terminada, preparatoria o bachillerato, normal básica, profesional (licenciatura, normal superior o equivalente),</t>
  </si>
  <si>
    <t xml:space="preserve">    maestría y doctorado.</t>
  </si>
  <si>
    <r>
      <t xml:space="preserve">Fuente: INEGI. </t>
    </r>
    <r>
      <rPr>
        <i/>
        <sz val="6"/>
        <rFont val="Arial"/>
        <family val="2"/>
      </rPr>
      <t>Estados Unidos Mexicanos. Censo de Población y Vivienda 2010. Resultados definitivos. Tabulados</t>
    </r>
  </si>
  <si>
    <r>
      <t xml:space="preserve">             </t>
    </r>
    <r>
      <rPr>
        <i/>
        <sz val="6"/>
        <rFont val="Arial"/>
        <family val="2"/>
      </rPr>
      <t>básicos.</t>
    </r>
    <r>
      <rPr>
        <sz val="6"/>
        <rFont val="Arial"/>
        <family val="2"/>
      </rPr>
      <t xml:space="preserve"> En: www.inegi.org.mx (4 de abril de 2011).</t>
    </r>
  </si>
  <si>
    <t>Población de 15 y más años por grupo quinquenal de edad</t>
  </si>
  <si>
    <t>Cuadro 4.6</t>
  </si>
  <si>
    <t>según nivel de escolaridad y grados aprobados</t>
  </si>
  <si>
    <t>en educación media superior</t>
  </si>
  <si>
    <t>Sin instruc-
ción media
superior</t>
  </si>
  <si>
    <t>Estudios técnicos o comerciales
con secundaria terminada</t>
  </si>
  <si>
    <t>de 15 y más</t>
  </si>
  <si>
    <t>4 y 5</t>
  </si>
  <si>
    <t>Normal</t>
  </si>
  <si>
    <t>Preparatoria o bachillerato</t>
  </si>
  <si>
    <t>básica</t>
  </si>
  <si>
    <t>superior a/</t>
  </si>
  <si>
    <t>a/ Incluye a la población que tiene al menos un grado aprobado en estudios técnicos o comerciales con preparatoria ter-</t>
  </si>
  <si>
    <t xml:space="preserve">     minada, profesional, maestría y doctorado.</t>
  </si>
  <si>
    <t xml:space="preserve">Población de 18 y más años por grupo de edad </t>
  </si>
  <si>
    <t>Cuadro 4.7</t>
  </si>
  <si>
    <t xml:space="preserve">según nivel de escolaridad y grados </t>
  </si>
  <si>
    <t>aprobados en el nivel superior</t>
  </si>
  <si>
    <t>Sin ins-</t>
  </si>
  <si>
    <t>Estudios téc-</t>
  </si>
  <si>
    <t>Profesional</t>
  </si>
  <si>
    <t>de 18 y más</t>
  </si>
  <si>
    <t>trucción</t>
  </si>
  <si>
    <t>nicos o co-</t>
  </si>
  <si>
    <t>1
grado</t>
  </si>
  <si>
    <t>2
grados</t>
  </si>
  <si>
    <t>3
grados</t>
  </si>
  <si>
    <t>superior</t>
  </si>
  <si>
    <t>merciales con</t>
  </si>
  <si>
    <t>preparatoria</t>
  </si>
  <si>
    <t>terminada</t>
  </si>
  <si>
    <t>18 a 20 años</t>
  </si>
  <si>
    <t>21 a 24 años</t>
  </si>
  <si>
    <t>Maestría y doctorado</t>
  </si>
  <si>
    <t>4
grados</t>
  </si>
  <si>
    <t>5
grados</t>
  </si>
  <si>
    <t>6 y más
grados</t>
  </si>
  <si>
    <r>
      <t xml:space="preserve">Fuente: INEGI. </t>
    </r>
    <r>
      <rPr>
        <i/>
        <sz val="6"/>
        <rFont val="Arial"/>
        <family val="2"/>
      </rPr>
      <t xml:space="preserve">Estados Unidos Mexicanos. Censo de Población y Vivienda 2010. Resultados definitivos. Tabulados </t>
    </r>
  </si>
  <si>
    <t>Características educativas seleccionadas</t>
  </si>
  <si>
    <t>Cuadro 4.32</t>
  </si>
  <si>
    <t>en atención a la población indígena</t>
  </si>
  <si>
    <t>Serie anual de 1995 a 2012</t>
  </si>
  <si>
    <t>Población
indígena
atendida a/</t>
  </si>
  <si>
    <t>Matrícula escolar
(Número de alumnos)</t>
  </si>
  <si>
    <t>Maestros</t>
  </si>
  <si>
    <t>1995</t>
  </si>
  <si>
    <t>1996</t>
  </si>
  <si>
    <t>1997</t>
  </si>
  <si>
    <t>1998</t>
  </si>
  <si>
    <t>2008 b/</t>
  </si>
  <si>
    <t>a/ Incluye a la población atendida en educación inicial, preescolar y primaria por la Dirección General de Educación Indí-</t>
  </si>
  <si>
    <t>b/ Para este año se incorporan niños y padres beneficiados.</t>
  </si>
  <si>
    <r>
      <t xml:space="preserve">Fuente: PR. </t>
    </r>
    <r>
      <rPr>
        <i/>
        <sz val="6"/>
        <rFont val="Arial"/>
        <family val="2"/>
      </rPr>
      <t>Informe de Gobierno</t>
    </r>
    <r>
      <rPr>
        <sz val="6"/>
        <rFont val="Arial"/>
        <family val="2"/>
      </rPr>
      <t xml:space="preserve"> (varios años). Anexo. México, DF.</t>
    </r>
  </si>
  <si>
    <t>Población atendida y diagnosticada y unidades de servicio</t>
  </si>
  <si>
    <t>Cuadro 4.33</t>
  </si>
  <si>
    <t>se sale del margen</t>
  </si>
  <si>
    <t>para educación especial</t>
  </si>
  <si>
    <t>Población atendida por área</t>
  </si>
  <si>
    <t>Defi-
ciencia
mental</t>
  </si>
  <si>
    <t>Tras-
tornos
visuales</t>
  </si>
  <si>
    <t>Tras-
tornos
de au-
dición</t>
  </si>
  <si>
    <t>Proble-
mas de
con-
ducta</t>
  </si>
  <si>
    <t>Impedi-
mentos
motores</t>
  </si>
  <si>
    <t>Proble-
mas de
apren-
dizaje</t>
  </si>
  <si>
    <t>2a. parte</t>
  </si>
  <si>
    <t>Población
diagnos-
ticada a/</t>
  </si>
  <si>
    <t>Unidades de servicio</t>
  </si>
  <si>
    <t>Aptitudes
sobresa-
lientes</t>
  </si>
  <si>
    <t>Escuelas
de educa-
ción es-
pecial</t>
  </si>
  <si>
    <t>Centro de
atención
múltiple</t>
  </si>
  <si>
    <t>3a. parte y última</t>
  </si>
  <si>
    <t>Centros
de capaci-
tación</t>
  </si>
  <si>
    <t>Centros
psico-
peda-
gógicos</t>
  </si>
  <si>
    <t>Unidades
de gru-
pos inte-
grados</t>
  </si>
  <si>
    <t>Centros
de inter-
vención
tempra-
na</t>
  </si>
  <si>
    <t>Unidades de
apoyo a la
educación
regular</t>
  </si>
  <si>
    <t>Centros
de aptitu-
des so-
bresa-
lientes</t>
  </si>
  <si>
    <t>a/ A partir de 1997 desaparece el servicio de diagnóstico; esta población se canalizó a las diferentes áreas de atención,</t>
  </si>
  <si>
    <t xml:space="preserve">    fundamentalmente a los Centros de Atención Múltiple.</t>
  </si>
  <si>
    <r>
      <t xml:space="preserve">Fuente: Para 1995 a 1999: PEF. </t>
    </r>
    <r>
      <rPr>
        <i/>
        <sz val="6"/>
        <rFont val="Arial"/>
        <family val="2"/>
      </rPr>
      <t xml:space="preserve">Informe de Gobierno </t>
    </r>
    <r>
      <rPr>
        <sz val="6"/>
        <rFont val="Arial"/>
        <family val="2"/>
      </rPr>
      <t>(varios años). Anexo. México, DF.</t>
    </r>
  </si>
  <si>
    <r>
      <t xml:space="preserve">             Para 2000 a 2012: PR.</t>
    </r>
    <r>
      <rPr>
        <i/>
        <sz val="6"/>
        <rFont val="Arial"/>
        <family val="2"/>
      </rPr>
      <t xml:space="preserve"> Informe de Gobierno</t>
    </r>
    <r>
      <rPr>
        <sz val="6"/>
        <rFont val="Arial"/>
        <family val="2"/>
      </rPr>
      <t xml:space="preserve"> (varios años). Anexo. México, DF.</t>
    </r>
  </si>
  <si>
    <t>Gasto nacional en educación según sector</t>
  </si>
  <si>
    <t>Cuadro 4.34</t>
  </si>
  <si>
    <t>Millones de pesos</t>
  </si>
  <si>
    <t>Público</t>
  </si>
  <si>
    <t>Privado</t>
  </si>
  <si>
    <t>Federal</t>
  </si>
  <si>
    <t>Estatal a/</t>
  </si>
  <si>
    <t>Munici-
pal E/</t>
  </si>
  <si>
    <t>SEP b/</t>
  </si>
  <si>
    <t>Otras
secre-
tarías</t>
  </si>
  <si>
    <t>2012 E/</t>
  </si>
  <si>
    <t>Nota: Debido a la revisión sistemática de cifras realizada por la SEP con gobiernos estatales y municipales, la información</t>
  </si>
  <si>
    <t xml:space="preserve">         presenta modificaciones respecto a lo publicado en las ediciones anteriores del presente documento.</t>
  </si>
  <si>
    <t>a/ Información proporcionada por los gobiernos de los estados y es susceptible de modificaciones toda vez que algún</t>
  </si>
  <si>
    <t xml:space="preserve">    estado requiera la incorporación y/o modificación de cifras.</t>
  </si>
  <si>
    <t>b/ Incluye los ramos 11 y 25 (SEP y Previsiones y aportaciones para los sistemas de educación básica y normal, tecnoló-</t>
  </si>
  <si>
    <t xml:space="preserve">    gica y de adultos, respectivamente), y los fondos de educación del Ramo 33 (Aportaciones Federales para Entidades</t>
  </si>
  <si>
    <t xml:space="preserve">    y Municipios).</t>
  </si>
  <si>
    <r>
      <t xml:space="preserve">Fuente: PR. </t>
    </r>
    <r>
      <rPr>
        <i/>
        <sz val="6"/>
        <rFont val="Arial"/>
        <family val="2"/>
      </rPr>
      <t>Primer Informe de Gobierno, 2013. Anexo.</t>
    </r>
    <r>
      <rPr>
        <sz val="6"/>
        <rFont val="Arial"/>
        <family val="2"/>
      </rPr>
      <t xml:space="preserve"> México, DF, 2013.</t>
    </r>
  </si>
  <si>
    <t>Gasto público en educación del sistema escolarizado</t>
  </si>
  <si>
    <t>Cuadro 4.35</t>
  </si>
  <si>
    <t>según nivel educativo</t>
  </si>
  <si>
    <t>Estatal y
municipal</t>
  </si>
  <si>
    <t>Básica</t>
  </si>
  <si>
    <t>Media
superior</t>
  </si>
  <si>
    <t>Superior a/</t>
  </si>
  <si>
    <t>Otros b/</t>
  </si>
  <si>
    <t>Nota: Debido a la revisión sistemática de cifras realizada por la SEP con gobiernos estatales y municipales, la informa-</t>
  </si>
  <si>
    <t xml:space="preserve">         ción presenta modificaciones respecto a lo publicado en las ediciones anteriores del presente documento.</t>
  </si>
  <si>
    <t>a/ Comprende también el gasto de ciencia y tecnología.</t>
  </si>
  <si>
    <t>b/ Incluye el gasto destinado a la capacitación para el trabajo, alfabetización, educación primaria y secundaria para adul-</t>
  </si>
  <si>
    <t xml:space="preserve">    tos, al fomento de la cultura y el deporte, así como los gastos de administración central. </t>
  </si>
  <si>
    <t>Serie de ciclos escolares de 1995/1996 a 2011/2012</t>
  </si>
  <si>
    <t>Principales indicadores educativos</t>
  </si>
  <si>
    <t>Cuadro 4.8</t>
  </si>
  <si>
    <t>Grado pro-
medio de es-
colaridad
(Población de
15 y más años)</t>
  </si>
  <si>
    <t>Atención
a la po-
blación
de 3, 4 y 5
años de
edad (Por
ciento) a/</t>
  </si>
  <si>
    <t>Eficiencia terminal (Por ciento)</t>
  </si>
  <si>
    <t>Tasa de absorción</t>
  </si>
  <si>
    <t>Prima-
ria</t>
  </si>
  <si>
    <t>Secun-
daria</t>
  </si>
  <si>
    <t>Media superior</t>
  </si>
  <si>
    <t>Profesio-
nal téc-
nico b/</t>
  </si>
  <si>
    <t>Bachille-
rato</t>
  </si>
  <si>
    <t>TÉCNICO b</t>
  </si>
  <si>
    <t xml:space="preserve">2009/2010 </t>
  </si>
  <si>
    <t xml:space="preserve">2010/2011 </t>
  </si>
  <si>
    <t>2011/2012 P/</t>
  </si>
  <si>
    <t>Tasa de deserción c/</t>
  </si>
  <si>
    <t>Superior</t>
  </si>
  <si>
    <t>Licencia-
tura</t>
  </si>
  <si>
    <t>Normal
licencia-
tura</t>
  </si>
  <si>
    <t>Profe-
sional
técni-
co b/</t>
  </si>
  <si>
    <t>3a. parte</t>
  </si>
  <si>
    <t>Tasa de reprobación</t>
  </si>
  <si>
    <t>Tasa de terminación</t>
  </si>
  <si>
    <t>Media supe-
rior</t>
  </si>
  <si>
    <t>Profesional
técnico b/</t>
  </si>
  <si>
    <t>4a. parte y última</t>
  </si>
  <si>
    <t>Cobertura (Por ciento)</t>
  </si>
  <si>
    <r>
      <t xml:space="preserve">a/ Obtenidos con base en las proyecciones de CONAPO y en los resultados definitivos del </t>
    </r>
    <r>
      <rPr>
        <i/>
        <sz val="6"/>
        <rFont val="Arial"/>
        <family val="2"/>
      </rPr>
      <t>II Conteo de Población</t>
    </r>
  </si>
  <si>
    <r>
      <t xml:space="preserve">    </t>
    </r>
    <r>
      <rPr>
        <i/>
        <sz val="6"/>
        <rFont val="Arial"/>
        <family val="2"/>
      </rPr>
      <t>y Vivienda, 2005.</t>
    </r>
  </si>
  <si>
    <t>b/ Hasta el ciclo escolar 1997/1998 se denominó profesional medio.</t>
  </si>
  <si>
    <t>c/ Para este indicador las cifras se refieren al ciclo escolar en que se produce la deserción.</t>
  </si>
  <si>
    <t>Ciclos escolares de 1995/1996 a 2012/2013</t>
  </si>
  <si>
    <t>2012/2013 P/</t>
  </si>
  <si>
    <r>
      <t xml:space="preserve">Fuente: SEP. </t>
    </r>
    <r>
      <rPr>
        <i/>
        <sz val="6"/>
        <rFont val="Arial"/>
        <family val="2"/>
      </rPr>
      <t>Principales Cifras del Sistema Educativo en México. Reporte de Indicadores Educativos.</t>
    </r>
    <r>
      <rPr>
        <sz val="6"/>
        <rFont val="Arial"/>
        <family val="2"/>
      </rPr>
      <t xml:space="preserve"> </t>
    </r>
  </si>
  <si>
    <t>Perso-
nal</t>
  </si>
  <si>
    <t>4. Educación</t>
  </si>
  <si>
    <t>4.10</t>
  </si>
  <si>
    <t xml:space="preserve">Alumnos inscritos, bajas, existencias y alumnos aprobados a fin de cursos
Serie de ciclos escolares de 1995/1996 a 2010/2011
</t>
  </si>
  <si>
    <t xml:space="preserve">Alumnos inscritos, personal docente y escuelas en preescolar a inicio de cursos
Serie de ciclos escolares de 1995/1996 a 2011/2012
</t>
  </si>
  <si>
    <t xml:space="preserve">Alumnos inscritos, bajas, existencias y alumnos promovidos en preescolar a fin de cursos
Serie de ciclos escolares de 1995/1996 a 2010/2011
</t>
  </si>
  <si>
    <t xml:space="preserve">Alumnos inscritos, personal docente y escuelas en primaria a inicio de cursos
Serie de ciclos escolares de 1995/1996 a 2011/2012
</t>
  </si>
  <si>
    <t xml:space="preserve">Alumnos inscritos, bajas, existencias y alumnos aprobados en primaria a fin de cursos
Serie de ciclos escolares de 1995/1996 a 2010/2011
</t>
  </si>
  <si>
    <t xml:space="preserve">Alumnos inscritos, personal docente y escuelas en secundaria a inicio de cursos
Serie de ciclos escolares de 1995/1996 a 2011/2012
</t>
  </si>
  <si>
    <t xml:space="preserve">Alumnos inscritos, bajas, existencias y alumnos aprobados en secundaria a fin de cursos
Serie de ciclos escolares de 1995/1996 a 2010/2011
</t>
  </si>
  <si>
    <t xml:space="preserve">Alumnos inscritos, personal docente y escuelas en capacitación para el trabajo
Serie de ciclos escolares de 1995/1996 a 2011/2012
</t>
  </si>
  <si>
    <t xml:space="preserve">Alumnos inscritos, bajas, existencias y alumnos aprobados en capacitación para el trabajo
Serie de ciclos escolares de 1995/1996 a 2010/2011
</t>
  </si>
  <si>
    <t xml:space="preserve">Alumnos inscritos, personal docente y escuelas en bachillerato a inicio de cursos
Serie de ciclos escolares de 1995/1996 a 2011/2012
</t>
  </si>
  <si>
    <t>4.20</t>
  </si>
  <si>
    <t xml:space="preserve">Alumnos inscritos, bajas, existencias y alumnos aprobados en bachillerato a fin de cursos
Serie de ciclos escolares de 1995/1996 a 2010/2011
</t>
  </si>
  <si>
    <t xml:space="preserve">Alumnos inscritos, personal docente y escuelas en profesional técnico a inicio de cursos
Serie de ciclos escolares de 1995/1996 a 2011/2012
</t>
  </si>
  <si>
    <t xml:space="preserve">Alumnos inscritos, bajas, existencias y alumnos aprobados en profesional técnico a fin de cursos
Serie de ciclos escolares de 1995/1996 a 2010/2011
</t>
  </si>
  <si>
    <t xml:space="preserve">Alumnos inscritos, personal docente y escuelas en licenciatura en educación normal a inicio de cursos
Serie de ciclos escolares de 1995/1996 a 2011/2012
</t>
  </si>
  <si>
    <t xml:space="preserve">Alumnos inscritos, bajas, existencias y alumnos aprobados en licenciatura en educación normal a fin de cursos
Serie de ciclos escolares de 1995/1996 a 2010/2011
</t>
  </si>
  <si>
    <t xml:space="preserve">Alumnos inscritos, personal docente y escuelas en educación superior a inicio de cursos
Serie de ciclos escolares de 1995/1996 a 2011/2012
</t>
  </si>
  <si>
    <t xml:space="preserve">Alumnos inscritos a inicio de cursos en educación primaria según grado
Serie de ciclos escolares de 1995/1996 a 2011/2012
Miles
</t>
  </si>
  <si>
    <t xml:space="preserve">Alumnos inscritos a inicio de cursos en educación secundaria según grado
Serie de ciclos escolares de 1995/1996 a 2011/2012
Miles
</t>
  </si>
  <si>
    <t xml:space="preserve">Alumnos inscritos a inicio de cursos en los niveles profesional técnico y bachillerato según grado
Serie de ciclos escolares de 1995/1996 a 2011/2012
Miles
</t>
  </si>
  <si>
    <t xml:space="preserve">Población atendida en el sistema de educación extraescolar
Serie anual de 1995 a 2011
</t>
  </si>
  <si>
    <t>4.30</t>
  </si>
  <si>
    <t xml:space="preserve">Población atendida por los servicios de educación inicial
Serie anual de 1995 a 2011
</t>
  </si>
  <si>
    <t xml:space="preserve">Población atendida por los servicios de educación para adultos
Serie anual de 1995 a 2011
Miles
</t>
  </si>
  <si>
    <t xml:space="preserve">Población de 15 y más años por grupo quinquenal de edad según condición de alfabetismo y sexo
Años censales 2005 y 2010
</t>
  </si>
  <si>
    <t xml:space="preserve">Población de 6 a 14 años por edad desplegada según aptitud para leer y escribir y sexo
Años censales 2005 y 2010
</t>
  </si>
  <si>
    <t xml:space="preserve">Población de 5 y más años por sexo y edad según condición de asistencia escolar
Años censales 2005 y 2010
</t>
  </si>
  <si>
    <t xml:space="preserve">Población de 3 y más años por grupo de edad según nivel de instrucción y grados aprobados en primaria
Año censal 2010
</t>
  </si>
  <si>
    <t xml:space="preserve">Población de 12 y más años por grupo de edad según nivel de instrucción y grados aprobados en secundaria y carrera técnica o comercial
Año censal 2010
</t>
  </si>
  <si>
    <t xml:space="preserve">Población de 15 y más años por grupo quinquenal de edad según nivel de escolaridad y grados aprobados en educación media superior
Año censal 2010
</t>
  </si>
  <si>
    <t xml:space="preserve">Población de 18 y más años por grupo de edad según nivel de escolaridad y grados aprobados en el nivel superior
Año censal 2010
</t>
  </si>
  <si>
    <t xml:space="preserve">Principales indicadores educativos
Ciclos escolares de 1995/1996 a 2012/2013
</t>
  </si>
  <si>
    <t xml:space="preserve">Alumnos inscritos, personal docente y escuelas del sistema educativo nacional a inicio de cursos 
Serie de ciclos escolares de 1995/1996 a 2011/2012
</t>
  </si>
  <si>
    <t xml:space="preserve">Características educativas seleccionadas en atención a la población indígena
Serie anual de 1995 a 2012
</t>
  </si>
  <si>
    <t xml:space="preserve">Población atendida y diagnosticada y unidades de servicio para educación especial
Serie anual de 1995 a 2012
</t>
  </si>
  <si>
    <t xml:space="preserve">Gasto nacional en educación según sector
Serie anual de 1995 a 2012
Millones de pesos
</t>
  </si>
  <si>
    <t xml:space="preserve">Gasto público en educación del sistema escolarizado según nivel educativo
Serie anual de 1995 a 2012
Millones de pesos
</t>
  </si>
  <si>
    <t xml:space="preserve">    gena de la SEP. Para los años 2011 y 2012 se refiere unicamente a población atendida de niños beneficiados en edu-</t>
  </si>
  <si>
    <t xml:space="preserve">    cación inicial.</t>
  </si>
  <si>
    <t>Problemas
de lenguaje</t>
  </si>
  <si>
    <t>Centros
de diag-
nóstico
y canali-
zación c/</t>
  </si>
  <si>
    <t>b/ Incluye: problemas de conducta, aprendizaje, lenguaje, intervención temprana y autismo.</t>
  </si>
  <si>
    <t>c/ A partir de 1999 dejaron de dar servicio ya que se convierten en centros de atención al público.</t>
  </si>
  <si>
    <t xml:space="preserve">              En: http://dgpp.sep.gob.mx (20 de octubre de 2013).</t>
  </si>
</sst>
</file>

<file path=xl/styles.xml><?xml version="1.0" encoding="utf-8"?>
<styleSheet xmlns="http://schemas.openxmlformats.org/spreadsheetml/2006/main">
  <numFmts count="28">
    <numFmt numFmtId="43" formatCode="_-* #,##0.00_-;\-* #,##0.00_-;_-* &quot;-&quot;??_-;_-@_-"/>
    <numFmt numFmtId="164" formatCode="General_)"/>
    <numFmt numFmtId="165" formatCode="###\ ###\ ##0"/>
    <numFmt numFmtId="166" formatCode="0.0"/>
    <numFmt numFmtId="167" formatCode="#,##0.0"/>
    <numFmt numFmtId="168" formatCode="#\ ###\ ##0.0"/>
    <numFmt numFmtId="169" formatCode="#,###,##0"/>
    <numFmt numFmtId="170" formatCode="###,##0"/>
    <numFmt numFmtId="171" formatCode="###,##0.0"/>
    <numFmt numFmtId="172" formatCode="###,##0.00"/>
    <numFmt numFmtId="173" formatCode="#\ ##0;\-#\ ##0"/>
    <numFmt numFmtId="174" formatCode="0.00;\-0.00"/>
    <numFmt numFmtId="175" formatCode="##,##0.000"/>
    <numFmt numFmtId="176" formatCode="##,##0.0"/>
    <numFmt numFmtId="177" formatCode="_([$€]* #,##0.00_);_([$€]* \(#,##0.00\);_([$€]* &quot;-&quot;??_);_(@_)"/>
    <numFmt numFmtId="178" formatCode="##,##0.00"/>
    <numFmt numFmtId="179" formatCode="#\ ##0.0;\-#\ ##0.0"/>
    <numFmt numFmtId="180" formatCode="#\ ##0.0"/>
    <numFmt numFmtId="181" formatCode="#####\ ###\ ##0"/>
    <numFmt numFmtId="182" formatCode="#\ ###\ ###\ ##0"/>
    <numFmt numFmtId="183" formatCode="0.000"/>
    <numFmt numFmtId="184" formatCode="#\ \ ###\ \ ##0;\(#\ \ ###\ \ ##0\)"/>
    <numFmt numFmtId="185" formatCode="##\ ###\ ##0"/>
    <numFmt numFmtId="186" formatCode="##,###,##0"/>
    <numFmt numFmtId="187" formatCode="_(* #,##0.00_);_(* \(#,##0.00\);_(* &quot;-&quot;??_);_(@_)"/>
    <numFmt numFmtId="188" formatCode="#\ ##0"/>
    <numFmt numFmtId="189" formatCode="#,##0;\(#,##0\)"/>
    <numFmt numFmtId="190" formatCode="###\ ###\ ##0.0"/>
  </numFmts>
  <fonts count="42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urier"/>
      <family val="3"/>
    </font>
    <font>
      <sz val="10"/>
      <name val="Arial"/>
      <family val="2"/>
    </font>
    <font>
      <sz val="6"/>
      <name val="Arial"/>
      <family val="2"/>
    </font>
    <font>
      <b/>
      <sz val="8"/>
      <name val="Arial"/>
      <family val="2"/>
    </font>
    <font>
      <b/>
      <sz val="7"/>
      <name val="Arial"/>
      <family val="2"/>
    </font>
    <font>
      <sz val="5"/>
      <name val="Arial"/>
      <family val="2"/>
    </font>
    <font>
      <i/>
      <sz val="6"/>
      <name val="Arial"/>
      <family val="2"/>
    </font>
    <font>
      <sz val="7"/>
      <name val="Arial"/>
      <family val="2"/>
    </font>
    <font>
      <vertAlign val="superscript"/>
      <sz val="7"/>
      <name val="Arial"/>
      <family val="2"/>
    </font>
    <font>
      <sz val="6"/>
      <color rgb="FFC00000"/>
      <name val="Arial"/>
      <family val="2"/>
    </font>
    <font>
      <sz val="10"/>
      <name val="MS Sans Serif"/>
      <family val="2"/>
    </font>
    <font>
      <sz val="8"/>
      <name val="Arial"/>
      <family val="2"/>
    </font>
    <font>
      <b/>
      <sz val="6"/>
      <name val="Arial"/>
      <family val="2"/>
    </font>
    <font>
      <b/>
      <sz val="10"/>
      <name val="Arial"/>
      <family val="2"/>
    </font>
    <font>
      <sz val="8"/>
      <name val="Swiss"/>
    </font>
    <font>
      <sz val="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3"/>
      <name val="Arial"/>
      <family val="2"/>
    </font>
    <font>
      <u/>
      <sz val="15.4"/>
      <color theme="10"/>
      <name val="Calibri"/>
      <family val="2"/>
    </font>
    <font>
      <u/>
      <sz val="10"/>
      <color indexed="12"/>
      <name val="Arial"/>
      <family val="2"/>
    </font>
    <font>
      <u/>
      <sz val="10.4"/>
      <color theme="10"/>
      <name val="Swiss"/>
    </font>
    <font>
      <u/>
      <sz val="13"/>
      <color theme="10"/>
      <name val="Arial"/>
      <family val="2"/>
    </font>
    <font>
      <b/>
      <sz val="12"/>
      <name val="Helvetica"/>
      <family val="2"/>
    </font>
    <font>
      <sz val="6"/>
      <name val="Swiss"/>
    </font>
    <font>
      <sz val="6"/>
      <color indexed="8"/>
      <name val="Arial"/>
      <family val="2"/>
    </font>
    <font>
      <vertAlign val="superscript"/>
      <sz val="6"/>
      <name val="Arial"/>
      <family val="2"/>
    </font>
    <font>
      <sz val="7"/>
      <color indexed="8"/>
      <name val="Arial Narrow"/>
      <family val="2"/>
    </font>
    <font>
      <sz val="10"/>
      <name val="Helv"/>
    </font>
    <font>
      <sz val="7"/>
      <color rgb="FFFF0000"/>
      <name val="Arial"/>
      <family val="2"/>
    </font>
    <font>
      <sz val="7"/>
      <color indexed="18"/>
      <name val="Arial"/>
      <family val="2"/>
    </font>
    <font>
      <u/>
      <sz val="7"/>
      <name val="Arial"/>
      <family val="2"/>
    </font>
    <font>
      <sz val="6"/>
      <color indexed="18"/>
      <name val="Arial"/>
      <family val="2"/>
    </font>
    <font>
      <b/>
      <sz val="8"/>
      <color indexed="18"/>
      <name val="Arial"/>
      <family val="2"/>
    </font>
    <font>
      <u/>
      <sz val="8"/>
      <color indexed="12"/>
      <name val="Swiss"/>
    </font>
    <font>
      <b/>
      <u/>
      <sz val="10"/>
      <name val="Arial"/>
      <family val="2"/>
    </font>
    <font>
      <b/>
      <sz val="6"/>
      <color indexed="18"/>
      <name val="Arial"/>
      <family val="2"/>
    </font>
    <font>
      <u/>
      <sz val="10"/>
      <color theme="10"/>
      <name val="Arial"/>
      <family val="2"/>
    </font>
    <font>
      <u/>
      <sz val="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2">
    <xf numFmtId="0" fontId="0" fillId="0" borderId="0"/>
    <xf numFmtId="37" fontId="3" fillId="0" borderId="0"/>
    <xf numFmtId="37" fontId="3" fillId="0" borderId="0"/>
    <xf numFmtId="0" fontId="4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4" fontId="14" fillId="0" borderId="0"/>
    <xf numFmtId="170" fontId="10" fillId="0" borderId="0" applyFill="0" applyBorder="0" applyProtection="0">
      <alignment horizontal="right"/>
      <protection locked="0"/>
    </xf>
    <xf numFmtId="171" fontId="10" fillId="0" borderId="0" applyFill="0" applyBorder="0" applyProtection="0">
      <alignment horizontal="right"/>
    </xf>
    <xf numFmtId="172" fontId="10" fillId="0" borderId="0" applyFill="0" applyBorder="0" applyProtection="0">
      <alignment horizontal="right"/>
    </xf>
    <xf numFmtId="0" fontId="16" fillId="0" borderId="0" applyNumberFormat="0" applyFill="0" applyBorder="0" applyProtection="0">
      <alignment horizontal="left" vertical="top"/>
    </xf>
    <xf numFmtId="173" fontId="10" fillId="0" borderId="0" applyFont="0" applyFill="0" applyBorder="0" applyAlignment="0" applyProtection="0"/>
    <xf numFmtId="174" fontId="10" fillId="0" borderId="0" applyFont="0" applyFill="0" applyBorder="0" applyAlignment="0" applyProtection="0"/>
    <xf numFmtId="175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0" fontId="10" fillId="0" borderId="0" applyNumberFormat="0" applyFill="0" applyBorder="0" applyProtection="0">
      <alignment horizontal="left" vertical="top" wrapText="1"/>
    </xf>
    <xf numFmtId="0" fontId="10" fillId="0" borderId="0" applyNumberFormat="0" applyFill="0" applyBorder="0" applyProtection="0">
      <alignment horizontal="right" vertical="top"/>
    </xf>
    <xf numFmtId="0" fontId="10" fillId="0" borderId="0" applyNumberFormat="0" applyFill="0" applyBorder="0" applyProtection="0">
      <alignment horizontal="left" vertical="top"/>
    </xf>
    <xf numFmtId="0" fontId="6" fillId="4" borderId="9" applyProtection="0">
      <alignment horizontal="left" vertical="center"/>
    </xf>
    <xf numFmtId="1" fontId="10" fillId="0" borderId="0"/>
    <xf numFmtId="0" fontId="10" fillId="0" borderId="0" applyNumberFormat="0" applyFill="0" applyBorder="0" applyProtection="0">
      <alignment horizontal="right" vertical="top"/>
    </xf>
    <xf numFmtId="177" fontId="4" fillId="0" borderId="0" applyFont="0" applyFill="0" applyBorder="0" applyAlignment="0" applyProtection="0"/>
    <xf numFmtId="178" fontId="17" fillId="0" borderId="0" applyFont="0" applyFill="0" applyBorder="0" applyAlignment="0" applyProtection="0"/>
    <xf numFmtId="0" fontId="18" fillId="0" borderId="6" applyNumberFormat="0" applyFill="0" applyAlignment="0" applyProtection="0">
      <alignment vertical="top"/>
      <protection locked="0"/>
    </xf>
    <xf numFmtId="0" fontId="18" fillId="0" borderId="2" applyNumberFormat="0" applyFill="0" applyAlignment="0" applyProtection="0">
      <alignment vertical="top"/>
      <protection locked="0"/>
    </xf>
    <xf numFmtId="0" fontId="18" fillId="0" borderId="0" applyNumberFormat="0" applyFill="0" applyAlignment="0" applyProtection="0"/>
    <xf numFmtId="173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80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9" fillId="0" borderId="0" applyNumberFormat="0" applyFill="0" applyBorder="0" applyProtection="0">
      <alignment horizontal="right" vertical="top"/>
    </xf>
    <xf numFmtId="0" fontId="10" fillId="0" borderId="0" applyNumberFormat="0" applyFill="0" applyBorder="0" applyProtection="0">
      <alignment vertical="top"/>
      <protection locked="0"/>
    </xf>
    <xf numFmtId="0" fontId="19" fillId="5" borderId="9" applyBorder="0" applyAlignment="0">
      <alignment horizontal="left" vertical="top"/>
    </xf>
    <xf numFmtId="0" fontId="10" fillId="0" borderId="0">
      <alignment horizontal="left" wrapText="1" indent="2"/>
    </xf>
    <xf numFmtId="172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0" fontId="20" fillId="0" borderId="0" applyNumberFormat="0" applyFill="0" applyBorder="0" applyProtection="0">
      <alignment horizontal="left" vertical="top"/>
    </xf>
    <xf numFmtId="182" fontId="21" fillId="0" borderId="0" applyNumberFormat="0" applyFill="0" applyBorder="0" applyProtection="0">
      <alignment horizontal="left"/>
    </xf>
    <xf numFmtId="0" fontId="17" fillId="0" borderId="0"/>
    <xf numFmtId="0" fontId="22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3" fontId="10" fillId="0" borderId="0"/>
    <xf numFmtId="43" fontId="2" fillId="0" borderId="0" applyFont="0" applyFill="0" applyBorder="0" applyAlignment="0" applyProtection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84" fontId="26" fillId="0" borderId="0" applyFont="0" applyFill="0" applyBorder="0" applyProtection="0">
      <alignment horizontal="right"/>
    </xf>
    <xf numFmtId="0" fontId="17" fillId="0" borderId="0"/>
    <xf numFmtId="0" fontId="17" fillId="0" borderId="0"/>
    <xf numFmtId="0" fontId="17" fillId="0" borderId="0"/>
    <xf numFmtId="0" fontId="17" fillId="0" borderId="0"/>
    <xf numFmtId="0" fontId="4" fillId="0" borderId="0"/>
    <xf numFmtId="187" fontId="4" fillId="0" borderId="0" applyFont="0" applyFill="0" applyBorder="0" applyAlignment="0" applyProtection="0"/>
    <xf numFmtId="0" fontId="17" fillId="0" borderId="0"/>
    <xf numFmtId="0" fontId="17" fillId="0" borderId="0"/>
    <xf numFmtId="187" fontId="4" fillId="0" borderId="0" applyFont="0" applyFill="0" applyBorder="0" applyAlignment="0" applyProtection="0"/>
    <xf numFmtId="0" fontId="13" fillId="0" borderId="0"/>
    <xf numFmtId="0" fontId="31" fillId="0" borderId="0"/>
    <xf numFmtId="0" fontId="13" fillId="0" borderId="0"/>
    <xf numFmtId="0" fontId="13" fillId="0" borderId="0"/>
    <xf numFmtId="0" fontId="13" fillId="0" borderId="0"/>
    <xf numFmtId="0" fontId="10" fillId="0" borderId="0"/>
    <xf numFmtId="0" fontId="10" fillId="0" borderId="0"/>
    <xf numFmtId="0" fontId="1" fillId="0" borderId="0"/>
    <xf numFmtId="0" fontId="37" fillId="0" borderId="0" applyNumberFormat="0" applyFill="0" applyBorder="0" applyAlignment="0" applyProtection="0">
      <alignment vertical="top"/>
      <protection locked="0"/>
    </xf>
    <xf numFmtId="0" fontId="40" fillId="0" borderId="0" applyNumberFormat="0" applyFill="0" applyBorder="0" applyAlignment="0" applyProtection="0">
      <alignment vertical="top"/>
      <protection locked="0"/>
    </xf>
  </cellStyleXfs>
  <cellXfs count="1191">
    <xf numFmtId="0" fontId="0" fillId="0" borderId="0" xfId="0"/>
    <xf numFmtId="37" fontId="4" fillId="0" borderId="1" xfId="1" applyFont="1" applyBorder="1" applyAlignment="1" applyProtection="1">
      <alignment vertical="center"/>
    </xf>
    <xf numFmtId="37" fontId="4" fillId="0" borderId="2" xfId="1" applyFont="1" applyBorder="1" applyAlignment="1" applyProtection="1">
      <alignment vertical="center"/>
    </xf>
    <xf numFmtId="37" fontId="4" fillId="0" borderId="3" xfId="1" applyFont="1" applyBorder="1" applyAlignment="1" applyProtection="1">
      <alignment vertical="center"/>
    </xf>
    <xf numFmtId="37" fontId="4" fillId="0" borderId="0" xfId="1" applyFont="1" applyAlignment="1" applyProtection="1">
      <alignment vertical="center"/>
    </xf>
    <xf numFmtId="37" fontId="5" fillId="0" borderId="4" xfId="1" applyFont="1" applyBorder="1" applyAlignment="1" applyProtection="1">
      <alignment vertical="center"/>
    </xf>
    <xf numFmtId="164" fontId="6" fillId="0" borderId="0" xfId="1" applyNumberFormat="1" applyFont="1" applyBorder="1" applyAlignment="1" applyProtection="1">
      <alignment horizontal="left" vertical="center"/>
    </xf>
    <xf numFmtId="164" fontId="7" fillId="0" borderId="0" xfId="1" applyNumberFormat="1" applyFont="1" applyBorder="1" applyAlignment="1" applyProtection="1">
      <alignment horizontal="left" vertical="center"/>
    </xf>
    <xf numFmtId="37" fontId="5" fillId="0" borderId="0" xfId="1" applyFont="1" applyBorder="1" applyAlignment="1" applyProtection="1">
      <alignment vertical="center"/>
    </xf>
    <xf numFmtId="164" fontId="5" fillId="0" borderId="0" xfId="1" applyNumberFormat="1" applyFont="1" applyBorder="1" applyAlignment="1" applyProtection="1">
      <alignment horizontal="left" vertical="center"/>
    </xf>
    <xf numFmtId="37" fontId="5" fillId="0" borderId="5" xfId="1" applyFont="1" applyBorder="1" applyAlignment="1" applyProtection="1">
      <alignment horizontal="right" vertical="center"/>
    </xf>
    <xf numFmtId="37" fontId="5" fillId="0" borderId="0" xfId="1" applyFont="1" applyAlignment="1" applyProtection="1">
      <alignment vertical="center"/>
    </xf>
    <xf numFmtId="37" fontId="5" fillId="0" borderId="5" xfId="1" applyFont="1" applyBorder="1" applyAlignment="1" applyProtection="1">
      <alignment vertical="center"/>
    </xf>
    <xf numFmtId="164" fontId="7" fillId="0" borderId="0" xfId="1" applyNumberFormat="1" applyFont="1" applyBorder="1" applyAlignment="1" applyProtection="1">
      <alignment horizontal="left" vertical="top"/>
    </xf>
    <xf numFmtId="37" fontId="5" fillId="0" borderId="6" xfId="1" applyFont="1" applyBorder="1" applyAlignment="1" applyProtection="1">
      <alignment vertical="center"/>
    </xf>
    <xf numFmtId="37" fontId="5" fillId="0" borderId="0" xfId="1" applyFont="1" applyBorder="1" applyAlignment="1" applyProtection="1">
      <alignment vertical="center" wrapText="1"/>
    </xf>
    <xf numFmtId="37" fontId="4" fillId="0" borderId="0" xfId="1" applyFont="1" applyBorder="1" applyAlignment="1" applyProtection="1">
      <alignment vertical="center"/>
    </xf>
    <xf numFmtId="37" fontId="4" fillId="0" borderId="5" xfId="1" applyFont="1" applyBorder="1" applyAlignment="1" applyProtection="1">
      <alignment vertical="center"/>
    </xf>
    <xf numFmtId="164" fontId="8" fillId="0" borderId="5" xfId="1" applyNumberFormat="1" applyFont="1" applyBorder="1" applyAlignment="1" applyProtection="1">
      <alignment horizontal="right" vertical="center"/>
    </xf>
    <xf numFmtId="164" fontId="5" fillId="0" borderId="0" xfId="1" applyNumberFormat="1" applyFont="1" applyBorder="1" applyAlignment="1" applyProtection="1">
      <alignment horizontal="right" vertical="center"/>
    </xf>
    <xf numFmtId="165" fontId="5" fillId="0" borderId="0" xfId="1" applyNumberFormat="1" applyFont="1" applyBorder="1" applyAlignment="1" applyProtection="1">
      <alignment vertical="center"/>
    </xf>
    <xf numFmtId="165" fontId="5" fillId="0" borderId="0" xfId="1" applyNumberFormat="1" applyFont="1" applyBorder="1" applyAlignment="1" applyProtection="1">
      <alignment horizontal="right" vertical="center"/>
    </xf>
    <xf numFmtId="165" fontId="5" fillId="0" borderId="5" xfId="1" applyNumberFormat="1" applyFont="1" applyBorder="1" applyAlignment="1" applyProtection="1">
      <alignment horizontal="right" vertical="center"/>
    </xf>
    <xf numFmtId="37" fontId="5" fillId="0" borderId="0" xfId="1" applyFont="1" applyBorder="1" applyAlignment="1" applyProtection="1">
      <alignment horizontal="left" vertical="center"/>
    </xf>
    <xf numFmtId="3" fontId="5" fillId="0" borderId="0" xfId="1" applyNumberFormat="1" applyFont="1" applyBorder="1" applyAlignment="1" applyProtection="1">
      <alignment vertical="center"/>
    </xf>
    <xf numFmtId="3" fontId="5" fillId="0" borderId="5" xfId="1" applyNumberFormat="1" applyFont="1" applyBorder="1" applyAlignment="1" applyProtection="1">
      <alignment vertical="center"/>
    </xf>
    <xf numFmtId="37" fontId="5" fillId="0" borderId="2" xfId="1" applyFont="1" applyBorder="1" applyAlignment="1" applyProtection="1">
      <alignment vertical="center"/>
    </xf>
    <xf numFmtId="37" fontId="5" fillId="0" borderId="7" xfId="1" applyFont="1" applyBorder="1" applyAlignment="1" applyProtection="1">
      <alignment vertical="center"/>
    </xf>
    <xf numFmtId="37" fontId="5" fillId="0" borderId="6" xfId="1" applyFont="1" applyBorder="1" applyAlignment="1" applyProtection="1">
      <alignment horizontal="left" vertical="center"/>
    </xf>
    <xf numFmtId="37" fontId="5" fillId="0" borderId="8" xfId="1" applyFont="1" applyBorder="1" applyAlignment="1" applyProtection="1">
      <alignment vertical="center"/>
    </xf>
    <xf numFmtId="0" fontId="4" fillId="0" borderId="0" xfId="0" applyFont="1" applyProtection="1"/>
    <xf numFmtId="37" fontId="5" fillId="0" borderId="1" xfId="2" applyFont="1" applyBorder="1" applyProtection="1"/>
    <xf numFmtId="37" fontId="5" fillId="0" borderId="2" xfId="2" applyFont="1" applyBorder="1" applyProtection="1"/>
    <xf numFmtId="37" fontId="5" fillId="0" borderId="3" xfId="2" applyFont="1" applyBorder="1" applyProtection="1"/>
    <xf numFmtId="37" fontId="5" fillId="0" borderId="0" xfId="2" applyFont="1" applyProtection="1"/>
    <xf numFmtId="37" fontId="5" fillId="0" borderId="4" xfId="2" applyFont="1" applyBorder="1" applyProtection="1"/>
    <xf numFmtId="164" fontId="6" fillId="0" borderId="0" xfId="2" applyNumberFormat="1" applyFont="1" applyBorder="1" applyAlignment="1" applyProtection="1">
      <alignment horizontal="left" vertical="center"/>
    </xf>
    <xf numFmtId="164" fontId="7" fillId="0" borderId="0" xfId="2" applyNumberFormat="1" applyFont="1" applyBorder="1" applyAlignment="1" applyProtection="1">
      <alignment horizontal="left" vertical="center"/>
    </xf>
    <xf numFmtId="37" fontId="5" fillId="0" borderId="0" xfId="2" applyFont="1" applyBorder="1" applyProtection="1"/>
    <xf numFmtId="164" fontId="5" fillId="0" borderId="0" xfId="2" applyNumberFormat="1" applyFont="1" applyBorder="1" applyAlignment="1" applyProtection="1">
      <alignment horizontal="left"/>
    </xf>
    <xf numFmtId="37" fontId="5" fillId="0" borderId="5" xfId="2" applyFont="1" applyBorder="1" applyAlignment="1" applyProtection="1">
      <alignment horizontal="right"/>
    </xf>
    <xf numFmtId="37" fontId="5" fillId="0" borderId="5" xfId="2" applyFont="1" applyBorder="1" applyProtection="1"/>
    <xf numFmtId="37" fontId="5" fillId="0" borderId="6" xfId="2" applyFont="1" applyBorder="1" applyProtection="1"/>
    <xf numFmtId="37" fontId="4" fillId="0" borderId="0" xfId="2" applyFont="1" applyBorder="1" applyProtection="1"/>
    <xf numFmtId="37" fontId="4" fillId="0" borderId="5" xfId="2" applyFont="1" applyBorder="1" applyProtection="1"/>
    <xf numFmtId="164" fontId="8" fillId="0" borderId="5" xfId="2" applyNumberFormat="1" applyFont="1" applyBorder="1" applyAlignment="1" applyProtection="1">
      <alignment horizontal="right"/>
    </xf>
    <xf numFmtId="164" fontId="5" fillId="0" borderId="0" xfId="2" applyNumberFormat="1" applyFont="1" applyBorder="1" applyAlignment="1" applyProtection="1">
      <alignment horizontal="right"/>
    </xf>
    <xf numFmtId="165" fontId="5" fillId="0" borderId="0" xfId="2" applyNumberFormat="1" applyFont="1" applyBorder="1" applyProtection="1"/>
    <xf numFmtId="165" fontId="5" fillId="0" borderId="5" xfId="2" applyNumberFormat="1" applyFont="1" applyBorder="1" applyProtection="1"/>
    <xf numFmtId="165" fontId="5" fillId="0" borderId="0" xfId="2" applyNumberFormat="1" applyFont="1" applyBorder="1" applyAlignment="1" applyProtection="1">
      <alignment horizontal="right"/>
    </xf>
    <xf numFmtId="166" fontId="5" fillId="0" borderId="0" xfId="2" applyNumberFormat="1" applyFont="1" applyBorder="1" applyAlignment="1" applyProtection="1">
      <alignment horizontal="right"/>
    </xf>
    <xf numFmtId="37" fontId="5" fillId="0" borderId="0" xfId="2" applyFont="1" applyBorder="1" applyAlignment="1" applyProtection="1">
      <alignment horizontal="left"/>
    </xf>
    <xf numFmtId="3" fontId="5" fillId="0" borderId="0" xfId="2" applyNumberFormat="1" applyFont="1" applyBorder="1" applyProtection="1"/>
    <xf numFmtId="3" fontId="5" fillId="0" borderId="5" xfId="2" applyNumberFormat="1" applyFont="1" applyBorder="1" applyProtection="1"/>
    <xf numFmtId="37" fontId="5" fillId="0" borderId="7" xfId="2" applyFont="1" applyBorder="1" applyProtection="1"/>
    <xf numFmtId="37" fontId="5" fillId="0" borderId="8" xfId="2" applyFont="1" applyBorder="1" applyProtection="1"/>
    <xf numFmtId="164" fontId="5" fillId="0" borderId="0" xfId="1" applyNumberFormat="1" applyFont="1" applyAlignment="1" applyProtection="1">
      <alignment horizontal="left" vertical="center"/>
    </xf>
    <xf numFmtId="0" fontId="4" fillId="0" borderId="0" xfId="3" applyFont="1" applyProtection="1"/>
    <xf numFmtId="37" fontId="5" fillId="0" borderId="1" xfId="4" applyFont="1" applyBorder="1" applyProtection="1"/>
    <xf numFmtId="37" fontId="5" fillId="0" borderId="2" xfId="4" applyFont="1" applyBorder="1" applyProtection="1"/>
    <xf numFmtId="37" fontId="5" fillId="0" borderId="3" xfId="4" applyFont="1" applyBorder="1" applyProtection="1"/>
    <xf numFmtId="37" fontId="5" fillId="0" borderId="0" xfId="4" applyFont="1" applyProtection="1"/>
    <xf numFmtId="37" fontId="5" fillId="0" borderId="0" xfId="4" applyFont="1" applyBorder="1" applyProtection="1"/>
    <xf numFmtId="37" fontId="5" fillId="0" borderId="4" xfId="4" applyFont="1" applyBorder="1" applyProtection="1"/>
    <xf numFmtId="164" fontId="6" fillId="0" borderId="0" xfId="4" applyNumberFormat="1" applyFont="1" applyBorder="1" applyAlignment="1" applyProtection="1">
      <alignment horizontal="left" vertical="center"/>
    </xf>
    <xf numFmtId="164" fontId="5" fillId="0" borderId="0" xfId="4" applyNumberFormat="1" applyFont="1" applyBorder="1" applyAlignment="1" applyProtection="1">
      <alignment horizontal="left"/>
    </xf>
    <xf numFmtId="37" fontId="5" fillId="0" borderId="5" xfId="4" applyFont="1" applyBorder="1" applyAlignment="1" applyProtection="1">
      <alignment horizontal="right"/>
    </xf>
    <xf numFmtId="37" fontId="5" fillId="0" borderId="5" xfId="4" applyFont="1" applyBorder="1" applyProtection="1"/>
    <xf numFmtId="37" fontId="5" fillId="0" borderId="6" xfId="4" applyFont="1" applyBorder="1" applyProtection="1"/>
    <xf numFmtId="37" fontId="4" fillId="0" borderId="0" xfId="4" applyFont="1" applyBorder="1" applyProtection="1"/>
    <xf numFmtId="37" fontId="4" fillId="0" borderId="5" xfId="4" applyFont="1" applyBorder="1" applyProtection="1"/>
    <xf numFmtId="164" fontId="8" fillId="0" borderId="5" xfId="4" applyNumberFormat="1" applyFont="1" applyBorder="1" applyAlignment="1" applyProtection="1">
      <alignment horizontal="right"/>
    </xf>
    <xf numFmtId="164" fontId="5" fillId="0" borderId="0" xfId="4" applyNumberFormat="1" applyFont="1" applyBorder="1" applyAlignment="1" applyProtection="1">
      <alignment horizontal="right"/>
    </xf>
    <xf numFmtId="165" fontId="5" fillId="0" borderId="0" xfId="4" applyNumberFormat="1" applyFont="1" applyBorder="1" applyProtection="1"/>
    <xf numFmtId="165" fontId="5" fillId="0" borderId="5" xfId="4" applyNumberFormat="1" applyFont="1" applyBorder="1" applyProtection="1"/>
    <xf numFmtId="165" fontId="5" fillId="0" borderId="0" xfId="4" applyNumberFormat="1" applyFont="1" applyBorder="1" applyAlignment="1" applyProtection="1">
      <alignment horizontal="right"/>
    </xf>
    <xf numFmtId="166" fontId="5" fillId="0" borderId="0" xfId="4" applyNumberFormat="1" applyFont="1" applyBorder="1" applyAlignment="1" applyProtection="1">
      <alignment horizontal="right"/>
    </xf>
    <xf numFmtId="37" fontId="5" fillId="0" borderId="0" xfId="4" applyFont="1" applyBorder="1" applyAlignment="1" applyProtection="1">
      <alignment horizontal="left"/>
    </xf>
    <xf numFmtId="3" fontId="5" fillId="0" borderId="0" xfId="4" applyNumberFormat="1" applyFont="1" applyBorder="1" applyProtection="1"/>
    <xf numFmtId="3" fontId="5" fillId="0" borderId="5" xfId="4" applyNumberFormat="1" applyFont="1" applyBorder="1" applyProtection="1"/>
    <xf numFmtId="37" fontId="5" fillId="0" borderId="7" xfId="4" applyFont="1" applyBorder="1" applyProtection="1"/>
    <xf numFmtId="37" fontId="5" fillId="0" borderId="8" xfId="4" applyFont="1" applyBorder="1" applyProtection="1"/>
    <xf numFmtId="37" fontId="5" fillId="0" borderId="1" xfId="5" applyFont="1" applyBorder="1" applyProtection="1"/>
    <xf numFmtId="37" fontId="5" fillId="0" borderId="2" xfId="5" applyFont="1" applyBorder="1" applyProtection="1"/>
    <xf numFmtId="37" fontId="5" fillId="0" borderId="3" xfId="5" applyFont="1" applyBorder="1" applyProtection="1"/>
    <xf numFmtId="37" fontId="5" fillId="0" borderId="0" xfId="5" applyFont="1" applyProtection="1"/>
    <xf numFmtId="37" fontId="5" fillId="0" borderId="4" xfId="5" applyFont="1" applyBorder="1" applyProtection="1"/>
    <xf numFmtId="164" fontId="6" fillId="0" borderId="0" xfId="5" applyNumberFormat="1" applyFont="1" applyBorder="1" applyAlignment="1" applyProtection="1">
      <alignment horizontal="left" vertical="center"/>
    </xf>
    <xf numFmtId="37" fontId="5" fillId="0" borderId="0" xfId="5" applyFont="1" applyBorder="1" applyProtection="1"/>
    <xf numFmtId="164" fontId="5" fillId="0" borderId="5" xfId="5" applyNumberFormat="1" applyFont="1" applyBorder="1" applyAlignment="1" applyProtection="1">
      <alignment horizontal="right"/>
    </xf>
    <xf numFmtId="164" fontId="5" fillId="0" borderId="5" xfId="5" applyNumberFormat="1" applyFont="1" applyBorder="1" applyProtection="1"/>
    <xf numFmtId="37" fontId="5" fillId="0" borderId="5" xfId="5" applyFont="1" applyBorder="1" applyProtection="1"/>
    <xf numFmtId="37" fontId="5" fillId="0" borderId="6" xfId="5" applyFont="1" applyBorder="1" applyProtection="1"/>
    <xf numFmtId="164" fontId="5" fillId="0" borderId="0" xfId="5" applyNumberFormat="1" applyFont="1" applyBorder="1" applyAlignment="1" applyProtection="1">
      <alignment horizontal="left"/>
    </xf>
    <xf numFmtId="37" fontId="4" fillId="0" borderId="0" xfId="5" applyFont="1" applyBorder="1" applyProtection="1"/>
    <xf numFmtId="37" fontId="4" fillId="0" borderId="5" xfId="5" applyFont="1" applyBorder="1" applyProtection="1"/>
    <xf numFmtId="164" fontId="8" fillId="0" borderId="5" xfId="5" applyNumberFormat="1" applyFont="1" applyBorder="1" applyAlignment="1" applyProtection="1">
      <alignment horizontal="right"/>
    </xf>
    <xf numFmtId="165" fontId="5" fillId="0" borderId="0" xfId="5" applyNumberFormat="1" applyFont="1" applyBorder="1" applyProtection="1"/>
    <xf numFmtId="165" fontId="5" fillId="0" borderId="5" xfId="5" applyNumberFormat="1" applyFont="1" applyBorder="1" applyProtection="1"/>
    <xf numFmtId="165" fontId="5" fillId="0" borderId="0" xfId="5" applyNumberFormat="1" applyFont="1" applyBorder="1" applyAlignment="1" applyProtection="1">
      <alignment horizontal="right"/>
    </xf>
    <xf numFmtId="166" fontId="5" fillId="0" borderId="0" xfId="5" applyNumberFormat="1" applyFont="1" applyBorder="1" applyAlignment="1" applyProtection="1">
      <alignment horizontal="right"/>
    </xf>
    <xf numFmtId="37" fontId="5" fillId="0" borderId="0" xfId="5" applyFont="1" applyBorder="1" applyAlignment="1" applyProtection="1">
      <alignment horizontal="left"/>
    </xf>
    <xf numFmtId="3" fontId="5" fillId="0" borderId="0" xfId="5" applyNumberFormat="1" applyFont="1" applyBorder="1" applyProtection="1"/>
    <xf numFmtId="3" fontId="5" fillId="0" borderId="5" xfId="5" applyNumberFormat="1" applyFont="1" applyBorder="1" applyProtection="1"/>
    <xf numFmtId="37" fontId="5" fillId="0" borderId="2" xfId="5" applyFont="1" applyBorder="1" applyAlignment="1" applyProtection="1">
      <alignment horizontal="left"/>
    </xf>
    <xf numFmtId="3" fontId="5" fillId="0" borderId="2" xfId="5" applyNumberFormat="1" applyFont="1" applyBorder="1" applyProtection="1"/>
    <xf numFmtId="37" fontId="5" fillId="0" borderId="7" xfId="5" applyFont="1" applyBorder="1" applyProtection="1"/>
    <xf numFmtId="37" fontId="5" fillId="0" borderId="8" xfId="5" applyFont="1" applyBorder="1" applyProtection="1"/>
    <xf numFmtId="37" fontId="5" fillId="0" borderId="1" xfId="6" applyFont="1" applyBorder="1" applyProtection="1"/>
    <xf numFmtId="37" fontId="5" fillId="0" borderId="2" xfId="6" applyFont="1" applyBorder="1" applyProtection="1"/>
    <xf numFmtId="37" fontId="5" fillId="0" borderId="3" xfId="6" applyFont="1" applyBorder="1" applyProtection="1"/>
    <xf numFmtId="37" fontId="5" fillId="0" borderId="0" xfId="6" applyFont="1" applyProtection="1"/>
    <xf numFmtId="37" fontId="5" fillId="0" borderId="4" xfId="6" applyFont="1" applyBorder="1" applyProtection="1"/>
    <xf numFmtId="164" fontId="6" fillId="0" borderId="0" xfId="6" applyNumberFormat="1" applyFont="1" applyBorder="1" applyAlignment="1" applyProtection="1">
      <alignment horizontal="left"/>
    </xf>
    <xf numFmtId="37" fontId="5" fillId="0" borderId="0" xfId="6" applyFont="1" applyBorder="1" applyProtection="1"/>
    <xf numFmtId="164" fontId="5" fillId="0" borderId="5" xfId="6" applyNumberFormat="1" applyFont="1" applyBorder="1" applyAlignment="1" applyProtection="1">
      <alignment horizontal="right"/>
    </xf>
    <xf numFmtId="164" fontId="5" fillId="0" borderId="5" xfId="6" applyNumberFormat="1" applyFont="1" applyBorder="1" applyProtection="1"/>
    <xf numFmtId="37" fontId="5" fillId="0" borderId="5" xfId="6" applyFont="1" applyBorder="1" applyProtection="1"/>
    <xf numFmtId="37" fontId="5" fillId="0" borderId="6" xfId="6" applyFont="1" applyBorder="1" applyProtection="1"/>
    <xf numFmtId="164" fontId="5" fillId="0" borderId="0" xfId="6" applyNumberFormat="1" applyFont="1" applyBorder="1" applyAlignment="1" applyProtection="1">
      <alignment horizontal="left"/>
    </xf>
    <xf numFmtId="37" fontId="4" fillId="0" borderId="0" xfId="6" applyFont="1" applyBorder="1" applyProtection="1"/>
    <xf numFmtId="37" fontId="4" fillId="0" borderId="5" xfId="6" applyFont="1" applyBorder="1" applyProtection="1"/>
    <xf numFmtId="164" fontId="8" fillId="0" borderId="5" xfId="6" applyNumberFormat="1" applyFont="1" applyBorder="1" applyAlignment="1" applyProtection="1">
      <alignment horizontal="right"/>
    </xf>
    <xf numFmtId="165" fontId="5" fillId="0" borderId="0" xfId="6" applyNumberFormat="1" applyFont="1" applyBorder="1" applyProtection="1"/>
    <xf numFmtId="165" fontId="5" fillId="0" borderId="5" xfId="6" applyNumberFormat="1" applyFont="1" applyBorder="1" applyProtection="1"/>
    <xf numFmtId="165" fontId="5" fillId="0" borderId="0" xfId="6" applyNumberFormat="1" applyFont="1" applyBorder="1" applyAlignment="1" applyProtection="1">
      <alignment horizontal="right"/>
    </xf>
    <xf numFmtId="166" fontId="5" fillId="0" borderId="0" xfId="6" applyNumberFormat="1" applyFont="1" applyBorder="1" applyAlignment="1" applyProtection="1">
      <alignment horizontal="right"/>
    </xf>
    <xf numFmtId="37" fontId="5" fillId="0" borderId="0" xfId="6" applyFont="1" applyBorder="1" applyAlignment="1" applyProtection="1">
      <alignment horizontal="left"/>
    </xf>
    <xf numFmtId="3" fontId="5" fillId="0" borderId="0" xfId="6" applyNumberFormat="1" applyFont="1" applyBorder="1" applyProtection="1"/>
    <xf numFmtId="3" fontId="5" fillId="0" borderId="5" xfId="6" applyNumberFormat="1" applyFont="1" applyBorder="1" applyProtection="1"/>
    <xf numFmtId="37" fontId="5" fillId="0" borderId="0" xfId="6" applyFont="1" applyBorder="1" applyAlignment="1" applyProtection="1">
      <alignment horizontal="left" vertical="center"/>
    </xf>
    <xf numFmtId="37" fontId="5" fillId="0" borderId="5" xfId="6" applyFont="1" applyBorder="1" applyAlignment="1" applyProtection="1">
      <alignment horizontal="left"/>
    </xf>
    <xf numFmtId="37" fontId="5" fillId="0" borderId="0" xfId="6" applyFont="1" applyBorder="1" applyAlignment="1" applyProtection="1">
      <alignment vertical="center"/>
    </xf>
    <xf numFmtId="37" fontId="5" fillId="0" borderId="0" xfId="6" applyFont="1" applyBorder="1" applyAlignment="1" applyProtection="1"/>
    <xf numFmtId="164" fontId="5" fillId="0" borderId="0" xfId="1" applyNumberFormat="1" applyFont="1" applyBorder="1" applyAlignment="1" applyProtection="1">
      <alignment horizontal="left"/>
    </xf>
    <xf numFmtId="164" fontId="11" fillId="0" borderId="0" xfId="1" applyNumberFormat="1" applyFont="1" applyBorder="1" applyAlignment="1" applyProtection="1">
      <alignment horizontal="left" vertical="center"/>
    </xf>
    <xf numFmtId="37" fontId="5" fillId="0" borderId="7" xfId="6" applyFont="1" applyBorder="1" applyProtection="1"/>
    <xf numFmtId="37" fontId="5" fillId="0" borderId="6" xfId="6" applyFont="1" applyBorder="1" applyAlignment="1" applyProtection="1">
      <alignment horizontal="left"/>
    </xf>
    <xf numFmtId="37" fontId="5" fillId="0" borderId="8" xfId="6" applyFont="1" applyBorder="1" applyProtection="1"/>
    <xf numFmtId="37" fontId="5" fillId="0" borderId="1" xfId="7" applyFont="1" applyBorder="1" applyProtection="1"/>
    <xf numFmtId="37" fontId="5" fillId="0" borderId="2" xfId="7" applyFont="1" applyBorder="1" applyProtection="1"/>
    <xf numFmtId="37" fontId="5" fillId="0" borderId="3" xfId="7" applyFont="1" applyBorder="1" applyProtection="1"/>
    <xf numFmtId="37" fontId="5" fillId="0" borderId="0" xfId="7" applyFont="1" applyProtection="1"/>
    <xf numFmtId="37" fontId="5" fillId="0" borderId="4" xfId="7" applyFont="1" applyBorder="1" applyProtection="1"/>
    <xf numFmtId="164" fontId="6" fillId="0" borderId="0" xfId="7" applyNumberFormat="1" applyFont="1" applyBorder="1" applyAlignment="1" applyProtection="1">
      <alignment horizontal="left"/>
    </xf>
    <xf numFmtId="37" fontId="5" fillId="0" borderId="0" xfId="7" applyFont="1" applyBorder="1" applyAlignment="1" applyProtection="1">
      <alignment vertical="center"/>
    </xf>
    <xf numFmtId="164" fontId="5" fillId="0" borderId="5" xfId="7" applyNumberFormat="1" applyFont="1" applyBorder="1" applyAlignment="1" applyProtection="1">
      <alignment horizontal="right" vertical="center"/>
    </xf>
    <xf numFmtId="37" fontId="5" fillId="0" borderId="5" xfId="7" applyFont="1" applyBorder="1" applyAlignment="1" applyProtection="1">
      <alignment vertical="center"/>
    </xf>
    <xf numFmtId="164" fontId="6" fillId="0" borderId="0" xfId="1" applyNumberFormat="1" applyFont="1" applyBorder="1" applyAlignment="1" applyProtection="1">
      <alignment horizontal="left"/>
    </xf>
    <xf numFmtId="37" fontId="5" fillId="0" borderId="6" xfId="7" applyFont="1" applyBorder="1" applyAlignment="1" applyProtection="1">
      <alignment vertical="center"/>
    </xf>
    <xf numFmtId="164" fontId="5" fillId="0" borderId="0" xfId="7" applyNumberFormat="1" applyFont="1" applyBorder="1" applyAlignment="1" applyProtection="1">
      <alignment horizontal="left" vertical="center"/>
    </xf>
    <xf numFmtId="37" fontId="4" fillId="0" borderId="0" xfId="7" applyFont="1" applyBorder="1" applyAlignment="1" applyProtection="1">
      <alignment vertical="center"/>
    </xf>
    <xf numFmtId="37" fontId="4" fillId="0" borderId="5" xfId="7" applyFont="1" applyBorder="1" applyAlignment="1" applyProtection="1">
      <alignment vertical="center"/>
    </xf>
    <xf numFmtId="164" fontId="8" fillId="0" borderId="5" xfId="7" applyNumberFormat="1" applyFont="1" applyBorder="1" applyAlignment="1" applyProtection="1">
      <alignment horizontal="right" vertical="center"/>
    </xf>
    <xf numFmtId="165" fontId="5" fillId="0" borderId="0" xfId="7" applyNumberFormat="1" applyFont="1" applyBorder="1" applyAlignment="1" applyProtection="1">
      <alignment vertical="center"/>
    </xf>
    <xf numFmtId="165" fontId="5" fillId="0" borderId="5" xfId="7" applyNumberFormat="1" applyFont="1" applyBorder="1" applyAlignment="1" applyProtection="1">
      <alignment vertical="center"/>
    </xf>
    <xf numFmtId="165" fontId="5" fillId="0" borderId="0" xfId="7" applyNumberFormat="1" applyFont="1" applyBorder="1" applyAlignment="1" applyProtection="1">
      <alignment horizontal="right" vertical="center"/>
    </xf>
    <xf numFmtId="166" fontId="5" fillId="0" borderId="0" xfId="7" applyNumberFormat="1" applyFont="1" applyBorder="1" applyAlignment="1" applyProtection="1">
      <alignment horizontal="right" vertical="center"/>
    </xf>
    <xf numFmtId="37" fontId="5" fillId="0" borderId="0" xfId="7" applyFont="1" applyBorder="1" applyAlignment="1" applyProtection="1">
      <alignment horizontal="left" vertical="center"/>
    </xf>
    <xf numFmtId="3" fontId="5" fillId="0" borderId="0" xfId="7" applyNumberFormat="1" applyFont="1" applyBorder="1" applyAlignment="1" applyProtection="1">
      <alignment vertical="center"/>
    </xf>
    <xf numFmtId="3" fontId="5" fillId="0" borderId="5" xfId="7" applyNumberFormat="1" applyFont="1" applyBorder="1" applyAlignment="1" applyProtection="1">
      <alignment vertical="center"/>
    </xf>
    <xf numFmtId="37" fontId="5" fillId="0" borderId="2" xfId="7" applyFont="1" applyBorder="1" applyAlignment="1" applyProtection="1">
      <alignment vertical="center"/>
    </xf>
    <xf numFmtId="37" fontId="5" fillId="0" borderId="7" xfId="7" applyFont="1" applyBorder="1" applyProtection="1"/>
    <xf numFmtId="37" fontId="5" fillId="0" borderId="8" xfId="7" applyFont="1" applyBorder="1" applyAlignment="1" applyProtection="1">
      <alignment vertical="center"/>
    </xf>
    <xf numFmtId="37" fontId="5" fillId="0" borderId="0" xfId="7" applyFont="1" applyAlignment="1" applyProtection="1">
      <alignment vertical="center"/>
    </xf>
    <xf numFmtId="37" fontId="5" fillId="0" borderId="1" xfId="8" applyFont="1" applyBorder="1" applyProtection="1"/>
    <xf numFmtId="37" fontId="5" fillId="0" borderId="2" xfId="8" applyFont="1" applyBorder="1" applyProtection="1"/>
    <xf numFmtId="37" fontId="5" fillId="0" borderId="3" xfId="8" applyFont="1" applyBorder="1" applyProtection="1"/>
    <xf numFmtId="37" fontId="5" fillId="0" borderId="0" xfId="8" applyFont="1" applyProtection="1"/>
    <xf numFmtId="37" fontId="5" fillId="0" borderId="4" xfId="8" applyFont="1" applyBorder="1" applyProtection="1"/>
    <xf numFmtId="37" fontId="6" fillId="0" borderId="0" xfId="8" applyFont="1" applyBorder="1" applyAlignment="1" applyProtection="1">
      <alignment horizontal="left"/>
    </xf>
    <xf numFmtId="37" fontId="5" fillId="0" borderId="0" xfId="8" applyFont="1" applyBorder="1" applyAlignment="1" applyProtection="1">
      <alignment vertical="center"/>
    </xf>
    <xf numFmtId="164" fontId="5" fillId="0" borderId="5" xfId="8" applyNumberFormat="1" applyFont="1" applyBorder="1" applyAlignment="1" applyProtection="1">
      <alignment horizontal="right" vertical="center"/>
    </xf>
    <xf numFmtId="164" fontId="6" fillId="0" borderId="0" xfId="8" applyNumberFormat="1" applyFont="1" applyBorder="1" applyAlignment="1" applyProtection="1">
      <alignment horizontal="left"/>
    </xf>
    <xf numFmtId="37" fontId="5" fillId="0" borderId="5" xfId="8" applyFont="1" applyBorder="1" applyAlignment="1" applyProtection="1">
      <alignment vertical="center"/>
    </xf>
    <xf numFmtId="37" fontId="5" fillId="0" borderId="6" xfId="8" applyFont="1" applyBorder="1" applyAlignment="1" applyProtection="1">
      <alignment vertical="center"/>
    </xf>
    <xf numFmtId="164" fontId="5" fillId="0" borderId="0" xfId="8" applyNumberFormat="1" applyFont="1" applyBorder="1" applyAlignment="1" applyProtection="1">
      <alignment horizontal="left" vertical="center"/>
    </xf>
    <xf numFmtId="37" fontId="4" fillId="0" borderId="0" xfId="8" applyFont="1" applyBorder="1" applyAlignment="1" applyProtection="1">
      <alignment vertical="center"/>
    </xf>
    <xf numFmtId="37" fontId="4" fillId="0" borderId="5" xfId="8" applyFont="1" applyBorder="1" applyAlignment="1" applyProtection="1">
      <alignment vertical="center"/>
    </xf>
    <xf numFmtId="164" fontId="8" fillId="0" borderId="5" xfId="8" applyNumberFormat="1" applyFont="1" applyBorder="1" applyAlignment="1" applyProtection="1">
      <alignment horizontal="right" vertical="center"/>
    </xf>
    <xf numFmtId="165" fontId="5" fillId="0" borderId="0" xfId="8" applyNumberFormat="1" applyFont="1" applyBorder="1" applyAlignment="1" applyProtection="1">
      <alignment vertical="center"/>
    </xf>
    <xf numFmtId="165" fontId="5" fillId="0" borderId="5" xfId="8" applyNumberFormat="1" applyFont="1" applyBorder="1" applyAlignment="1" applyProtection="1">
      <alignment vertical="center"/>
    </xf>
    <xf numFmtId="165" fontId="5" fillId="0" borderId="0" xfId="8" applyNumberFormat="1" applyFont="1" applyBorder="1" applyAlignment="1" applyProtection="1">
      <alignment horizontal="right" vertical="center"/>
    </xf>
    <xf numFmtId="166" fontId="5" fillId="0" borderId="0" xfId="8" applyNumberFormat="1" applyFont="1" applyBorder="1" applyAlignment="1" applyProtection="1">
      <alignment horizontal="right" vertical="center"/>
    </xf>
    <xf numFmtId="37" fontId="5" fillId="0" borderId="0" xfId="8" applyFont="1" applyBorder="1" applyAlignment="1" applyProtection="1">
      <alignment horizontal="left" vertical="center"/>
    </xf>
    <xf numFmtId="3" fontId="5" fillId="0" borderId="0" xfId="8" applyNumberFormat="1" applyFont="1" applyBorder="1" applyAlignment="1" applyProtection="1">
      <alignment vertical="center"/>
    </xf>
    <xf numFmtId="3" fontId="5" fillId="0" borderId="5" xfId="8" applyNumberFormat="1" applyFont="1" applyBorder="1" applyAlignment="1" applyProtection="1">
      <alignment vertical="center"/>
    </xf>
    <xf numFmtId="37" fontId="5" fillId="0" borderId="2" xfId="8" applyFont="1" applyBorder="1" applyAlignment="1" applyProtection="1">
      <alignment vertical="center"/>
    </xf>
    <xf numFmtId="37" fontId="5" fillId="0" borderId="7" xfId="8" applyFont="1" applyBorder="1" applyProtection="1"/>
    <xf numFmtId="37" fontId="5" fillId="0" borderId="8" xfId="8" applyFont="1" applyBorder="1" applyAlignment="1" applyProtection="1">
      <alignment vertical="center"/>
    </xf>
    <xf numFmtId="37" fontId="5" fillId="0" borderId="0" xfId="8" applyFont="1" applyAlignment="1" applyProtection="1">
      <alignment vertical="center"/>
    </xf>
    <xf numFmtId="37" fontId="5" fillId="0" borderId="1" xfId="9" applyFont="1" applyBorder="1" applyProtection="1"/>
    <xf numFmtId="37" fontId="5" fillId="0" borderId="2" xfId="9" applyFont="1" applyBorder="1" applyProtection="1"/>
    <xf numFmtId="37" fontId="5" fillId="0" borderId="3" xfId="9" applyFont="1" applyBorder="1" applyProtection="1"/>
    <xf numFmtId="37" fontId="5" fillId="0" borderId="0" xfId="9" applyFont="1" applyProtection="1"/>
    <xf numFmtId="37" fontId="5" fillId="0" borderId="4" xfId="9" applyFont="1" applyBorder="1" applyProtection="1"/>
    <xf numFmtId="164" fontId="6" fillId="0" borderId="0" xfId="9" applyNumberFormat="1" applyFont="1" applyBorder="1" applyAlignment="1" applyProtection="1">
      <alignment horizontal="left"/>
    </xf>
    <xf numFmtId="37" fontId="5" fillId="0" borderId="0" xfId="9" applyFont="1" applyBorder="1" applyProtection="1"/>
    <xf numFmtId="164" fontId="5" fillId="0" borderId="5" xfId="9" applyNumberFormat="1" applyFont="1" applyBorder="1" applyAlignment="1" applyProtection="1">
      <alignment horizontal="right"/>
    </xf>
    <xf numFmtId="37" fontId="5" fillId="0" borderId="5" xfId="9" applyFont="1" applyBorder="1" applyProtection="1"/>
    <xf numFmtId="37" fontId="5" fillId="0" borderId="6" xfId="9" applyFont="1" applyBorder="1" applyProtection="1"/>
    <xf numFmtId="164" fontId="5" fillId="0" borderId="0" xfId="9" applyNumberFormat="1" applyFont="1" applyBorder="1" applyAlignment="1" applyProtection="1">
      <alignment horizontal="left"/>
    </xf>
    <xf numFmtId="37" fontId="4" fillId="0" borderId="0" xfId="9" applyFont="1" applyBorder="1" applyProtection="1"/>
    <xf numFmtId="37" fontId="4" fillId="0" borderId="5" xfId="9" applyFont="1" applyBorder="1" applyProtection="1"/>
    <xf numFmtId="164" fontId="8" fillId="0" borderId="5" xfId="9" applyNumberFormat="1" applyFont="1" applyBorder="1" applyAlignment="1" applyProtection="1">
      <alignment horizontal="right"/>
    </xf>
    <xf numFmtId="164" fontId="5" fillId="0" borderId="2" xfId="9" applyNumberFormat="1" applyFont="1" applyBorder="1" applyAlignment="1" applyProtection="1">
      <alignment horizontal="right"/>
    </xf>
    <xf numFmtId="37" fontId="5" fillId="0" borderId="0" xfId="9" quotePrefix="1" applyFont="1" applyBorder="1" applyAlignment="1" applyProtection="1">
      <alignment horizontal="left"/>
    </xf>
    <xf numFmtId="165" fontId="5" fillId="0" borderId="0" xfId="9" applyNumberFormat="1" applyFont="1" applyBorder="1" applyProtection="1"/>
    <xf numFmtId="165" fontId="5" fillId="0" borderId="5" xfId="9" applyNumberFormat="1" applyFont="1" applyBorder="1" applyProtection="1"/>
    <xf numFmtId="165" fontId="5" fillId="0" borderId="0" xfId="9" applyNumberFormat="1" applyFont="1" applyBorder="1" applyAlignment="1" applyProtection="1">
      <alignment horizontal="right"/>
    </xf>
    <xf numFmtId="37" fontId="5" fillId="0" borderId="0" xfId="9" quotePrefix="1" applyFont="1" applyBorder="1" applyAlignment="1" applyProtection="1">
      <alignment horizontal="left" vertical="center"/>
    </xf>
    <xf numFmtId="3" fontId="5" fillId="0" borderId="0" xfId="9" applyNumberFormat="1" applyFont="1" applyBorder="1" applyProtection="1"/>
    <xf numFmtId="3" fontId="5" fillId="0" borderId="5" xfId="9" applyNumberFormat="1" applyFont="1" applyBorder="1" applyProtection="1"/>
    <xf numFmtId="37" fontId="5" fillId="0" borderId="7" xfId="9" applyFont="1" applyBorder="1" applyProtection="1"/>
    <xf numFmtId="37" fontId="5" fillId="0" borderId="8" xfId="9" applyFont="1" applyBorder="1" applyProtection="1"/>
    <xf numFmtId="37" fontId="5" fillId="0" borderId="1" xfId="10" applyFont="1" applyBorder="1" applyProtection="1"/>
    <xf numFmtId="37" fontId="5" fillId="0" borderId="2" xfId="10" applyFont="1" applyBorder="1" applyProtection="1"/>
    <xf numFmtId="37" fontId="5" fillId="0" borderId="3" xfId="10" applyFont="1" applyBorder="1" applyProtection="1"/>
    <xf numFmtId="37" fontId="5" fillId="0" borderId="0" xfId="10" applyFont="1" applyProtection="1"/>
    <xf numFmtId="37" fontId="5" fillId="0" borderId="4" xfId="10" applyFont="1" applyBorder="1" applyProtection="1"/>
    <xf numFmtId="164" fontId="6" fillId="0" borderId="0" xfId="10" applyNumberFormat="1" applyFont="1" applyBorder="1" applyAlignment="1" applyProtection="1">
      <alignment horizontal="left"/>
    </xf>
    <xf numFmtId="164" fontId="7" fillId="0" borderId="0" xfId="10" applyNumberFormat="1" applyFont="1" applyBorder="1" applyAlignment="1" applyProtection="1">
      <alignment horizontal="left" vertical="center"/>
    </xf>
    <xf numFmtId="37" fontId="5" fillId="0" borderId="0" xfId="10" applyFont="1" applyBorder="1" applyProtection="1"/>
    <xf numFmtId="164" fontId="5" fillId="0" borderId="5" xfId="10" applyNumberFormat="1" applyFont="1" applyBorder="1" applyAlignment="1" applyProtection="1">
      <alignment horizontal="right"/>
    </xf>
    <xf numFmtId="37" fontId="5" fillId="0" borderId="5" xfId="10" applyFont="1" applyBorder="1" applyAlignment="1" applyProtection="1">
      <alignment horizontal="right"/>
    </xf>
    <xf numFmtId="164" fontId="7" fillId="0" borderId="0" xfId="10" quotePrefix="1" applyNumberFormat="1" applyFont="1" applyBorder="1" applyAlignment="1" applyProtection="1">
      <alignment horizontal="left" vertical="center"/>
    </xf>
    <xf numFmtId="37" fontId="5" fillId="0" borderId="5" xfId="10" applyFont="1" applyBorder="1" applyProtection="1"/>
    <xf numFmtId="37" fontId="5" fillId="0" borderId="6" xfId="10" applyFont="1" applyBorder="1" applyProtection="1"/>
    <xf numFmtId="164" fontId="5" fillId="0" borderId="0" xfId="10" applyNumberFormat="1" applyFont="1" applyBorder="1" applyAlignment="1" applyProtection="1">
      <alignment horizontal="left"/>
    </xf>
    <xf numFmtId="37" fontId="4" fillId="0" borderId="0" xfId="10" applyFont="1" applyBorder="1" applyProtection="1"/>
    <xf numFmtId="37" fontId="4" fillId="0" borderId="5" xfId="10" applyFont="1" applyBorder="1" applyProtection="1"/>
    <xf numFmtId="164" fontId="8" fillId="0" borderId="5" xfId="10" applyNumberFormat="1" applyFont="1" applyBorder="1" applyAlignment="1" applyProtection="1">
      <alignment horizontal="right"/>
    </xf>
    <xf numFmtId="164" fontId="5" fillId="0" borderId="0" xfId="10" applyNumberFormat="1" applyFont="1" applyBorder="1" applyAlignment="1" applyProtection="1">
      <alignment horizontal="right"/>
    </xf>
    <xf numFmtId="37" fontId="5" fillId="0" borderId="0" xfId="10" applyFont="1" applyBorder="1" applyAlignment="1" applyProtection="1">
      <alignment horizontal="right"/>
    </xf>
    <xf numFmtId="37" fontId="8" fillId="0" borderId="0" xfId="10" applyFont="1" applyProtection="1"/>
    <xf numFmtId="37" fontId="5" fillId="0" borderId="0" xfId="10" quotePrefix="1" applyFont="1" applyBorder="1" applyAlignment="1" applyProtection="1">
      <alignment horizontal="left"/>
    </xf>
    <xf numFmtId="165" fontId="5" fillId="0" borderId="0" xfId="10" applyNumberFormat="1" applyFont="1" applyBorder="1" applyProtection="1"/>
    <xf numFmtId="165" fontId="5" fillId="0" borderId="5" xfId="10" applyNumberFormat="1" applyFont="1" applyBorder="1" applyProtection="1"/>
    <xf numFmtId="3" fontId="5" fillId="0" borderId="0" xfId="3" applyNumberFormat="1" applyFont="1" applyBorder="1" applyProtection="1"/>
    <xf numFmtId="3" fontId="5" fillId="0" borderId="5" xfId="3" applyNumberFormat="1" applyFont="1" applyBorder="1" applyProtection="1"/>
    <xf numFmtId="165" fontId="5" fillId="0" borderId="0" xfId="10" applyNumberFormat="1" applyFont="1" applyBorder="1" applyAlignment="1" applyProtection="1">
      <alignment horizontal="right"/>
    </xf>
    <xf numFmtId="37" fontId="5" fillId="2" borderId="0" xfId="10" applyFont="1" applyFill="1" applyProtection="1"/>
    <xf numFmtId="37" fontId="12" fillId="0" borderId="0" xfId="10" applyFont="1" applyProtection="1"/>
    <xf numFmtId="37" fontId="5" fillId="3" borderId="0" xfId="10" applyFont="1" applyFill="1" applyProtection="1"/>
    <xf numFmtId="37" fontId="5" fillId="0" borderId="0" xfId="10" applyFont="1" applyBorder="1" applyAlignment="1" applyProtection="1">
      <alignment horizontal="left"/>
    </xf>
    <xf numFmtId="3" fontId="5" fillId="0" borderId="0" xfId="10" applyNumberFormat="1" applyFont="1" applyBorder="1" applyProtection="1"/>
    <xf numFmtId="3" fontId="5" fillId="0" borderId="5" xfId="10" applyNumberFormat="1" applyFont="1" applyBorder="1" applyProtection="1"/>
    <xf numFmtId="37" fontId="5" fillId="0" borderId="0" xfId="10" applyFont="1" applyBorder="1" applyAlignment="1" applyProtection="1">
      <alignment vertical="center"/>
    </xf>
    <xf numFmtId="37" fontId="5" fillId="0" borderId="0" xfId="10" applyFont="1" applyAlignment="1" applyProtection="1">
      <alignment horizontal="left"/>
    </xf>
    <xf numFmtId="37" fontId="5" fillId="3" borderId="0" xfId="10" applyFont="1" applyFill="1" applyAlignment="1" applyProtection="1">
      <alignment horizontal="left"/>
    </xf>
    <xf numFmtId="37" fontId="5" fillId="0" borderId="7" xfId="10" applyFont="1" applyBorder="1" applyProtection="1"/>
    <xf numFmtId="37" fontId="5" fillId="0" borderId="6" xfId="1" applyFont="1" applyBorder="1" applyAlignment="1" applyProtection="1">
      <alignment horizontal="left"/>
    </xf>
    <xf numFmtId="37" fontId="5" fillId="0" borderId="8" xfId="10" applyFont="1" applyBorder="1" applyProtection="1"/>
    <xf numFmtId="0" fontId="4" fillId="0" borderId="1" xfId="11" applyFont="1" applyBorder="1" applyProtection="1"/>
    <xf numFmtId="0" fontId="4" fillId="0" borderId="2" xfId="11" applyFont="1" applyBorder="1" applyProtection="1"/>
    <xf numFmtId="0" fontId="4" fillId="0" borderId="3" xfId="11" applyFont="1" applyBorder="1" applyProtection="1"/>
    <xf numFmtId="0" fontId="4" fillId="0" borderId="0" xfId="11" applyFont="1" applyProtection="1"/>
    <xf numFmtId="0" fontId="10" fillId="0" borderId="4" xfId="11" applyFont="1" applyBorder="1" applyProtection="1"/>
    <xf numFmtId="0" fontId="6" fillId="0" borderId="0" xfId="11" applyFont="1" applyBorder="1" applyProtection="1"/>
    <xf numFmtId="0" fontId="10" fillId="0" borderId="0" xfId="11" applyFont="1" applyBorder="1" applyProtection="1"/>
    <xf numFmtId="0" fontId="5" fillId="0" borderId="5" xfId="11" applyFont="1" applyBorder="1" applyAlignment="1" applyProtection="1">
      <alignment horizontal="right"/>
    </xf>
    <xf numFmtId="0" fontId="10" fillId="0" borderId="0" xfId="11" applyFont="1" applyProtection="1"/>
    <xf numFmtId="0" fontId="5" fillId="0" borderId="0" xfId="11" applyFont="1" applyBorder="1" applyAlignment="1" applyProtection="1">
      <alignment horizontal="right"/>
    </xf>
    <xf numFmtId="0" fontId="10" fillId="0" borderId="5" xfId="11" applyFont="1" applyBorder="1" applyProtection="1"/>
    <xf numFmtId="0" fontId="14" fillId="0" borderId="0" xfId="11" applyFont="1" applyBorder="1" applyProtection="1"/>
    <xf numFmtId="0" fontId="5" fillId="0" borderId="4" xfId="11" applyFont="1" applyBorder="1" applyProtection="1"/>
    <xf numFmtId="0" fontId="5" fillId="0" borderId="6" xfId="11" applyFont="1" applyBorder="1" applyProtection="1"/>
    <xf numFmtId="0" fontId="5" fillId="0" borderId="5" xfId="11" applyFont="1" applyBorder="1" applyProtection="1"/>
    <xf numFmtId="0" fontId="5" fillId="0" borderId="0" xfId="11" applyFont="1" applyProtection="1"/>
    <xf numFmtId="0" fontId="5" fillId="0" borderId="0" xfId="11" applyFont="1" applyBorder="1" applyProtection="1"/>
    <xf numFmtId="0" fontId="5" fillId="0" borderId="0" xfId="11" applyNumberFormat="1" applyFont="1" applyBorder="1" applyProtection="1"/>
    <xf numFmtId="0" fontId="8" fillId="0" borderId="5" xfId="11" applyFont="1" applyBorder="1" applyAlignment="1" applyProtection="1">
      <alignment horizontal="right"/>
    </xf>
    <xf numFmtId="167" fontId="5" fillId="0" borderId="0" xfId="11" applyNumberFormat="1" applyFont="1" applyBorder="1" applyAlignment="1" applyProtection="1">
      <alignment horizontal="right"/>
    </xf>
    <xf numFmtId="168" fontId="5" fillId="0" borderId="5" xfId="11" applyNumberFormat="1" applyFont="1" applyBorder="1" applyAlignment="1" applyProtection="1">
      <alignment horizontal="right"/>
    </xf>
    <xf numFmtId="167" fontId="5" fillId="0" borderId="0" xfId="3" applyNumberFormat="1" applyFont="1" applyBorder="1" applyProtection="1"/>
    <xf numFmtId="167" fontId="5" fillId="0" borderId="5" xfId="3" applyNumberFormat="1" applyFont="1" applyBorder="1" applyProtection="1"/>
    <xf numFmtId="167" fontId="5" fillId="0" borderId="0" xfId="3" applyNumberFormat="1" applyFont="1" applyBorder="1" applyAlignment="1" applyProtection="1">
      <alignment horizontal="right"/>
    </xf>
    <xf numFmtId="167" fontId="5" fillId="0" borderId="5" xfId="3" applyNumberFormat="1" applyFont="1" applyBorder="1" applyAlignment="1" applyProtection="1">
      <alignment horizontal="right"/>
    </xf>
    <xf numFmtId="0" fontId="5" fillId="0" borderId="7" xfId="11" applyFont="1" applyBorder="1" applyProtection="1"/>
    <xf numFmtId="0" fontId="5" fillId="0" borderId="8" xfId="11" applyFont="1" applyBorder="1" applyProtection="1"/>
    <xf numFmtId="0" fontId="5" fillId="0" borderId="1" xfId="11" applyFont="1" applyBorder="1" applyProtection="1"/>
    <xf numFmtId="0" fontId="5" fillId="0" borderId="2" xfId="11" applyFont="1" applyBorder="1" applyProtection="1"/>
    <xf numFmtId="0" fontId="5" fillId="0" borderId="3" xfId="11" applyFont="1" applyBorder="1" applyProtection="1"/>
    <xf numFmtId="0" fontId="4" fillId="0" borderId="7" xfId="11" applyFont="1" applyBorder="1" applyProtection="1"/>
    <xf numFmtId="164" fontId="5" fillId="0" borderId="6" xfId="1" applyNumberFormat="1" applyFont="1" applyBorder="1" applyAlignment="1" applyProtection="1">
      <alignment horizontal="left" vertical="center"/>
    </xf>
    <xf numFmtId="0" fontId="4" fillId="0" borderId="6" xfId="11" applyFont="1" applyBorder="1" applyProtection="1"/>
    <xf numFmtId="0" fontId="4" fillId="0" borderId="8" xfId="11" applyFont="1" applyBorder="1" applyProtection="1"/>
    <xf numFmtId="0" fontId="4" fillId="0" borderId="1" xfId="12" applyFont="1" applyBorder="1" applyProtection="1"/>
    <xf numFmtId="0" fontId="4" fillId="0" borderId="2" xfId="12" applyFont="1" applyBorder="1" applyProtection="1"/>
    <xf numFmtId="0" fontId="4" fillId="0" borderId="3" xfId="12" applyFont="1" applyBorder="1" applyProtection="1"/>
    <xf numFmtId="0" fontId="4" fillId="0" borderId="0" xfId="12" applyFont="1" applyProtection="1"/>
    <xf numFmtId="0" fontId="10" fillId="0" borderId="4" xfId="12" applyFont="1" applyBorder="1" applyProtection="1"/>
    <xf numFmtId="0" fontId="6" fillId="0" borderId="0" xfId="12" applyFont="1" applyBorder="1" applyProtection="1"/>
    <xf numFmtId="0" fontId="10" fillId="0" borderId="0" xfId="12" applyFont="1" applyBorder="1" applyProtection="1"/>
    <xf numFmtId="0" fontId="5" fillId="0" borderId="5" xfId="12" applyFont="1" applyBorder="1" applyAlignment="1" applyProtection="1">
      <alignment horizontal="right"/>
    </xf>
    <xf numFmtId="0" fontId="10" fillId="0" borderId="0" xfId="12" applyFont="1" applyProtection="1"/>
    <xf numFmtId="0" fontId="5" fillId="0" borderId="0" xfId="12" applyFont="1" applyBorder="1" applyAlignment="1" applyProtection="1">
      <alignment horizontal="right"/>
    </xf>
    <xf numFmtId="0" fontId="10" fillId="0" borderId="5" xfId="12" applyFont="1" applyBorder="1" applyProtection="1"/>
    <xf numFmtId="0" fontId="14" fillId="0" borderId="0" xfId="12" applyFont="1" applyBorder="1" applyProtection="1"/>
    <xf numFmtId="0" fontId="5" fillId="0" borderId="4" xfId="12" applyFont="1" applyBorder="1" applyProtection="1"/>
    <xf numFmtId="0" fontId="5" fillId="0" borderId="6" xfId="12" applyFont="1" applyBorder="1" applyProtection="1"/>
    <xf numFmtId="0" fontId="5" fillId="0" borderId="5" xfId="12" applyFont="1" applyBorder="1" applyProtection="1"/>
    <xf numFmtId="0" fontId="5" fillId="0" borderId="0" xfId="12" applyFont="1" applyProtection="1"/>
    <xf numFmtId="0" fontId="5" fillId="0" borderId="0" xfId="12" applyFont="1" applyBorder="1" applyProtection="1"/>
    <xf numFmtId="0" fontId="8" fillId="0" borderId="5" xfId="12" applyFont="1" applyBorder="1" applyAlignment="1" applyProtection="1">
      <alignment horizontal="centerContinuous"/>
    </xf>
    <xf numFmtId="0" fontId="8" fillId="0" borderId="5" xfId="12" applyFont="1" applyBorder="1" applyAlignment="1" applyProtection="1">
      <alignment horizontal="right"/>
    </xf>
    <xf numFmtId="0" fontId="5" fillId="0" borderId="0" xfId="11" applyFont="1" applyBorder="1" applyAlignment="1" applyProtection="1">
      <alignment vertical="center"/>
    </xf>
    <xf numFmtId="167" fontId="5" fillId="0" borderId="0" xfId="12" applyNumberFormat="1" applyFont="1" applyBorder="1" applyAlignment="1" applyProtection="1">
      <alignment horizontal="right"/>
    </xf>
    <xf numFmtId="0" fontId="10" fillId="0" borderId="0" xfId="12" applyFont="1" applyAlignment="1" applyProtection="1">
      <alignment horizontal="center"/>
    </xf>
    <xf numFmtId="167" fontId="5" fillId="0" borderId="0" xfId="12" applyNumberFormat="1" applyFont="1" applyBorder="1" applyProtection="1"/>
    <xf numFmtId="166" fontId="5" fillId="0" borderId="0" xfId="12" applyNumberFormat="1" applyFont="1" applyBorder="1" applyProtection="1"/>
    <xf numFmtId="166" fontId="5" fillId="0" borderId="0" xfId="12" applyNumberFormat="1" applyFont="1" applyBorder="1" applyAlignment="1" applyProtection="1">
      <alignment horizontal="right"/>
    </xf>
    <xf numFmtId="166" fontId="5" fillId="0" borderId="5" xfId="12" applyNumberFormat="1" applyFont="1" applyBorder="1" applyProtection="1"/>
    <xf numFmtId="0" fontId="10" fillId="0" borderId="0" xfId="12" applyFont="1" applyAlignment="1" applyProtection="1">
      <alignment horizontal="left"/>
    </xf>
    <xf numFmtId="0" fontId="10" fillId="2" borderId="0" xfId="12" applyFont="1" applyFill="1" applyProtection="1"/>
    <xf numFmtId="0" fontId="10" fillId="2" borderId="0" xfId="12" applyFont="1" applyFill="1" applyAlignment="1" applyProtection="1">
      <alignment horizontal="center"/>
    </xf>
    <xf numFmtId="0" fontId="5" fillId="0" borderId="0" xfId="3" applyFont="1" applyAlignment="1" applyProtection="1">
      <alignment horizontal="right" vertical="center"/>
    </xf>
    <xf numFmtId="0" fontId="5" fillId="0" borderId="0" xfId="12" applyFont="1" applyBorder="1" applyAlignment="1" applyProtection="1">
      <alignment horizontal="centerContinuous"/>
    </xf>
    <xf numFmtId="168" fontId="5" fillId="0" borderId="0" xfId="12" applyNumberFormat="1" applyFont="1" applyBorder="1" applyAlignment="1" applyProtection="1">
      <alignment horizontal="right"/>
    </xf>
    <xf numFmtId="168" fontId="5" fillId="0" borderId="5" xfId="12" applyNumberFormat="1" applyFont="1" applyBorder="1" applyAlignment="1" applyProtection="1">
      <alignment horizontal="right"/>
    </xf>
    <xf numFmtId="167" fontId="5" fillId="0" borderId="4" xfId="12" applyNumberFormat="1" applyFont="1" applyBorder="1" applyProtection="1"/>
    <xf numFmtId="167" fontId="5" fillId="0" borderId="0" xfId="12" applyNumberFormat="1" applyFont="1" applyProtection="1"/>
    <xf numFmtId="0" fontId="5" fillId="0" borderId="0" xfId="12" applyNumberFormat="1" applyFont="1" applyBorder="1" applyAlignment="1" applyProtection="1">
      <alignment vertical="center"/>
    </xf>
    <xf numFmtId="0" fontId="4" fillId="0" borderId="7" xfId="12" applyFont="1" applyBorder="1" applyProtection="1"/>
    <xf numFmtId="0" fontId="5" fillId="0" borderId="8" xfId="12" applyFont="1" applyBorder="1" applyProtection="1"/>
    <xf numFmtId="0" fontId="4" fillId="0" borderId="1" xfId="13" applyFont="1" applyBorder="1" applyProtection="1"/>
    <xf numFmtId="0" fontId="4" fillId="0" borderId="2" xfId="13" applyFont="1" applyBorder="1" applyProtection="1"/>
    <xf numFmtId="0" fontId="4" fillId="0" borderId="3" xfId="13" applyFont="1" applyBorder="1" applyProtection="1"/>
    <xf numFmtId="0" fontId="4" fillId="0" borderId="0" xfId="13" applyFont="1" applyProtection="1"/>
    <xf numFmtId="0" fontId="10" fillId="0" borderId="4" xfId="13" applyFont="1" applyBorder="1" applyProtection="1"/>
    <xf numFmtId="0" fontId="6" fillId="0" borderId="0" xfId="13" applyFont="1" applyBorder="1" applyAlignment="1" applyProtection="1"/>
    <xf numFmtId="0" fontId="10" fillId="0" borderId="0" xfId="13" applyFont="1" applyBorder="1" applyProtection="1"/>
    <xf numFmtId="0" fontId="10" fillId="0" borderId="5" xfId="13" applyFont="1" applyBorder="1" applyProtection="1"/>
    <xf numFmtId="0" fontId="10" fillId="0" borderId="0" xfId="13" applyFont="1" applyProtection="1"/>
    <xf numFmtId="0" fontId="5" fillId="0" borderId="4" xfId="13" applyFont="1" applyBorder="1" applyProtection="1"/>
    <xf numFmtId="0" fontId="15" fillId="0" borderId="6" xfId="13" applyFont="1" applyBorder="1" applyProtection="1"/>
    <xf numFmtId="0" fontId="5" fillId="0" borderId="6" xfId="13" applyFont="1" applyBorder="1" applyProtection="1"/>
    <xf numFmtId="0" fontId="5" fillId="0" borderId="5" xfId="13" applyFont="1" applyBorder="1" applyProtection="1"/>
    <xf numFmtId="0" fontId="5" fillId="0" borderId="0" xfId="13" applyFont="1" applyProtection="1"/>
    <xf numFmtId="0" fontId="15" fillId="0" borderId="0" xfId="13" applyFont="1" applyBorder="1" applyProtection="1"/>
    <xf numFmtId="0" fontId="5" fillId="0" borderId="0" xfId="13" applyFont="1" applyBorder="1" applyProtection="1"/>
    <xf numFmtId="0" fontId="14" fillId="0" borderId="6" xfId="3" applyFont="1" applyBorder="1" applyProtection="1"/>
    <xf numFmtId="0" fontId="14" fillId="0" borderId="0" xfId="3" applyFont="1" applyBorder="1" applyProtection="1"/>
    <xf numFmtId="0" fontId="5" fillId="0" borderId="0" xfId="13" applyFont="1" applyBorder="1" applyAlignment="1" applyProtection="1">
      <alignment horizontal="left"/>
    </xf>
    <xf numFmtId="3" fontId="5" fillId="0" borderId="0" xfId="13" applyNumberFormat="1" applyFont="1" applyBorder="1" applyProtection="1"/>
    <xf numFmtId="0" fontId="5" fillId="0" borderId="0" xfId="13" applyFont="1" applyBorder="1" applyAlignment="1" applyProtection="1">
      <alignment horizontal="left" vertical="center"/>
    </xf>
    <xf numFmtId="0" fontId="5" fillId="0" borderId="0" xfId="13" applyNumberFormat="1" applyFont="1" applyBorder="1" applyAlignment="1" applyProtection="1">
      <alignment horizontal="left" vertical="center"/>
    </xf>
    <xf numFmtId="3" fontId="5" fillId="0" borderId="0" xfId="13" applyNumberFormat="1" applyFont="1" applyBorder="1" applyAlignment="1" applyProtection="1">
      <alignment horizontal="right"/>
    </xf>
    <xf numFmtId="3" fontId="5" fillId="0" borderId="6" xfId="13" applyNumberFormat="1" applyFont="1" applyBorder="1" applyProtection="1"/>
    <xf numFmtId="0" fontId="5" fillId="0" borderId="0" xfId="13" applyNumberFormat="1" applyFont="1" applyBorder="1" applyAlignment="1" applyProtection="1">
      <alignment vertical="center"/>
    </xf>
    <xf numFmtId="0" fontId="5" fillId="0" borderId="0" xfId="13" applyFont="1" applyBorder="1" applyAlignment="1" applyProtection="1">
      <alignment vertical="center"/>
    </xf>
    <xf numFmtId="0" fontId="4" fillId="0" borderId="7" xfId="13" applyFont="1" applyBorder="1" applyProtection="1"/>
    <xf numFmtId="0" fontId="4" fillId="0" borderId="6" xfId="13" applyFont="1" applyBorder="1" applyProtection="1"/>
    <xf numFmtId="0" fontId="7" fillId="0" borderId="8" xfId="13" applyFont="1" applyBorder="1" applyProtection="1"/>
    <xf numFmtId="0" fontId="5" fillId="0" borderId="0" xfId="13" applyFont="1" applyBorder="1" applyAlignment="1" applyProtection="1">
      <alignment horizontal="right"/>
    </xf>
    <xf numFmtId="0" fontId="4" fillId="0" borderId="0" xfId="13" applyFont="1" applyBorder="1" applyProtection="1"/>
    <xf numFmtId="0" fontId="5" fillId="0" borderId="1" xfId="14" applyFont="1" applyBorder="1" applyAlignment="1" applyProtection="1">
      <alignment vertical="center"/>
    </xf>
    <xf numFmtId="0" fontId="5" fillId="0" borderId="2" xfId="14" applyFont="1" applyBorder="1" applyAlignment="1" applyProtection="1">
      <alignment vertical="center"/>
    </xf>
    <xf numFmtId="0" fontId="5" fillId="0" borderId="3" xfId="14" applyFont="1" applyBorder="1" applyAlignment="1" applyProtection="1">
      <alignment vertical="center"/>
    </xf>
    <xf numFmtId="0" fontId="5" fillId="0" borderId="0" xfId="14" applyFont="1" applyAlignment="1" applyProtection="1">
      <alignment vertical="center"/>
    </xf>
    <xf numFmtId="0" fontId="10" fillId="0" borderId="4" xfId="14" applyFont="1" applyBorder="1" applyAlignment="1" applyProtection="1">
      <alignment vertical="center"/>
    </xf>
    <xf numFmtId="0" fontId="6" fillId="0" borderId="0" xfId="14" applyFont="1" applyBorder="1" applyAlignment="1" applyProtection="1"/>
    <xf numFmtId="0" fontId="10" fillId="0" borderId="0" xfId="14" applyFont="1" applyBorder="1" applyAlignment="1" applyProtection="1">
      <alignment vertical="center"/>
    </xf>
    <xf numFmtId="0" fontId="10" fillId="0" borderId="0" xfId="14" applyFont="1" applyAlignment="1" applyProtection="1">
      <alignment vertical="center"/>
    </xf>
    <xf numFmtId="0" fontId="10" fillId="0" borderId="5" xfId="14" applyFont="1" applyBorder="1" applyAlignment="1" applyProtection="1">
      <alignment vertical="center"/>
    </xf>
    <xf numFmtId="0" fontId="5" fillId="0" borderId="0" xfId="14" applyFont="1" applyBorder="1" applyAlignment="1" applyProtection="1">
      <alignment horizontal="right" vertical="center"/>
    </xf>
    <xf numFmtId="0" fontId="4" fillId="0" borderId="0" xfId="14" applyFont="1" applyBorder="1" applyAlignment="1" applyProtection="1">
      <alignment vertical="center"/>
    </xf>
    <xf numFmtId="0" fontId="5" fillId="0" borderId="4" xfId="14" applyFont="1" applyBorder="1" applyAlignment="1" applyProtection="1">
      <alignment vertical="center"/>
    </xf>
    <xf numFmtId="0" fontId="5" fillId="0" borderId="6" xfId="14" applyFont="1" applyBorder="1" applyAlignment="1" applyProtection="1">
      <alignment vertical="center"/>
    </xf>
    <xf numFmtId="0" fontId="5" fillId="0" borderId="5" xfId="14" applyFont="1" applyBorder="1" applyAlignment="1" applyProtection="1">
      <alignment vertical="center"/>
    </xf>
    <xf numFmtId="0" fontId="5" fillId="0" borderId="0" xfId="14" applyFont="1" applyBorder="1" applyAlignment="1" applyProtection="1">
      <alignment vertical="center"/>
    </xf>
    <xf numFmtId="0" fontId="5" fillId="0" borderId="5" xfId="14" applyFont="1" applyBorder="1" applyAlignment="1" applyProtection="1">
      <alignment horizontal="right" vertical="center"/>
    </xf>
    <xf numFmtId="0" fontId="5" fillId="0" borderId="0" xfId="14" applyFont="1" applyAlignment="1" applyProtection="1">
      <alignment horizontal="right" vertical="center"/>
    </xf>
    <xf numFmtId="0" fontId="5" fillId="0" borderId="0" xfId="14" applyFont="1" applyBorder="1" applyAlignment="1" applyProtection="1">
      <alignment horizontal="center" vertical="center"/>
    </xf>
    <xf numFmtId="0" fontId="8" fillId="0" borderId="0" xfId="14" applyFont="1" applyBorder="1" applyAlignment="1" applyProtection="1">
      <alignment vertical="center"/>
    </xf>
    <xf numFmtId="0" fontId="8" fillId="0" borderId="0" xfId="14" applyFont="1" applyBorder="1" applyAlignment="1" applyProtection="1">
      <alignment horizontal="right" vertical="center"/>
    </xf>
    <xf numFmtId="0" fontId="5" fillId="0" borderId="6" xfId="14" applyFont="1" applyBorder="1" applyAlignment="1" applyProtection="1">
      <alignment horizontal="right" vertical="center"/>
    </xf>
    <xf numFmtId="0" fontId="5" fillId="0" borderId="0" xfId="14" applyFont="1" applyBorder="1" applyAlignment="1" applyProtection="1">
      <alignment horizontal="left" vertical="center"/>
    </xf>
    <xf numFmtId="3" fontId="5" fillId="0" borderId="0" xfId="14" applyNumberFormat="1" applyFont="1" applyBorder="1" applyAlignment="1" applyProtection="1">
      <alignment horizontal="right" vertical="center"/>
    </xf>
    <xf numFmtId="3" fontId="5" fillId="0" borderId="0" xfId="14" applyNumberFormat="1" applyFont="1" applyBorder="1" applyAlignment="1" applyProtection="1">
      <alignment vertical="center"/>
    </xf>
    <xf numFmtId="0" fontId="5" fillId="0" borderId="6" xfId="14" applyFont="1" applyBorder="1" applyAlignment="1" applyProtection="1">
      <alignment horizontal="left" vertical="center"/>
    </xf>
    <xf numFmtId="0" fontId="5" fillId="0" borderId="7" xfId="14" applyFont="1" applyBorder="1" applyAlignment="1" applyProtection="1">
      <alignment vertical="center"/>
    </xf>
    <xf numFmtId="0" fontId="5" fillId="0" borderId="8" xfId="14" applyFont="1" applyBorder="1" applyAlignment="1" applyProtection="1">
      <alignment vertical="center"/>
    </xf>
    <xf numFmtId="0" fontId="5" fillId="0" borderId="1" xfId="15" applyFont="1" applyBorder="1" applyAlignment="1" applyProtection="1">
      <alignment vertical="center"/>
    </xf>
    <xf numFmtId="0" fontId="5" fillId="0" borderId="2" xfId="15" applyFont="1" applyBorder="1" applyAlignment="1" applyProtection="1">
      <alignment vertical="center"/>
    </xf>
    <xf numFmtId="0" fontId="5" fillId="0" borderId="3" xfId="15" applyFont="1" applyBorder="1" applyAlignment="1" applyProtection="1">
      <alignment vertical="center"/>
    </xf>
    <xf numFmtId="0" fontId="5" fillId="0" borderId="0" xfId="15" applyFont="1" applyAlignment="1" applyProtection="1">
      <alignment vertical="center"/>
    </xf>
    <xf numFmtId="0" fontId="10" fillId="0" borderId="4" xfId="15" applyFont="1" applyBorder="1" applyAlignment="1" applyProtection="1">
      <alignment vertical="center"/>
    </xf>
    <xf numFmtId="0" fontId="6" fillId="0" borderId="0" xfId="15" applyFont="1" applyBorder="1" applyAlignment="1" applyProtection="1"/>
    <xf numFmtId="0" fontId="10" fillId="0" borderId="0" xfId="15" applyFont="1" applyBorder="1" applyAlignment="1" applyProtection="1">
      <alignment vertical="center"/>
    </xf>
    <xf numFmtId="0" fontId="5" fillId="0" borderId="5" xfId="15" applyFont="1" applyBorder="1" applyAlignment="1" applyProtection="1">
      <alignment horizontal="right" vertical="center"/>
    </xf>
    <xf numFmtId="0" fontId="10" fillId="0" borderId="0" xfId="15" applyFont="1" applyAlignment="1" applyProtection="1">
      <alignment vertical="center"/>
    </xf>
    <xf numFmtId="0" fontId="5" fillId="0" borderId="0" xfId="15" applyFont="1" applyBorder="1" applyAlignment="1" applyProtection="1">
      <alignment horizontal="right" vertical="center"/>
    </xf>
    <xf numFmtId="0" fontId="10" fillId="0" borderId="5" xfId="15" applyFont="1" applyBorder="1" applyAlignment="1" applyProtection="1">
      <alignment vertical="center"/>
    </xf>
    <xf numFmtId="0" fontId="14" fillId="0" borderId="0" xfId="15" applyFont="1" applyBorder="1" applyAlignment="1" applyProtection="1"/>
    <xf numFmtId="0" fontId="5" fillId="0" borderId="4" xfId="15" applyFont="1" applyBorder="1" applyAlignment="1" applyProtection="1">
      <alignment vertical="center"/>
    </xf>
    <xf numFmtId="0" fontId="5" fillId="0" borderId="6" xfId="15" applyFont="1" applyBorder="1" applyAlignment="1" applyProtection="1">
      <alignment vertical="center"/>
    </xf>
    <xf numFmtId="0" fontId="5" fillId="0" borderId="5" xfId="15" applyFont="1" applyBorder="1" applyAlignment="1" applyProtection="1">
      <alignment vertical="center"/>
    </xf>
    <xf numFmtId="0" fontId="5" fillId="0" borderId="0" xfId="15" applyFont="1" applyBorder="1" applyAlignment="1" applyProtection="1">
      <alignment vertical="center"/>
    </xf>
    <xf numFmtId="0" fontId="8" fillId="0" borderId="5" xfId="15" applyFont="1" applyBorder="1" applyAlignment="1" applyProtection="1">
      <alignment horizontal="right" vertical="center"/>
    </xf>
    <xf numFmtId="0" fontId="4" fillId="0" borderId="6" xfId="3" applyFont="1" applyBorder="1" applyProtection="1"/>
    <xf numFmtId="0" fontId="8" fillId="0" borderId="6" xfId="15" applyFont="1" applyBorder="1" applyAlignment="1" applyProtection="1">
      <alignment horizontal="right" vertical="center"/>
    </xf>
    <xf numFmtId="0" fontId="4" fillId="0" borderId="0" xfId="3" applyFont="1" applyBorder="1" applyProtection="1"/>
    <xf numFmtId="0" fontId="4" fillId="0" borderId="5" xfId="3" applyFont="1" applyBorder="1" applyProtection="1"/>
    <xf numFmtId="0" fontId="5" fillId="0" borderId="0" xfId="15" applyNumberFormat="1" applyFont="1" applyBorder="1" applyAlignment="1" applyProtection="1">
      <alignment horizontal="left" vertical="center"/>
    </xf>
    <xf numFmtId="3" fontId="5" fillId="0" borderId="0" xfId="3" applyNumberFormat="1" applyFont="1" applyBorder="1" applyAlignment="1" applyProtection="1">
      <alignment horizontal="right" vertical="center"/>
    </xf>
    <xf numFmtId="169" fontId="5" fillId="0" borderId="5" xfId="3" applyNumberFormat="1" applyFont="1" applyBorder="1" applyAlignment="1" applyProtection="1">
      <alignment horizontal="right" vertical="center"/>
    </xf>
    <xf numFmtId="3" fontId="5" fillId="0" borderId="6" xfId="15" applyNumberFormat="1" applyFont="1" applyBorder="1" applyAlignment="1" applyProtection="1">
      <alignment vertical="center"/>
    </xf>
    <xf numFmtId="3" fontId="5" fillId="0" borderId="5" xfId="15" applyNumberFormat="1" applyFont="1" applyBorder="1" applyAlignment="1" applyProtection="1">
      <alignment vertical="center"/>
    </xf>
    <xf numFmtId="0" fontId="5" fillId="0" borderId="0" xfId="3" applyFont="1" applyBorder="1" applyAlignment="1" applyProtection="1">
      <alignment vertical="center"/>
    </xf>
    <xf numFmtId="0" fontId="5" fillId="0" borderId="0" xfId="15" applyFont="1" applyBorder="1" applyAlignment="1" applyProtection="1"/>
    <xf numFmtId="0" fontId="5" fillId="0" borderId="0" xfId="3" applyNumberFormat="1" applyFont="1" applyBorder="1" applyAlignment="1" applyProtection="1">
      <alignment vertical="center"/>
    </xf>
    <xf numFmtId="0" fontId="5" fillId="0" borderId="7" xfId="15" applyFont="1" applyBorder="1" applyAlignment="1" applyProtection="1">
      <alignment vertical="center"/>
    </xf>
    <xf numFmtId="0" fontId="5" fillId="0" borderId="6" xfId="3" applyFont="1" applyBorder="1" applyAlignment="1" applyProtection="1">
      <alignment vertical="center"/>
    </xf>
    <xf numFmtId="0" fontId="5" fillId="0" borderId="8" xfId="15" applyFont="1" applyBorder="1" applyAlignment="1" applyProtection="1">
      <alignment vertical="center"/>
    </xf>
    <xf numFmtId="183" fontId="10" fillId="0" borderId="0" xfId="12" applyNumberFormat="1" applyFont="1" applyProtection="1"/>
    <xf numFmtId="37" fontId="5" fillId="0" borderId="1" xfId="1" applyFont="1" applyBorder="1" applyAlignment="1" applyProtection="1">
      <alignment vertical="center"/>
    </xf>
    <xf numFmtId="37" fontId="15" fillId="0" borderId="2" xfId="1" applyFont="1" applyBorder="1" applyAlignment="1" applyProtection="1">
      <alignment horizontal="left" vertical="center"/>
    </xf>
    <xf numFmtId="37" fontId="5" fillId="0" borderId="3" xfId="1" applyFont="1" applyBorder="1" applyAlignment="1" applyProtection="1">
      <alignment vertical="center"/>
    </xf>
    <xf numFmtId="37" fontId="4" fillId="0" borderId="4" xfId="1" applyFont="1" applyBorder="1" applyAlignment="1" applyProtection="1">
      <alignment vertical="center"/>
    </xf>
    <xf numFmtId="37" fontId="6" fillId="0" borderId="0" xfId="1" applyFont="1" applyBorder="1" applyAlignment="1" applyProtection="1">
      <alignment horizontal="left" vertical="center"/>
    </xf>
    <xf numFmtId="37" fontId="10" fillId="0" borderId="0" xfId="1" applyFont="1" applyBorder="1" applyAlignment="1" applyProtection="1">
      <alignment vertical="center"/>
    </xf>
    <xf numFmtId="164" fontId="10" fillId="0" borderId="5" xfId="1" quotePrefix="1" applyNumberFormat="1" applyFont="1" applyBorder="1" applyAlignment="1" applyProtection="1">
      <alignment horizontal="right" vertical="center"/>
    </xf>
    <xf numFmtId="164" fontId="10" fillId="0" borderId="5" xfId="1" applyNumberFormat="1" applyFont="1" applyBorder="1" applyAlignment="1" applyProtection="1">
      <alignment vertical="center"/>
    </xf>
    <xf numFmtId="37" fontId="4" fillId="0" borderId="6" xfId="1" applyFont="1" applyBorder="1" applyAlignment="1" applyProtection="1">
      <alignment vertical="center"/>
    </xf>
    <xf numFmtId="37" fontId="10" fillId="0" borderId="6" xfId="1" applyFont="1" applyBorder="1" applyAlignment="1" applyProtection="1">
      <alignment vertical="center"/>
    </xf>
    <xf numFmtId="37" fontId="10" fillId="0" borderId="5" xfId="1" applyFont="1" applyBorder="1" applyAlignment="1" applyProtection="1">
      <alignment vertical="center"/>
    </xf>
    <xf numFmtId="37" fontId="8" fillId="0" borderId="5" xfId="1" applyFont="1" applyBorder="1" applyAlignment="1" applyProtection="1">
      <alignment vertical="center"/>
    </xf>
    <xf numFmtId="3" fontId="5" fillId="0" borderId="0" xfId="1" applyNumberFormat="1" applyFont="1" applyBorder="1" applyAlignment="1" applyProtection="1">
      <alignment horizontal="right" vertical="center"/>
    </xf>
    <xf numFmtId="165" fontId="5" fillId="0" borderId="5" xfId="1" applyNumberFormat="1" applyFont="1" applyBorder="1" applyAlignment="1" applyProtection="1">
      <alignment vertical="center"/>
    </xf>
    <xf numFmtId="3" fontId="5" fillId="0" borderId="0" xfId="1" applyNumberFormat="1" applyFont="1" applyFill="1" applyBorder="1" applyAlignment="1" applyProtection="1">
      <alignment horizontal="right" vertical="center"/>
    </xf>
    <xf numFmtId="3" fontId="5" fillId="0" borderId="0" xfId="2" applyNumberFormat="1" applyFont="1" applyBorder="1" applyAlignment="1" applyProtection="1">
      <alignment horizontal="right"/>
    </xf>
    <xf numFmtId="37" fontId="5" fillId="0" borderId="2" xfId="1" applyFont="1" applyBorder="1" applyAlignment="1" applyProtection="1">
      <alignment horizontal="left" vertical="center"/>
    </xf>
    <xf numFmtId="37" fontId="4" fillId="0" borderId="7" xfId="1" applyFont="1" applyBorder="1" applyAlignment="1" applyProtection="1">
      <alignment vertical="center"/>
    </xf>
    <xf numFmtId="0" fontId="4" fillId="0" borderId="0" xfId="45" applyFont="1" applyProtection="1"/>
    <xf numFmtId="0" fontId="0" fillId="0" borderId="0" xfId="0" applyProtection="1"/>
    <xf numFmtId="37" fontId="5" fillId="0" borderId="2" xfId="2" applyFont="1" applyBorder="1" applyAlignment="1" applyProtection="1">
      <alignment horizontal="left"/>
    </xf>
    <xf numFmtId="37" fontId="6" fillId="0" borderId="0" xfId="2" applyFont="1" applyBorder="1" applyAlignment="1" applyProtection="1">
      <alignment horizontal="left" vertical="center"/>
    </xf>
    <xf numFmtId="37" fontId="10" fillId="0" borderId="0" xfId="2" applyFont="1" applyBorder="1" applyProtection="1"/>
    <xf numFmtId="164" fontId="10" fillId="0" borderId="5" xfId="2" applyNumberFormat="1" applyFont="1" applyBorder="1" applyProtection="1"/>
    <xf numFmtId="37" fontId="10" fillId="0" borderId="5" xfId="2" applyFont="1" applyBorder="1" applyProtection="1"/>
    <xf numFmtId="164" fontId="7" fillId="0" borderId="6" xfId="2" applyNumberFormat="1" applyFont="1" applyBorder="1" applyAlignment="1" applyProtection="1">
      <alignment horizontal="left"/>
    </xf>
    <xf numFmtId="37" fontId="10" fillId="0" borderId="6" xfId="2" applyFont="1" applyBorder="1" applyProtection="1"/>
    <xf numFmtId="37" fontId="8" fillId="0" borderId="5" xfId="2" applyFont="1" applyBorder="1" applyProtection="1"/>
    <xf numFmtId="3" fontId="5" fillId="0" borderId="0" xfId="1" applyNumberFormat="1" applyFont="1" applyAlignment="1" applyProtection="1">
      <alignment horizontal="right" vertical="center"/>
    </xf>
    <xf numFmtId="37" fontId="5" fillId="0" borderId="2" xfId="2" applyNumberFormat="1" applyFont="1" applyBorder="1" applyProtection="1"/>
    <xf numFmtId="37" fontId="5" fillId="0" borderId="2" xfId="4" applyFont="1" applyBorder="1" applyAlignment="1" applyProtection="1">
      <alignment horizontal="left"/>
    </xf>
    <xf numFmtId="37" fontId="10" fillId="0" borderId="0" xfId="4" applyFont="1" applyBorder="1" applyProtection="1"/>
    <xf numFmtId="164" fontId="5" fillId="0" borderId="5" xfId="4" applyNumberFormat="1" applyFont="1" applyBorder="1" applyAlignment="1" applyProtection="1">
      <alignment horizontal="right"/>
    </xf>
    <xf numFmtId="164" fontId="10" fillId="0" borderId="5" xfId="4" applyNumberFormat="1" applyFont="1" applyBorder="1" applyProtection="1"/>
    <xf numFmtId="37" fontId="10" fillId="0" borderId="5" xfId="4" applyFont="1" applyBorder="1" applyProtection="1"/>
    <xf numFmtId="164" fontId="7" fillId="0" borderId="6" xfId="4" applyNumberFormat="1" applyFont="1" applyBorder="1" applyAlignment="1" applyProtection="1">
      <alignment horizontal="left"/>
    </xf>
    <xf numFmtId="37" fontId="10" fillId="0" borderId="6" xfId="4" applyFont="1" applyBorder="1" applyProtection="1"/>
    <xf numFmtId="37" fontId="8" fillId="0" borderId="5" xfId="4" applyFont="1" applyBorder="1" applyProtection="1"/>
    <xf numFmtId="37" fontId="10" fillId="0" borderId="0" xfId="5" applyFont="1" applyBorder="1" applyProtection="1"/>
    <xf numFmtId="37" fontId="6" fillId="0" borderId="0" xfId="5" applyFont="1" applyBorder="1" applyAlignment="1" applyProtection="1">
      <alignment horizontal="left" vertical="center"/>
    </xf>
    <xf numFmtId="37" fontId="10" fillId="0" borderId="5" xfId="5" applyFont="1" applyBorder="1" applyProtection="1"/>
    <xf numFmtId="164" fontId="7" fillId="0" borderId="6" xfId="5" applyNumberFormat="1" applyFont="1" applyBorder="1" applyAlignment="1" applyProtection="1">
      <alignment horizontal="left"/>
    </xf>
    <xf numFmtId="37" fontId="10" fillId="0" borderId="6" xfId="5" applyFont="1" applyBorder="1" applyProtection="1"/>
    <xf numFmtId="37" fontId="8" fillId="0" borderId="5" xfId="5" applyFont="1" applyBorder="1" applyProtection="1"/>
    <xf numFmtId="164" fontId="6" fillId="0" borderId="0" xfId="6" applyNumberFormat="1" applyFont="1" applyBorder="1" applyAlignment="1" applyProtection="1">
      <alignment horizontal="left" vertical="center"/>
    </xf>
    <xf numFmtId="37" fontId="10" fillId="0" borderId="0" xfId="6" applyFont="1" applyBorder="1" applyProtection="1"/>
    <xf numFmtId="164" fontId="10" fillId="0" borderId="5" xfId="6" applyNumberFormat="1" applyFont="1" applyBorder="1" applyProtection="1"/>
    <xf numFmtId="37" fontId="10" fillId="0" borderId="5" xfId="6" applyFont="1" applyBorder="1" applyProtection="1"/>
    <xf numFmtId="164" fontId="7" fillId="0" borderId="6" xfId="6" applyNumberFormat="1" applyFont="1" applyBorder="1" applyAlignment="1" applyProtection="1">
      <alignment horizontal="left"/>
    </xf>
    <xf numFmtId="37" fontId="10" fillId="0" borderId="6" xfId="6" applyFont="1" applyBorder="1" applyProtection="1"/>
    <xf numFmtId="37" fontId="8" fillId="0" borderId="5" xfId="6" applyFont="1" applyBorder="1" applyProtection="1"/>
    <xf numFmtId="165" fontId="5" fillId="0" borderId="0" xfId="6" applyNumberFormat="1" applyFont="1" applyBorder="1" applyAlignment="1" applyProtection="1">
      <alignment vertical="center"/>
    </xf>
    <xf numFmtId="165" fontId="5" fillId="0" borderId="5" xfId="6" applyNumberFormat="1" applyFont="1" applyBorder="1" applyAlignment="1" applyProtection="1">
      <alignment vertical="center"/>
    </xf>
    <xf numFmtId="165" fontId="5" fillId="0" borderId="0" xfId="6" applyNumberFormat="1" applyFont="1" applyBorder="1" applyAlignment="1" applyProtection="1">
      <alignment horizontal="right" vertical="center"/>
    </xf>
    <xf numFmtId="165" fontId="5" fillId="0" borderId="0" xfId="6" applyNumberFormat="1" applyFont="1" applyFill="1" applyBorder="1" applyAlignment="1" applyProtection="1">
      <alignment horizontal="right" vertical="center"/>
    </xf>
    <xf numFmtId="165" fontId="5" fillId="0" borderId="0" xfId="6" applyNumberFormat="1" applyFont="1" applyFill="1" applyBorder="1" applyAlignment="1" applyProtection="1">
      <alignment vertical="center"/>
    </xf>
    <xf numFmtId="37" fontId="5" fillId="0" borderId="3" xfId="7" applyFont="1" applyBorder="1" applyAlignment="1" applyProtection="1">
      <alignment vertical="center"/>
    </xf>
    <xf numFmtId="164" fontId="6" fillId="0" borderId="0" xfId="7" applyNumberFormat="1" applyFont="1" applyBorder="1" applyAlignment="1" applyProtection="1">
      <alignment horizontal="left" vertical="center"/>
    </xf>
    <xf numFmtId="37" fontId="10" fillId="0" borderId="0" xfId="7" applyFont="1" applyBorder="1" applyAlignment="1" applyProtection="1">
      <alignment vertical="center"/>
    </xf>
    <xf numFmtId="164" fontId="10" fillId="0" borderId="5" xfId="7" applyNumberFormat="1" applyFont="1" applyBorder="1" applyAlignment="1" applyProtection="1">
      <alignment vertical="center"/>
    </xf>
    <xf numFmtId="37" fontId="10" fillId="0" borderId="5" xfId="7" applyFont="1" applyBorder="1" applyAlignment="1" applyProtection="1">
      <alignment vertical="center"/>
    </xf>
    <xf numFmtId="164" fontId="7" fillId="0" borderId="6" xfId="7" applyNumberFormat="1" applyFont="1" applyBorder="1" applyAlignment="1" applyProtection="1">
      <alignment horizontal="left" vertical="center"/>
    </xf>
    <xf numFmtId="37" fontId="10" fillId="0" borderId="6" xfId="7" applyFont="1" applyBorder="1" applyAlignment="1" applyProtection="1">
      <alignment vertical="center"/>
    </xf>
    <xf numFmtId="37" fontId="8" fillId="0" borderId="5" xfId="7" applyFont="1" applyBorder="1" applyAlignment="1" applyProtection="1">
      <alignment vertical="center"/>
    </xf>
    <xf numFmtId="37" fontId="5" fillId="0" borderId="2" xfId="8" applyFont="1" applyBorder="1" applyAlignment="1" applyProtection="1">
      <alignment horizontal="left" vertical="center"/>
    </xf>
    <xf numFmtId="37" fontId="5" fillId="0" borderId="3" xfId="8" applyFont="1" applyBorder="1" applyAlignment="1" applyProtection="1">
      <alignment vertical="center"/>
    </xf>
    <xf numFmtId="164" fontId="6" fillId="0" borderId="0" xfId="8" applyNumberFormat="1" applyFont="1" applyBorder="1" applyAlignment="1" applyProtection="1">
      <alignment horizontal="left" vertical="center"/>
    </xf>
    <xf numFmtId="37" fontId="10" fillId="0" borderId="0" xfId="8" applyFont="1" applyBorder="1" applyAlignment="1" applyProtection="1">
      <alignment vertical="center"/>
    </xf>
    <xf numFmtId="164" fontId="10" fillId="0" borderId="5" xfId="8" applyNumberFormat="1" applyFont="1" applyBorder="1" applyAlignment="1" applyProtection="1">
      <alignment vertical="center"/>
    </xf>
    <xf numFmtId="164" fontId="7" fillId="0" borderId="6" xfId="8" applyNumberFormat="1" applyFont="1" applyBorder="1" applyAlignment="1" applyProtection="1">
      <alignment horizontal="left" vertical="center"/>
    </xf>
    <xf numFmtId="37" fontId="8" fillId="0" borderId="5" xfId="8" applyFont="1" applyBorder="1" applyAlignment="1" applyProtection="1">
      <alignment vertical="center"/>
    </xf>
    <xf numFmtId="37" fontId="5" fillId="0" borderId="6" xfId="8" quotePrefix="1" applyFont="1" applyBorder="1" applyAlignment="1" applyProtection="1">
      <alignment horizontal="left" vertical="center"/>
    </xf>
    <xf numFmtId="165" fontId="5" fillId="0" borderId="6" xfId="8" applyNumberFormat="1" applyFont="1" applyBorder="1" applyAlignment="1" applyProtection="1">
      <alignment vertical="center"/>
    </xf>
    <xf numFmtId="37" fontId="5" fillId="0" borderId="0" xfId="8" quotePrefix="1" applyFont="1" applyBorder="1" applyAlignment="1" applyProtection="1">
      <alignment horizontal="left" vertical="center"/>
    </xf>
    <xf numFmtId="164" fontId="6" fillId="0" borderId="0" xfId="9" applyNumberFormat="1" applyFont="1" applyBorder="1" applyAlignment="1" applyProtection="1">
      <alignment horizontal="left" vertical="center"/>
    </xf>
    <xf numFmtId="37" fontId="10" fillId="0" borderId="0" xfId="9" applyFont="1" applyBorder="1" applyProtection="1"/>
    <xf numFmtId="37" fontId="10" fillId="0" borderId="5" xfId="9" applyFont="1" applyBorder="1" applyProtection="1"/>
    <xf numFmtId="164" fontId="7" fillId="0" borderId="6" xfId="9" applyNumberFormat="1" applyFont="1" applyBorder="1" applyAlignment="1" applyProtection="1">
      <alignment horizontal="left"/>
    </xf>
    <xf numFmtId="37" fontId="10" fillId="0" borderId="6" xfId="9" applyFont="1" applyBorder="1" applyProtection="1"/>
    <xf numFmtId="37" fontId="8" fillId="0" borderId="5" xfId="9" applyFont="1" applyBorder="1" applyProtection="1"/>
    <xf numFmtId="37" fontId="5" fillId="0" borderId="0" xfId="9" applyFont="1" applyBorder="1" applyAlignment="1" applyProtection="1">
      <alignment horizontal="left"/>
    </xf>
    <xf numFmtId="0" fontId="5" fillId="0" borderId="1" xfId="73" applyFont="1" applyBorder="1" applyAlignment="1" applyProtection="1">
      <alignment vertical="center"/>
    </xf>
    <xf numFmtId="0" fontId="5" fillId="0" borderId="2" xfId="73" applyFont="1" applyBorder="1" applyAlignment="1" applyProtection="1">
      <alignment vertical="center"/>
    </xf>
    <xf numFmtId="0" fontId="5" fillId="0" borderId="3" xfId="73" applyFont="1" applyBorder="1" applyAlignment="1" applyProtection="1">
      <alignment vertical="center"/>
    </xf>
    <xf numFmtId="0" fontId="5" fillId="0" borderId="0" xfId="73" applyFont="1" applyAlignment="1" applyProtection="1">
      <alignment vertical="center"/>
    </xf>
    <xf numFmtId="0" fontId="10" fillId="0" borderId="4" xfId="73" applyFont="1" applyBorder="1" applyAlignment="1" applyProtection="1">
      <alignment vertical="center"/>
    </xf>
    <xf numFmtId="0" fontId="6" fillId="0" borderId="0" xfId="73" applyNumberFormat="1" applyFont="1" applyBorder="1" applyAlignment="1" applyProtection="1">
      <alignment vertical="center"/>
    </xf>
    <xf numFmtId="0" fontId="10" fillId="0" borderId="0" xfId="73" applyFont="1" applyBorder="1" applyAlignment="1" applyProtection="1">
      <alignment vertical="center"/>
    </xf>
    <xf numFmtId="0" fontId="5" fillId="0" borderId="5" xfId="73" applyNumberFormat="1" applyFont="1" applyBorder="1" applyAlignment="1" applyProtection="1">
      <alignment horizontal="right" vertical="center"/>
    </xf>
    <xf numFmtId="0" fontId="10" fillId="0" borderId="0" xfId="73" applyFont="1" applyAlignment="1" applyProtection="1">
      <alignment vertical="center"/>
    </xf>
    <xf numFmtId="0" fontId="5" fillId="0" borderId="0" xfId="73" applyNumberFormat="1" applyFont="1" applyBorder="1" applyAlignment="1" applyProtection="1">
      <alignment horizontal="right" vertical="center"/>
    </xf>
    <xf numFmtId="0" fontId="6" fillId="0" borderId="0" xfId="73" applyNumberFormat="1" applyFont="1" applyBorder="1" applyAlignment="1" applyProtection="1">
      <alignment horizontal="left" vertical="center"/>
    </xf>
    <xf numFmtId="0" fontId="10" fillId="0" borderId="5" xfId="73" applyFont="1" applyBorder="1" applyAlignment="1" applyProtection="1">
      <alignment vertical="center"/>
    </xf>
    <xf numFmtId="0" fontId="5" fillId="0" borderId="4" xfId="73" applyFont="1" applyBorder="1" applyAlignment="1" applyProtection="1">
      <alignment vertical="center"/>
    </xf>
    <xf numFmtId="0" fontId="15" fillId="0" borderId="6" xfId="73" applyNumberFormat="1" applyFont="1" applyBorder="1" applyAlignment="1" applyProtection="1">
      <alignment horizontal="left" vertical="center"/>
    </xf>
    <xf numFmtId="0" fontId="5" fillId="0" borderId="6" xfId="73" applyNumberFormat="1" applyFont="1" applyBorder="1" applyAlignment="1" applyProtection="1">
      <alignment vertical="center"/>
    </xf>
    <xf numFmtId="0" fontId="5" fillId="0" borderId="5" xfId="73" applyNumberFormat="1" applyFont="1" applyBorder="1" applyAlignment="1" applyProtection="1">
      <alignment vertical="center"/>
    </xf>
    <xf numFmtId="0" fontId="15" fillId="0" borderId="0" xfId="73" applyNumberFormat="1" applyFont="1" applyBorder="1" applyAlignment="1" applyProtection="1">
      <alignment horizontal="left" vertical="center"/>
    </xf>
    <xf numFmtId="0" fontId="5" fillId="0" borderId="0" xfId="73" applyFont="1" applyBorder="1" applyAlignment="1" applyProtection="1">
      <alignment vertical="center"/>
    </xf>
    <xf numFmtId="0" fontId="5" fillId="0" borderId="5" xfId="73" applyFont="1" applyBorder="1" applyAlignment="1" applyProtection="1">
      <alignment vertical="center"/>
    </xf>
    <xf numFmtId="0" fontId="8" fillId="0" borderId="5" xfId="73" applyFont="1" applyBorder="1" applyAlignment="1" applyProtection="1">
      <alignment horizontal="centerContinuous" vertical="center"/>
    </xf>
    <xf numFmtId="0" fontId="5" fillId="0" borderId="2" xfId="73" applyNumberFormat="1" applyFont="1" applyBorder="1" applyAlignment="1" applyProtection="1">
      <alignment horizontal="right" vertical="center"/>
    </xf>
    <xf numFmtId="0" fontId="8" fillId="0" borderId="5" xfId="73" applyNumberFormat="1" applyFont="1" applyBorder="1" applyAlignment="1" applyProtection="1">
      <alignment horizontal="right" vertical="center"/>
    </xf>
    <xf numFmtId="0" fontId="5" fillId="0" borderId="0" xfId="73" applyNumberFormat="1" applyFont="1" applyBorder="1" applyAlignment="1" applyProtection="1">
      <alignment vertical="center"/>
    </xf>
    <xf numFmtId="3" fontId="5" fillId="0" borderId="0" xfId="73" applyNumberFormat="1" applyFont="1" applyBorder="1" applyAlignment="1" applyProtection="1">
      <alignment vertical="center"/>
    </xf>
    <xf numFmtId="185" fontId="5" fillId="0" borderId="5" xfId="73" applyNumberFormat="1" applyFont="1" applyBorder="1" applyAlignment="1" applyProtection="1">
      <alignment vertical="center"/>
    </xf>
    <xf numFmtId="3" fontId="15" fillId="0" borderId="0" xfId="73" applyNumberFormat="1" applyFont="1" applyBorder="1" applyAlignment="1" applyProtection="1">
      <alignment vertical="center"/>
    </xf>
    <xf numFmtId="185" fontId="15" fillId="0" borderId="5" xfId="73" applyNumberFormat="1" applyFont="1" applyBorder="1" applyAlignment="1" applyProtection="1">
      <alignment vertical="center"/>
    </xf>
    <xf numFmtId="0" fontId="15" fillId="0" borderId="0" xfId="73" applyNumberFormat="1" applyFont="1" applyAlignment="1" applyProtection="1">
      <alignment horizontal="left" vertical="center"/>
    </xf>
    <xf numFmtId="185" fontId="15" fillId="0" borderId="0" xfId="73" applyNumberFormat="1" applyFont="1" applyBorder="1" applyAlignment="1" applyProtection="1">
      <alignment vertical="center"/>
    </xf>
    <xf numFmtId="0" fontId="15" fillId="0" borderId="0" xfId="73" applyNumberFormat="1" applyFont="1" applyBorder="1" applyAlignment="1" applyProtection="1">
      <alignment vertical="center"/>
    </xf>
    <xf numFmtId="0" fontId="15" fillId="0" borderId="0" xfId="73" applyNumberFormat="1" applyFont="1" applyAlignment="1" applyProtection="1">
      <alignment vertical="center"/>
    </xf>
    <xf numFmtId="0" fontId="5" fillId="0" borderId="0" xfId="45" applyNumberFormat="1" applyFont="1" applyBorder="1" applyAlignment="1" applyProtection="1">
      <alignment vertical="center"/>
    </xf>
    <xf numFmtId="3" fontId="5" fillId="0" borderId="0" xfId="45" applyNumberFormat="1" applyFont="1" applyAlignment="1" applyProtection="1">
      <alignment horizontal="right"/>
    </xf>
    <xf numFmtId="0" fontId="5" fillId="0" borderId="0" xfId="73" applyNumberFormat="1" applyFont="1" applyAlignment="1" applyProtection="1">
      <alignment vertical="center"/>
    </xf>
    <xf numFmtId="185" fontId="5" fillId="0" borderId="0" xfId="73" applyNumberFormat="1" applyFont="1" applyBorder="1" applyAlignment="1" applyProtection="1">
      <alignment vertical="center"/>
    </xf>
    <xf numFmtId="0" fontId="14" fillId="0" borderId="5" xfId="73" applyFont="1" applyBorder="1" applyAlignment="1" applyProtection="1">
      <alignment vertical="center"/>
    </xf>
    <xf numFmtId="3" fontId="5" fillId="0" borderId="0" xfId="73" applyNumberFormat="1" applyFont="1" applyBorder="1" applyAlignment="1" applyProtection="1">
      <alignment horizontal="right" vertical="center"/>
    </xf>
    <xf numFmtId="3" fontId="28" fillId="6" borderId="0" xfId="45" applyNumberFormat="1" applyFont="1" applyFill="1" applyAlignment="1" applyProtection="1">
      <alignment horizontal="right" vertical="top" wrapText="1"/>
    </xf>
    <xf numFmtId="3" fontId="5" fillId="0" borderId="0" xfId="73" applyNumberFormat="1" applyFont="1" applyAlignment="1" applyProtection="1">
      <alignment vertical="center"/>
    </xf>
    <xf numFmtId="0" fontId="5" fillId="0" borderId="7" xfId="73" applyFont="1" applyBorder="1" applyAlignment="1" applyProtection="1">
      <alignment vertical="center"/>
    </xf>
    <xf numFmtId="185" fontId="5" fillId="0" borderId="6" xfId="73" applyNumberFormat="1" applyFont="1" applyBorder="1" applyAlignment="1" applyProtection="1">
      <alignment vertical="center"/>
    </xf>
    <xf numFmtId="2" fontId="5" fillId="0" borderId="6" xfId="73" applyNumberFormat="1" applyFont="1" applyBorder="1" applyAlignment="1" applyProtection="1">
      <alignment vertical="center"/>
    </xf>
    <xf numFmtId="0" fontId="14" fillId="0" borderId="8" xfId="73" applyFont="1" applyBorder="1" applyAlignment="1" applyProtection="1">
      <alignment vertical="center"/>
    </xf>
    <xf numFmtId="0" fontId="5" fillId="0" borderId="2" xfId="73" applyNumberFormat="1" applyFont="1" applyBorder="1" applyAlignment="1" applyProtection="1">
      <alignment vertical="center"/>
    </xf>
    <xf numFmtId="185" fontId="5" fillId="0" borderId="2" xfId="73" applyNumberFormat="1" applyFont="1" applyBorder="1" applyAlignment="1" applyProtection="1">
      <alignment vertical="center"/>
    </xf>
    <xf numFmtId="2" fontId="5" fillId="0" borderId="2" xfId="73" applyNumberFormat="1" applyFont="1" applyBorder="1" applyAlignment="1" applyProtection="1">
      <alignment vertical="center"/>
    </xf>
    <xf numFmtId="0" fontId="14" fillId="0" borderId="3" xfId="73" applyFont="1" applyBorder="1" applyAlignment="1" applyProtection="1">
      <alignment vertical="center"/>
    </xf>
    <xf numFmtId="2" fontId="5" fillId="0" borderId="0" xfId="73" applyNumberFormat="1" applyFont="1" applyBorder="1" applyAlignment="1" applyProtection="1">
      <alignment vertical="center"/>
    </xf>
    <xf numFmtId="0" fontId="5" fillId="0" borderId="6" xfId="73" applyFont="1" applyBorder="1" applyAlignment="1" applyProtection="1">
      <alignment vertical="center"/>
    </xf>
    <xf numFmtId="0" fontId="5" fillId="0" borderId="4" xfId="74" applyFont="1" applyBorder="1" applyProtection="1"/>
    <xf numFmtId="0" fontId="5" fillId="0" borderId="0" xfId="75" applyNumberFormat="1" applyFont="1" applyBorder="1" applyAlignment="1" applyProtection="1">
      <alignment vertical="center"/>
    </xf>
    <xf numFmtId="0" fontId="15" fillId="0" borderId="0" xfId="74" applyNumberFormat="1" applyFont="1" applyBorder="1" applyAlignment="1" applyProtection="1">
      <alignment vertical="center"/>
    </xf>
    <xf numFmtId="186" fontId="5" fillId="0" borderId="0" xfId="74" applyNumberFormat="1" applyFont="1" applyBorder="1" applyAlignment="1" applyProtection="1">
      <alignment vertical="center"/>
    </xf>
    <xf numFmtId="186" fontId="5" fillId="0" borderId="5" xfId="74" applyNumberFormat="1" applyFont="1" applyBorder="1" applyAlignment="1" applyProtection="1">
      <alignment vertical="center"/>
    </xf>
    <xf numFmtId="186" fontId="5" fillId="0" borderId="0" xfId="74" applyNumberFormat="1" applyFont="1" applyProtection="1"/>
    <xf numFmtId="186" fontId="5" fillId="0" borderId="5" xfId="74" applyNumberFormat="1" applyFont="1" applyBorder="1" applyProtection="1"/>
    <xf numFmtId="0" fontId="5" fillId="0" borderId="5" xfId="74" applyFont="1" applyBorder="1" applyProtection="1"/>
    <xf numFmtId="0" fontId="5" fillId="0" borderId="0" xfId="74" applyFont="1" applyProtection="1"/>
    <xf numFmtId="0" fontId="5" fillId="0" borderId="0" xfId="74" applyFont="1" applyBorder="1" applyProtection="1"/>
    <xf numFmtId="186" fontId="5" fillId="0" borderId="0" xfId="74" applyNumberFormat="1" applyFont="1" applyBorder="1" applyProtection="1"/>
    <xf numFmtId="0" fontId="5" fillId="0" borderId="0" xfId="45" applyFont="1" applyBorder="1" applyProtection="1"/>
    <xf numFmtId="0" fontId="5" fillId="0" borderId="0" xfId="45" applyNumberFormat="1" applyFont="1" applyBorder="1" applyProtection="1"/>
    <xf numFmtId="0" fontId="5" fillId="0" borderId="5" xfId="45" applyFont="1" applyBorder="1" applyProtection="1"/>
    <xf numFmtId="0" fontId="5" fillId="0" borderId="8" xfId="73" applyFont="1" applyBorder="1" applyAlignment="1" applyProtection="1">
      <alignment vertical="center"/>
    </xf>
    <xf numFmtId="0" fontId="5" fillId="0" borderId="1" xfId="76" applyFont="1" applyBorder="1" applyProtection="1"/>
    <xf numFmtId="0" fontId="5" fillId="0" borderId="2" xfId="76" applyFont="1" applyBorder="1" applyProtection="1"/>
    <xf numFmtId="0" fontId="5" fillId="0" borderId="3" xfId="76" applyFont="1" applyBorder="1" applyProtection="1"/>
    <xf numFmtId="0" fontId="5" fillId="0" borderId="0" xfId="76" applyFont="1" applyProtection="1"/>
    <xf numFmtId="0" fontId="10" fillId="0" borderId="4" xfId="76" applyFont="1" applyBorder="1" applyProtection="1"/>
    <xf numFmtId="0" fontId="6" fillId="0" borderId="0" xfId="76" applyNumberFormat="1" applyFont="1" applyBorder="1" applyAlignment="1" applyProtection="1">
      <alignment vertical="center"/>
    </xf>
    <xf numFmtId="0" fontId="7" fillId="0" borderId="0" xfId="76" applyNumberFormat="1" applyFont="1" applyBorder="1" applyAlignment="1" applyProtection="1">
      <alignment vertical="center"/>
    </xf>
    <xf numFmtId="0" fontId="10" fillId="0" borderId="0" xfId="76" applyFont="1" applyBorder="1" applyProtection="1"/>
    <xf numFmtId="0" fontId="10" fillId="0" borderId="5" xfId="76" applyFont="1" applyBorder="1" applyProtection="1"/>
    <xf numFmtId="0" fontId="10" fillId="0" borderId="0" xfId="76" applyFont="1" applyProtection="1"/>
    <xf numFmtId="0" fontId="4" fillId="0" borderId="0" xfId="77" applyFont="1" applyProtection="1"/>
    <xf numFmtId="0" fontId="5" fillId="0" borderId="0" xfId="76" applyNumberFormat="1" applyFont="1" applyBorder="1" applyAlignment="1" applyProtection="1">
      <alignment horizontal="right"/>
    </xf>
    <xf numFmtId="0" fontId="6" fillId="0" borderId="0" xfId="76" applyNumberFormat="1" applyFont="1" applyBorder="1" applyAlignment="1" applyProtection="1">
      <alignment horizontal="left" vertical="center"/>
    </xf>
    <xf numFmtId="0" fontId="7" fillId="0" borderId="0" xfId="76" applyNumberFormat="1" applyFont="1" applyBorder="1" applyAlignment="1" applyProtection="1">
      <alignment horizontal="left" vertical="center"/>
    </xf>
    <xf numFmtId="0" fontId="5" fillId="0" borderId="4" xfId="76" applyFont="1" applyBorder="1" applyProtection="1"/>
    <xf numFmtId="0" fontId="5" fillId="0" borderId="6" xfId="76" applyNumberFormat="1" applyFont="1" applyBorder="1" applyProtection="1"/>
    <xf numFmtId="0" fontId="5" fillId="0" borderId="5" xfId="76" applyFont="1" applyBorder="1" applyProtection="1"/>
    <xf numFmtId="0" fontId="5" fillId="0" borderId="0" xfId="76" applyFont="1" applyBorder="1" applyProtection="1"/>
    <xf numFmtId="0" fontId="5" fillId="0" borderId="6" xfId="76" applyNumberFormat="1" applyFont="1" applyBorder="1" applyAlignment="1" applyProtection="1">
      <alignment horizontal="centerContinuous" vertical="center"/>
    </xf>
    <xf numFmtId="0" fontId="5" fillId="0" borderId="4" xfId="76" applyFont="1" applyBorder="1" applyAlignment="1" applyProtection="1">
      <alignment vertical="center"/>
    </xf>
    <xf numFmtId="0" fontId="5" fillId="0" borderId="0" xfId="76" applyNumberFormat="1" applyFont="1" applyBorder="1" applyAlignment="1" applyProtection="1">
      <alignment horizontal="right" vertical="center"/>
    </xf>
    <xf numFmtId="0" fontId="4" fillId="0" borderId="5" xfId="77" applyFont="1" applyBorder="1" applyProtection="1"/>
    <xf numFmtId="0" fontId="5" fillId="0" borderId="0" xfId="76" applyFont="1" applyAlignment="1" applyProtection="1">
      <alignment vertical="center"/>
    </xf>
    <xf numFmtId="0" fontId="5" fillId="0" borderId="6" xfId="76" applyNumberFormat="1" applyFont="1" applyBorder="1" applyAlignment="1" applyProtection="1">
      <alignment horizontal="right"/>
    </xf>
    <xf numFmtId="0" fontId="15" fillId="0" borderId="0" xfId="76" applyNumberFormat="1" applyFont="1" applyBorder="1" applyAlignment="1" applyProtection="1">
      <alignment horizontal="left" vertical="top"/>
    </xf>
    <xf numFmtId="0" fontId="15" fillId="0" borderId="0" xfId="76" applyNumberFormat="1" applyFont="1" applyBorder="1" applyAlignment="1" applyProtection="1">
      <alignment horizontal="left"/>
    </xf>
    <xf numFmtId="3" fontId="15" fillId="0" borderId="0" xfId="76" applyNumberFormat="1" applyFont="1" applyBorder="1" applyAlignment="1" applyProtection="1">
      <alignment horizontal="right"/>
    </xf>
    <xf numFmtId="3" fontId="15" fillId="0" borderId="0" xfId="76" applyNumberFormat="1" applyFont="1" applyBorder="1" applyProtection="1"/>
    <xf numFmtId="3" fontId="15" fillId="0" borderId="0" xfId="78" applyNumberFormat="1" applyFont="1" applyBorder="1" applyProtection="1"/>
    <xf numFmtId="3" fontId="5" fillId="0" borderId="0" xfId="76" applyNumberFormat="1" applyFont="1" applyProtection="1"/>
    <xf numFmtId="165" fontId="5" fillId="0" borderId="0" xfId="78" applyNumberFormat="1" applyFont="1" applyBorder="1" applyProtection="1"/>
    <xf numFmtId="0" fontId="5" fillId="0" borderId="0" xfId="76" applyNumberFormat="1" applyFont="1" applyBorder="1" applyAlignment="1" applyProtection="1">
      <alignment horizontal="left"/>
    </xf>
    <xf numFmtId="3" fontId="5" fillId="0" borderId="0" xfId="76" applyNumberFormat="1" applyFont="1" applyBorder="1" applyAlignment="1" applyProtection="1">
      <alignment horizontal="right"/>
    </xf>
    <xf numFmtId="3" fontId="5" fillId="0" borderId="0" xfId="78" applyNumberFormat="1" applyFont="1" applyBorder="1" applyProtection="1"/>
    <xf numFmtId="49" fontId="4" fillId="0" borderId="0" xfId="77" applyNumberFormat="1" applyFont="1" applyProtection="1"/>
    <xf numFmtId="17" fontId="5" fillId="0" borderId="0" xfId="76" applyNumberFormat="1" applyFont="1" applyBorder="1" applyAlignment="1" applyProtection="1">
      <alignment horizontal="left"/>
    </xf>
    <xf numFmtId="3" fontId="5" fillId="0" borderId="0" xfId="76" applyNumberFormat="1" applyFont="1" applyBorder="1" applyProtection="1"/>
    <xf numFmtId="0" fontId="5" fillId="0" borderId="0" xfId="76" applyNumberFormat="1" applyFont="1" applyBorder="1" applyProtection="1"/>
    <xf numFmtId="0" fontId="5" fillId="0" borderId="7" xfId="76" applyFont="1" applyBorder="1" applyProtection="1"/>
    <xf numFmtId="0" fontId="5" fillId="0" borderId="6" xfId="76" applyNumberFormat="1" applyFont="1" applyBorder="1" applyAlignment="1" applyProtection="1">
      <alignment horizontal="left"/>
    </xf>
    <xf numFmtId="3" fontId="5" fillId="0" borderId="6" xfId="76" applyNumberFormat="1" applyFont="1" applyBorder="1" applyAlignment="1" applyProtection="1">
      <alignment horizontal="right"/>
    </xf>
    <xf numFmtId="3" fontId="5" fillId="0" borderId="6" xfId="76" applyNumberFormat="1" applyFont="1" applyBorder="1" applyProtection="1"/>
    <xf numFmtId="3" fontId="5" fillId="0" borderId="6" xfId="45" applyNumberFormat="1" applyFont="1" applyBorder="1" applyAlignment="1" applyProtection="1">
      <alignment horizontal="right"/>
    </xf>
    <xf numFmtId="0" fontId="4" fillId="0" borderId="8" xfId="77" applyFont="1" applyBorder="1" applyProtection="1"/>
    <xf numFmtId="0" fontId="5" fillId="0" borderId="2" xfId="76" applyNumberFormat="1" applyFont="1" applyBorder="1" applyProtection="1"/>
    <xf numFmtId="165" fontId="5" fillId="0" borderId="2" xfId="76" applyNumberFormat="1" applyFont="1" applyBorder="1" applyProtection="1"/>
    <xf numFmtId="0" fontId="5" fillId="0" borderId="0" xfId="76" applyNumberFormat="1" applyFont="1" applyBorder="1" applyAlignment="1" applyProtection="1">
      <alignment vertical="center"/>
    </xf>
    <xf numFmtId="165" fontId="5" fillId="0" borderId="0" xfId="76" applyNumberFormat="1" applyFont="1" applyBorder="1" applyProtection="1"/>
    <xf numFmtId="0" fontId="4" fillId="0" borderId="0" xfId="77" applyFont="1" applyBorder="1" applyAlignment="1" applyProtection="1">
      <alignment vertical="center"/>
    </xf>
    <xf numFmtId="0" fontId="10" fillId="0" borderId="0" xfId="77" applyFont="1" applyBorder="1" applyProtection="1"/>
    <xf numFmtId="0" fontId="4" fillId="0" borderId="0" xfId="77" applyFont="1" applyBorder="1" applyProtection="1"/>
    <xf numFmtId="0" fontId="5" fillId="0" borderId="0" xfId="79" applyFont="1" applyBorder="1" applyAlignment="1" applyProtection="1">
      <alignment horizontal="right"/>
    </xf>
    <xf numFmtId="0" fontId="5" fillId="0" borderId="0" xfId="76" applyNumberFormat="1" applyFont="1" applyProtection="1"/>
    <xf numFmtId="165" fontId="5" fillId="0" borderId="0" xfId="76" applyNumberFormat="1" applyFont="1" applyProtection="1"/>
    <xf numFmtId="165" fontId="5" fillId="0" borderId="6" xfId="76" applyNumberFormat="1" applyFont="1" applyBorder="1" applyProtection="1"/>
    <xf numFmtId="0" fontId="5" fillId="0" borderId="0" xfId="76" applyFont="1" applyBorder="1" applyAlignment="1" applyProtection="1"/>
    <xf numFmtId="3" fontId="15" fillId="0" borderId="0" xfId="76" applyNumberFormat="1" applyFont="1" applyBorder="1" applyAlignment="1" applyProtection="1"/>
    <xf numFmtId="3" fontId="5" fillId="0" borderId="0" xfId="76" applyNumberFormat="1" applyFont="1" applyBorder="1" applyAlignment="1" applyProtection="1"/>
    <xf numFmtId="0" fontId="5" fillId="0" borderId="0" xfId="76" applyNumberFormat="1" applyFont="1" applyBorder="1" applyAlignment="1" applyProtection="1"/>
    <xf numFmtId="0" fontId="5" fillId="0" borderId="6" xfId="76" applyFont="1" applyBorder="1" applyProtection="1"/>
    <xf numFmtId="0" fontId="5" fillId="0" borderId="0" xfId="75" applyNumberFormat="1" applyFont="1" applyBorder="1" applyProtection="1"/>
    <xf numFmtId="0" fontId="5" fillId="0" borderId="8" xfId="76" applyFont="1" applyBorder="1" applyProtection="1"/>
    <xf numFmtId="0" fontId="10" fillId="0" borderId="0" xfId="76" applyNumberFormat="1" applyFont="1" applyBorder="1" applyAlignment="1" applyProtection="1">
      <alignment horizontal="right"/>
    </xf>
    <xf numFmtId="0" fontId="5" fillId="0" borderId="0" xfId="76" applyNumberFormat="1" applyFont="1" applyBorder="1" applyAlignment="1" applyProtection="1">
      <alignment horizontal="left" vertical="center"/>
    </xf>
    <xf numFmtId="0" fontId="5" fillId="0" borderId="5" xfId="76" applyFont="1" applyBorder="1" applyAlignment="1" applyProtection="1">
      <alignment vertical="center"/>
    </xf>
    <xf numFmtId="0" fontId="5" fillId="0" borderId="0" xfId="76" applyNumberFormat="1" applyFont="1" applyBorder="1" applyAlignment="1" applyProtection="1">
      <alignment horizontal="left" vertical="center" indent="1"/>
    </xf>
    <xf numFmtId="3" fontId="15" fillId="0" borderId="0" xfId="81" applyNumberFormat="1" applyFont="1" applyBorder="1" applyProtection="1"/>
    <xf numFmtId="3" fontId="5" fillId="0" borderId="0" xfId="76" applyNumberFormat="1" applyFont="1" applyBorder="1" applyAlignment="1" applyProtection="1">
      <alignment horizontal="left"/>
    </xf>
    <xf numFmtId="3" fontId="5" fillId="0" borderId="0" xfId="81" applyNumberFormat="1" applyFont="1" applyBorder="1" applyProtection="1"/>
    <xf numFmtId="0" fontId="5" fillId="0" borderId="0" xfId="76" quotePrefix="1" applyNumberFormat="1" applyFont="1" applyBorder="1" applyAlignment="1" applyProtection="1">
      <alignment horizontal="right"/>
    </xf>
    <xf numFmtId="3" fontId="5" fillId="0" borderId="0" xfId="45" applyNumberFormat="1" applyFont="1" applyBorder="1" applyAlignment="1" applyProtection="1">
      <alignment horizontal="right"/>
    </xf>
    <xf numFmtId="0" fontId="15" fillId="0" borderId="6" xfId="76" applyNumberFormat="1" applyFont="1" applyBorder="1" applyAlignment="1" applyProtection="1">
      <alignment horizontal="left"/>
    </xf>
    <xf numFmtId="166" fontId="15" fillId="0" borderId="6" xfId="76" applyNumberFormat="1" applyFont="1" applyBorder="1" applyProtection="1"/>
    <xf numFmtId="0" fontId="29" fillId="0" borderId="4" xfId="76" applyFont="1" applyBorder="1" applyProtection="1"/>
    <xf numFmtId="186" fontId="5" fillId="0" borderId="4" xfId="74" applyNumberFormat="1" applyFont="1" applyBorder="1" applyProtection="1"/>
    <xf numFmtId="0" fontId="5" fillId="0" borderId="4" xfId="45" applyFont="1" applyBorder="1" applyProtection="1"/>
    <xf numFmtId="169" fontId="5" fillId="0" borderId="0" xfId="76" applyNumberFormat="1" applyFont="1" applyProtection="1"/>
    <xf numFmtId="0" fontId="5" fillId="0" borderId="1" xfId="39" applyFont="1" applyBorder="1" applyAlignment="1" applyProtection="1">
      <alignment vertical="center"/>
    </xf>
    <xf numFmtId="0" fontId="5" fillId="0" borderId="2" xfId="39" applyFont="1" applyBorder="1" applyAlignment="1" applyProtection="1">
      <alignment vertical="center"/>
    </xf>
    <xf numFmtId="0" fontId="5" fillId="0" borderId="3" xfId="39" applyFont="1" applyBorder="1" applyAlignment="1" applyProtection="1">
      <alignment vertical="center"/>
    </xf>
    <xf numFmtId="0" fontId="5" fillId="0" borderId="0" xfId="39" applyFont="1" applyAlignment="1" applyProtection="1">
      <alignment vertical="center"/>
    </xf>
    <xf numFmtId="0" fontId="10" fillId="0" borderId="4" xfId="39" applyFont="1" applyBorder="1" applyAlignment="1" applyProtection="1">
      <alignment vertical="center"/>
    </xf>
    <xf numFmtId="0" fontId="6" fillId="0" borderId="0" xfId="39" applyNumberFormat="1" applyFont="1" applyBorder="1" applyAlignment="1" applyProtection="1">
      <alignment vertical="center"/>
    </xf>
    <xf numFmtId="186" fontId="10" fillId="0" borderId="0" xfId="39" applyNumberFormat="1" applyFont="1" applyBorder="1" applyAlignment="1" applyProtection="1">
      <alignment vertical="center"/>
    </xf>
    <xf numFmtId="186" fontId="5" fillId="0" borderId="5" xfId="39" applyNumberFormat="1" applyFont="1" applyBorder="1" applyAlignment="1" applyProtection="1">
      <alignment horizontal="right" vertical="center"/>
    </xf>
    <xf numFmtId="0" fontId="10" fillId="0" borderId="0" xfId="39" applyFont="1" applyAlignment="1" applyProtection="1">
      <alignment vertical="center"/>
    </xf>
    <xf numFmtId="186" fontId="5" fillId="0" borderId="0" xfId="39" applyNumberFormat="1" applyFont="1" applyBorder="1" applyAlignment="1" applyProtection="1">
      <alignment horizontal="right" vertical="center"/>
    </xf>
    <xf numFmtId="0" fontId="6" fillId="0" borderId="0" xfId="39" applyNumberFormat="1" applyFont="1" applyBorder="1" applyAlignment="1" applyProtection="1">
      <alignment horizontal="left" vertical="center"/>
    </xf>
    <xf numFmtId="186" fontId="10" fillId="0" borderId="5" xfId="39" applyNumberFormat="1" applyFont="1" applyBorder="1" applyAlignment="1" applyProtection="1">
      <alignment horizontal="right" vertical="center"/>
    </xf>
    <xf numFmtId="0" fontId="5" fillId="0" borderId="4" xfId="39" applyFont="1" applyBorder="1" applyAlignment="1" applyProtection="1">
      <alignment vertical="center"/>
    </xf>
    <xf numFmtId="0" fontId="5" fillId="0" borderId="6" xfId="39" applyNumberFormat="1" applyFont="1" applyBorder="1" applyAlignment="1" applyProtection="1">
      <alignment vertical="center"/>
    </xf>
    <xf numFmtId="0" fontId="5" fillId="0" borderId="5" xfId="39" applyNumberFormat="1" applyFont="1" applyBorder="1" applyAlignment="1" applyProtection="1">
      <alignment vertical="center"/>
    </xf>
    <xf numFmtId="0" fontId="5" fillId="0" borderId="0" xfId="39" applyFont="1" applyBorder="1" applyAlignment="1" applyProtection="1">
      <alignment vertical="center"/>
    </xf>
    <xf numFmtId="0" fontId="5" fillId="0" borderId="0" xfId="39" applyNumberFormat="1" applyFont="1" applyBorder="1" applyAlignment="1" applyProtection="1">
      <alignment vertical="center"/>
    </xf>
    <xf numFmtId="0" fontId="8" fillId="0" borderId="5" xfId="39" applyNumberFormat="1" applyFont="1" applyBorder="1" applyAlignment="1" applyProtection="1">
      <alignment horizontal="centerContinuous" vertical="center"/>
    </xf>
    <xf numFmtId="0" fontId="5" fillId="0" borderId="0" xfId="39" applyFont="1" applyAlignment="1" applyProtection="1">
      <alignment horizontal="right" vertical="center"/>
    </xf>
    <xf numFmtId="186" fontId="8" fillId="0" borderId="5" xfId="39" applyNumberFormat="1" applyFont="1" applyBorder="1" applyAlignment="1" applyProtection="1">
      <alignment horizontal="right" vertical="center"/>
    </xf>
    <xf numFmtId="186" fontId="5" fillId="0" borderId="0" xfId="39" applyNumberFormat="1" applyFont="1" applyBorder="1" applyAlignment="1" applyProtection="1">
      <alignment vertical="center"/>
    </xf>
    <xf numFmtId="186" fontId="5" fillId="0" borderId="5" xfId="39" applyNumberFormat="1" applyFont="1" applyBorder="1" applyAlignment="1" applyProtection="1">
      <alignment vertical="center"/>
    </xf>
    <xf numFmtId="0" fontId="15" fillId="0" borderId="0" xfId="39" applyNumberFormat="1" applyFont="1" applyBorder="1" applyAlignment="1" applyProtection="1">
      <alignment vertical="center"/>
    </xf>
    <xf numFmtId="3" fontId="15" fillId="0" borderId="0" xfId="39" applyNumberFormat="1" applyFont="1" applyBorder="1" applyAlignment="1" applyProtection="1">
      <alignment horizontal="right" vertical="center"/>
    </xf>
    <xf numFmtId="185" fontId="15" fillId="0" borderId="5" xfId="39" applyNumberFormat="1" applyFont="1" applyBorder="1" applyAlignment="1" applyProtection="1">
      <alignment horizontal="right" vertical="center"/>
    </xf>
    <xf numFmtId="0" fontId="5" fillId="6" borderId="0" xfId="39" applyFont="1" applyFill="1" applyAlignment="1" applyProtection="1">
      <alignment horizontal="left" vertical="top"/>
    </xf>
    <xf numFmtId="3" fontId="28" fillId="6" borderId="0" xfId="39" applyNumberFormat="1" applyFont="1" applyFill="1" applyAlignment="1" applyProtection="1">
      <alignment horizontal="right" vertical="top" wrapText="1"/>
    </xf>
    <xf numFmtId="0" fontId="28" fillId="6" borderId="0" xfId="39" applyFont="1" applyFill="1" applyAlignment="1" applyProtection="1">
      <alignment horizontal="right" vertical="top" wrapText="1"/>
    </xf>
    <xf numFmtId="0" fontId="30" fillId="6" borderId="5" xfId="39" applyFont="1" applyFill="1" applyBorder="1" applyAlignment="1" applyProtection="1">
      <alignment horizontal="right" vertical="top" wrapText="1"/>
    </xf>
    <xf numFmtId="3" fontId="30" fillId="6" borderId="5" xfId="39" applyNumberFormat="1" applyFont="1" applyFill="1" applyBorder="1" applyAlignment="1" applyProtection="1">
      <alignment horizontal="right" vertical="top" wrapText="1"/>
    </xf>
    <xf numFmtId="0" fontId="28" fillId="6" borderId="0" xfId="39" applyFont="1" applyFill="1" applyAlignment="1" applyProtection="1">
      <alignment horizontal="left" vertical="top"/>
    </xf>
    <xf numFmtId="0" fontId="30" fillId="6" borderId="0" xfId="39" applyFont="1" applyFill="1" applyAlignment="1" applyProtection="1">
      <alignment horizontal="left" vertical="top" wrapText="1"/>
    </xf>
    <xf numFmtId="3" fontId="30" fillId="6" borderId="0" xfId="39" applyNumberFormat="1" applyFont="1" applyFill="1" applyAlignment="1" applyProtection="1">
      <alignment horizontal="right" vertical="top" wrapText="1"/>
    </xf>
    <xf numFmtId="185" fontId="5" fillId="0" borderId="0" xfId="39" applyNumberFormat="1" applyFont="1" applyBorder="1" applyAlignment="1" applyProtection="1">
      <alignment horizontal="right" vertical="center"/>
    </xf>
    <xf numFmtId="185" fontId="5" fillId="0" borderId="5" xfId="39" applyNumberFormat="1" applyFont="1" applyBorder="1" applyAlignment="1" applyProtection="1">
      <alignment horizontal="right" vertical="center"/>
    </xf>
    <xf numFmtId="0" fontId="7" fillId="0" borderId="0" xfId="39" applyNumberFormat="1" applyFont="1" applyBorder="1" applyAlignment="1" applyProtection="1">
      <alignment vertical="center"/>
    </xf>
    <xf numFmtId="186" fontId="15" fillId="0" borderId="0" xfId="39" applyNumberFormat="1" applyFont="1" applyBorder="1" applyProtection="1"/>
    <xf numFmtId="0" fontId="7" fillId="0" borderId="0" xfId="39" applyNumberFormat="1" applyFont="1" applyBorder="1" applyAlignment="1" applyProtection="1">
      <alignment horizontal="left" vertical="center"/>
    </xf>
    <xf numFmtId="0" fontId="10" fillId="0" borderId="0" xfId="39" applyNumberFormat="1" applyFont="1" applyBorder="1" applyAlignment="1" applyProtection="1">
      <alignment vertical="center"/>
    </xf>
    <xf numFmtId="0" fontId="5" fillId="0" borderId="0" xfId="39" applyFont="1" applyBorder="1" applyAlignment="1" applyProtection="1">
      <alignment horizontal="right" vertical="center"/>
    </xf>
    <xf numFmtId="0" fontId="5" fillId="0" borderId="5" xfId="39" applyFont="1" applyBorder="1" applyAlignment="1" applyProtection="1">
      <alignment horizontal="right" vertical="center"/>
    </xf>
    <xf numFmtId="186" fontId="5" fillId="0" borderId="6" xfId="39" applyNumberFormat="1" applyFont="1" applyBorder="1" applyAlignment="1" applyProtection="1">
      <alignment horizontal="right" vertical="center"/>
    </xf>
    <xf numFmtId="186" fontId="5" fillId="0" borderId="6" xfId="39" applyNumberFormat="1" applyFont="1" applyBorder="1" applyAlignment="1" applyProtection="1">
      <alignment horizontal="centerContinuous" vertical="center"/>
    </xf>
    <xf numFmtId="0" fontId="5" fillId="0" borderId="0" xfId="39" applyFont="1" applyAlignment="1" applyProtection="1">
      <alignment horizontal="centerContinuous" vertical="center"/>
    </xf>
    <xf numFmtId="0" fontId="8" fillId="0" borderId="5" xfId="39" applyNumberFormat="1" applyFont="1" applyBorder="1" applyAlignment="1" applyProtection="1">
      <alignment horizontal="right" vertical="center"/>
    </xf>
    <xf numFmtId="186" fontId="5" fillId="0" borderId="2" xfId="39" applyNumberFormat="1" applyFont="1" applyBorder="1" applyAlignment="1" applyProtection="1">
      <alignment horizontal="right" vertical="center"/>
    </xf>
    <xf numFmtId="0" fontId="5" fillId="0" borderId="6" xfId="39" applyFont="1" applyBorder="1" applyAlignment="1" applyProtection="1">
      <alignment vertical="center"/>
    </xf>
    <xf numFmtId="0" fontId="30" fillId="6" borderId="0" xfId="39" applyFont="1" applyFill="1" applyAlignment="1" applyProtection="1">
      <alignment horizontal="right" vertical="top" wrapText="1"/>
    </xf>
    <xf numFmtId="0" fontId="5" fillId="0" borderId="0" xfId="39" applyFont="1" applyBorder="1" applyProtection="1"/>
    <xf numFmtId="0" fontId="5" fillId="0" borderId="7" xfId="39" applyFont="1" applyBorder="1" applyAlignment="1" applyProtection="1">
      <alignment vertical="center"/>
    </xf>
    <xf numFmtId="0" fontId="5" fillId="0" borderId="8" xfId="39" applyFont="1" applyBorder="1" applyAlignment="1" applyProtection="1">
      <alignment vertical="center"/>
    </xf>
    <xf numFmtId="0" fontId="4" fillId="0" borderId="0" xfId="39" applyFont="1" applyProtection="1"/>
    <xf numFmtId="0" fontId="5" fillId="0" borderId="1" xfId="39" applyFont="1" applyBorder="1" applyProtection="1"/>
    <xf numFmtId="0" fontId="5" fillId="0" borderId="2" xfId="39" applyFont="1" applyBorder="1" applyProtection="1"/>
    <xf numFmtId="186" fontId="5" fillId="0" borderId="2" xfId="39" applyNumberFormat="1" applyFont="1" applyBorder="1" applyProtection="1"/>
    <xf numFmtId="186" fontId="5" fillId="0" borderId="3" xfId="39" applyNumberFormat="1" applyFont="1" applyBorder="1" applyProtection="1"/>
    <xf numFmtId="0" fontId="5" fillId="0" borderId="0" xfId="39" applyFont="1" applyProtection="1"/>
    <xf numFmtId="0" fontId="10" fillId="0" borderId="4" xfId="39" applyFont="1" applyBorder="1" applyProtection="1"/>
    <xf numFmtId="186" fontId="10" fillId="0" borderId="0" xfId="39" applyNumberFormat="1" applyFont="1" applyBorder="1" applyProtection="1"/>
    <xf numFmtId="0" fontId="10" fillId="0" borderId="0" xfId="39" applyFont="1" applyBorder="1" applyProtection="1"/>
    <xf numFmtId="0" fontId="10" fillId="0" borderId="0" xfId="39" applyFont="1" applyProtection="1"/>
    <xf numFmtId="186" fontId="5" fillId="0" borderId="5" xfId="39" applyNumberFormat="1" applyFont="1" applyBorder="1" applyAlignment="1" applyProtection="1">
      <alignment horizontal="right"/>
    </xf>
    <xf numFmtId="186" fontId="10" fillId="0" borderId="5" xfId="39" applyNumberFormat="1" applyFont="1" applyBorder="1" applyAlignment="1" applyProtection="1">
      <alignment horizontal="right"/>
    </xf>
    <xf numFmtId="186" fontId="10" fillId="0" borderId="5" xfId="39" applyNumberFormat="1" applyFont="1" applyBorder="1" applyProtection="1"/>
    <xf numFmtId="0" fontId="5" fillId="0" borderId="4" xfId="39" applyFont="1" applyBorder="1" applyProtection="1"/>
    <xf numFmtId="0" fontId="5" fillId="0" borderId="6" xfId="39" applyNumberFormat="1" applyFont="1" applyBorder="1" applyProtection="1"/>
    <xf numFmtId="186" fontId="5" fillId="0" borderId="6" xfId="39" applyNumberFormat="1" applyFont="1" applyBorder="1" applyAlignment="1" applyProtection="1">
      <alignment horizontal="right"/>
    </xf>
    <xf numFmtId="0" fontId="5" fillId="0" borderId="5" xfId="39" applyNumberFormat="1" applyFont="1" applyBorder="1" applyProtection="1"/>
    <xf numFmtId="186" fontId="5" fillId="0" borderId="0" xfId="39" applyNumberFormat="1" applyFont="1" applyBorder="1" applyProtection="1"/>
    <xf numFmtId="0" fontId="5" fillId="0" borderId="0" xfId="39" applyNumberFormat="1" applyFont="1" applyBorder="1" applyProtection="1"/>
    <xf numFmtId="0" fontId="8" fillId="0" borderId="5" xfId="39" applyNumberFormat="1" applyFont="1" applyBorder="1" applyAlignment="1" applyProtection="1">
      <alignment horizontal="centerContinuous"/>
    </xf>
    <xf numFmtId="186" fontId="8" fillId="0" borderId="0" xfId="39" applyNumberFormat="1" applyFont="1" applyBorder="1" applyAlignment="1" applyProtection="1">
      <alignment horizontal="center" vertical="center" wrapText="1"/>
    </xf>
    <xf numFmtId="0" fontId="5" fillId="0" borderId="0" xfId="39" applyFont="1" applyAlignment="1" applyProtection="1">
      <alignment horizontal="right"/>
    </xf>
    <xf numFmtId="186" fontId="8" fillId="0" borderId="5" xfId="39" applyNumberFormat="1" applyFont="1" applyBorder="1" applyAlignment="1" applyProtection="1">
      <alignment horizontal="right"/>
    </xf>
    <xf numFmtId="186" fontId="5" fillId="0" borderId="5" xfId="39" applyNumberFormat="1" applyFont="1" applyBorder="1" applyProtection="1"/>
    <xf numFmtId="0" fontId="15" fillId="0" borderId="4" xfId="39" applyNumberFormat="1" applyFont="1" applyBorder="1" applyProtection="1"/>
    <xf numFmtId="0" fontId="15" fillId="0" borderId="0" xfId="39" applyNumberFormat="1" applyFont="1" applyBorder="1" applyProtection="1"/>
    <xf numFmtId="3" fontId="15" fillId="0" borderId="0" xfId="39" applyNumberFormat="1" applyFont="1" applyBorder="1" applyAlignment="1" applyProtection="1">
      <alignment horizontal="right"/>
    </xf>
    <xf numFmtId="185" fontId="15" fillId="0" borderId="5" xfId="39" applyNumberFormat="1" applyFont="1" applyBorder="1" applyAlignment="1" applyProtection="1">
      <alignment horizontal="right"/>
    </xf>
    <xf numFmtId="0" fontId="5" fillId="0" borderId="0" xfId="39" applyNumberFormat="1" applyFont="1" applyProtection="1"/>
    <xf numFmtId="0" fontId="15" fillId="0" borderId="0" xfId="39" applyNumberFormat="1" applyFont="1" applyProtection="1"/>
    <xf numFmtId="3" fontId="5" fillId="0" borderId="0" xfId="39" applyNumberFormat="1" applyFont="1" applyBorder="1" applyAlignment="1" applyProtection="1">
      <alignment horizontal="right"/>
    </xf>
    <xf numFmtId="185" fontId="5" fillId="0" borderId="5" xfId="39" applyNumberFormat="1" applyFont="1" applyBorder="1" applyAlignment="1" applyProtection="1">
      <alignment horizontal="right"/>
    </xf>
    <xf numFmtId="0" fontId="5" fillId="0" borderId="0" xfId="39" applyFont="1" applyAlignment="1" applyProtection="1">
      <alignment horizontal="left"/>
    </xf>
    <xf numFmtId="3" fontId="5" fillId="0" borderId="0" xfId="39" applyNumberFormat="1" applyFont="1" applyAlignment="1" applyProtection="1">
      <alignment horizontal="right"/>
    </xf>
    <xf numFmtId="186" fontId="5" fillId="0" borderId="0" xfId="39" applyNumberFormat="1" applyFont="1" applyBorder="1" applyAlignment="1" applyProtection="1">
      <alignment wrapText="1"/>
    </xf>
    <xf numFmtId="186" fontId="5" fillId="0" borderId="0" xfId="39" applyNumberFormat="1" applyFont="1" applyBorder="1" applyAlignment="1" applyProtection="1">
      <alignment vertical="center" wrapText="1"/>
    </xf>
    <xf numFmtId="186" fontId="5" fillId="0" borderId="0" xfId="39" applyNumberFormat="1" applyFont="1" applyBorder="1" applyAlignment="1" applyProtection="1">
      <alignment horizontal="right" vertical="center" wrapText="1"/>
    </xf>
    <xf numFmtId="3" fontId="15" fillId="0" borderId="5" xfId="39" applyNumberFormat="1" applyFont="1" applyBorder="1" applyAlignment="1" applyProtection="1">
      <alignment horizontal="right"/>
    </xf>
    <xf numFmtId="0" fontId="30" fillId="6" borderId="6" xfId="39" applyFont="1" applyFill="1" applyBorder="1" applyAlignment="1" applyProtection="1">
      <alignment horizontal="left" vertical="top" wrapText="1"/>
    </xf>
    <xf numFmtId="186" fontId="5" fillId="0" borderId="6" xfId="39" applyNumberFormat="1" applyFont="1" applyBorder="1" applyProtection="1"/>
    <xf numFmtId="0" fontId="5" fillId="0" borderId="5" xfId="39" applyFont="1" applyBorder="1" applyProtection="1"/>
    <xf numFmtId="0" fontId="5" fillId="0" borderId="7" xfId="39" applyFont="1" applyBorder="1" applyProtection="1"/>
    <xf numFmtId="0" fontId="5" fillId="0" borderId="6" xfId="39" applyFont="1" applyBorder="1" applyProtection="1"/>
    <xf numFmtId="186" fontId="5" fillId="0" borderId="8" xfId="39" applyNumberFormat="1" applyFont="1" applyBorder="1" applyProtection="1"/>
    <xf numFmtId="0" fontId="10" fillId="0" borderId="0" xfId="39" applyFont="1" applyAlignment="1" applyProtection="1">
      <alignment horizontal="left"/>
    </xf>
    <xf numFmtId="186" fontId="5" fillId="0" borderId="4" xfId="39" applyNumberFormat="1" applyFont="1" applyBorder="1" applyProtection="1"/>
    <xf numFmtId="0" fontId="14" fillId="0" borderId="0" xfId="39" applyFont="1" applyBorder="1" applyProtection="1"/>
    <xf numFmtId="186" fontId="5" fillId="0" borderId="4" xfId="39" applyNumberFormat="1" applyFont="1" applyBorder="1" applyAlignment="1" applyProtection="1">
      <alignment horizontal="right"/>
    </xf>
    <xf numFmtId="186" fontId="10" fillId="0" borderId="4" xfId="39" applyNumberFormat="1" applyFont="1" applyBorder="1" applyProtection="1"/>
    <xf numFmtId="186" fontId="8" fillId="0" borderId="0" xfId="39" applyNumberFormat="1" applyFont="1" applyBorder="1" applyAlignment="1" applyProtection="1">
      <alignment horizontal="center" wrapText="1"/>
    </xf>
    <xf numFmtId="186" fontId="8" fillId="0" borderId="4" xfId="39" applyNumberFormat="1" applyFont="1" applyBorder="1" applyAlignment="1" applyProtection="1">
      <alignment horizontal="right"/>
    </xf>
    <xf numFmtId="186" fontId="5" fillId="0" borderId="2" xfId="39" applyNumberFormat="1" applyFont="1" applyBorder="1" applyAlignment="1" applyProtection="1">
      <alignment horizontal="right"/>
    </xf>
    <xf numFmtId="165" fontId="15" fillId="0" borderId="5" xfId="39" applyNumberFormat="1" applyFont="1" applyBorder="1" applyAlignment="1" applyProtection="1">
      <alignment horizontal="right"/>
    </xf>
    <xf numFmtId="165" fontId="15" fillId="0" borderId="4" xfId="39" applyNumberFormat="1" applyFont="1" applyBorder="1" applyAlignment="1" applyProtection="1">
      <alignment horizontal="right"/>
    </xf>
    <xf numFmtId="3" fontId="15" fillId="0" borderId="0" xfId="39" applyNumberFormat="1" applyFont="1" applyProtection="1"/>
    <xf numFmtId="165" fontId="5" fillId="0" borderId="5" xfId="39" applyNumberFormat="1" applyFont="1" applyBorder="1" applyAlignment="1" applyProtection="1">
      <alignment horizontal="right"/>
    </xf>
    <xf numFmtId="165" fontId="5" fillId="0" borderId="4" xfId="39" applyNumberFormat="1" applyFont="1" applyBorder="1" applyAlignment="1" applyProtection="1">
      <alignment horizontal="right"/>
    </xf>
    <xf numFmtId="186" fontId="5" fillId="0" borderId="0" xfId="39" applyNumberFormat="1" applyFont="1" applyBorder="1" applyAlignment="1" applyProtection="1">
      <alignment vertical="top" wrapText="1"/>
    </xf>
    <xf numFmtId="186" fontId="5" fillId="0" borderId="0" xfId="39" applyNumberFormat="1" applyFont="1" applyBorder="1" applyAlignment="1" applyProtection="1">
      <alignment horizontal="center"/>
    </xf>
    <xf numFmtId="0" fontId="5" fillId="0" borderId="0" xfId="39" applyNumberFormat="1" applyFont="1" applyBorder="1" applyAlignment="1" applyProtection="1">
      <alignment horizontal="right"/>
    </xf>
    <xf numFmtId="3" fontId="5" fillId="0" borderId="0" xfId="39" applyNumberFormat="1" applyFont="1" applyProtection="1"/>
    <xf numFmtId="186" fontId="5" fillId="0" borderId="7" xfId="39" applyNumberFormat="1" applyFont="1" applyBorder="1" applyProtection="1"/>
    <xf numFmtId="0" fontId="5" fillId="0" borderId="3" xfId="39" applyFont="1" applyBorder="1" applyProtection="1"/>
    <xf numFmtId="186" fontId="10" fillId="0" borderId="0" xfId="39" applyNumberFormat="1" applyFont="1" applyBorder="1" applyAlignment="1" applyProtection="1">
      <alignment horizontal="right"/>
    </xf>
    <xf numFmtId="0" fontId="10" fillId="0" borderId="5" xfId="39" applyFont="1" applyBorder="1" applyProtection="1"/>
    <xf numFmtId="0" fontId="5" fillId="0" borderId="0" xfId="39" applyNumberFormat="1" applyFont="1" applyBorder="1" applyAlignment="1" applyProtection="1">
      <alignment horizontal="right" vertical="center"/>
    </xf>
    <xf numFmtId="0" fontId="5" fillId="6" borderId="0" xfId="39" applyFont="1" applyFill="1" applyAlignment="1" applyProtection="1">
      <alignment horizontal="left" vertical="top" wrapText="1"/>
    </xf>
    <xf numFmtId="0" fontId="7" fillId="0" borderId="0" xfId="39" applyNumberFormat="1" applyFont="1" applyBorder="1" applyProtection="1"/>
    <xf numFmtId="0" fontId="7" fillId="0" borderId="0" xfId="39" applyNumberFormat="1" applyFont="1" applyBorder="1" applyAlignment="1" applyProtection="1">
      <alignment horizontal="left"/>
    </xf>
    <xf numFmtId="0" fontId="10" fillId="0" borderId="0" xfId="39" applyNumberFormat="1" applyFont="1" applyBorder="1" applyProtection="1"/>
    <xf numFmtId="0" fontId="10" fillId="0" borderId="0" xfId="39" applyFont="1" applyBorder="1" applyAlignment="1" applyProtection="1">
      <alignment horizontal="right"/>
    </xf>
    <xf numFmtId="0" fontId="5" fillId="0" borderId="0" xfId="39" applyFont="1" applyBorder="1" applyAlignment="1" applyProtection="1">
      <alignment horizontal="right"/>
    </xf>
    <xf numFmtId="0" fontId="5" fillId="0" borderId="5" xfId="39" applyFont="1" applyBorder="1" applyAlignment="1" applyProtection="1">
      <alignment horizontal="right"/>
    </xf>
    <xf numFmtId="0" fontId="8" fillId="0" borderId="5" xfId="39" applyNumberFormat="1" applyFont="1" applyBorder="1" applyAlignment="1" applyProtection="1">
      <alignment horizontal="right"/>
    </xf>
    <xf numFmtId="186" fontId="5" fillId="0" borderId="2" xfId="39" applyNumberFormat="1" applyFont="1" applyBorder="1" applyAlignment="1" applyProtection="1">
      <alignment horizontal="center"/>
    </xf>
    <xf numFmtId="186" fontId="5" fillId="0" borderId="0" xfId="39" applyNumberFormat="1" applyFont="1" applyBorder="1" applyAlignment="1" applyProtection="1">
      <alignment horizontal="centerContinuous"/>
    </xf>
    <xf numFmtId="185" fontId="15" fillId="0" borderId="0" xfId="39" applyNumberFormat="1" applyFont="1" applyBorder="1" applyAlignment="1" applyProtection="1">
      <alignment horizontal="right"/>
    </xf>
    <xf numFmtId="185" fontId="5" fillId="0" borderId="0" xfId="39" applyNumberFormat="1" applyFont="1" applyBorder="1" applyProtection="1"/>
    <xf numFmtId="0" fontId="28" fillId="6" borderId="0" xfId="39" applyFont="1" applyFill="1" applyAlignment="1" applyProtection="1">
      <alignment horizontal="left" vertical="top" wrapText="1"/>
    </xf>
    <xf numFmtId="185" fontId="5" fillId="0" borderId="0" xfId="39" applyNumberFormat="1" applyFont="1" applyBorder="1" applyAlignment="1" applyProtection="1">
      <alignment horizontal="right"/>
    </xf>
    <xf numFmtId="0" fontId="30" fillId="6" borderId="2" xfId="39" applyFont="1" applyFill="1" applyBorder="1" applyAlignment="1" applyProtection="1">
      <alignment horizontal="left" vertical="top" wrapText="1"/>
    </xf>
    <xf numFmtId="3" fontId="30" fillId="6" borderId="2" xfId="39" applyNumberFormat="1" applyFont="1" applyFill="1" applyBorder="1" applyAlignment="1" applyProtection="1">
      <alignment horizontal="right" vertical="top" wrapText="1"/>
    </xf>
    <xf numFmtId="0" fontId="5" fillId="0" borderId="8" xfId="39" applyFont="1" applyBorder="1" applyProtection="1"/>
    <xf numFmtId="0" fontId="4" fillId="0" borderId="1" xfId="40" applyFont="1" applyBorder="1" applyProtection="1"/>
    <xf numFmtId="0" fontId="4" fillId="0" borderId="2" xfId="40" applyFont="1" applyBorder="1" applyProtection="1"/>
    <xf numFmtId="0" fontId="4" fillId="0" borderId="3" xfId="40" applyFont="1" applyBorder="1" applyProtection="1"/>
    <xf numFmtId="0" fontId="4" fillId="0" borderId="0" xfId="40" applyFont="1" applyProtection="1"/>
    <xf numFmtId="0" fontId="4" fillId="0" borderId="4" xfId="40" applyFont="1" applyBorder="1" applyProtection="1"/>
    <xf numFmtId="0" fontId="6" fillId="0" borderId="0" xfId="40" applyFont="1" applyBorder="1" applyProtection="1"/>
    <xf numFmtId="0" fontId="14" fillId="0" borderId="0" xfId="40" applyFont="1" applyBorder="1" applyProtection="1"/>
    <xf numFmtId="0" fontId="5" fillId="0" borderId="5" xfId="82" applyFont="1" applyBorder="1" applyAlignment="1" applyProtection="1">
      <alignment horizontal="right"/>
    </xf>
    <xf numFmtId="0" fontId="14" fillId="0" borderId="5" xfId="40" applyFont="1" applyBorder="1" applyProtection="1"/>
    <xf numFmtId="0" fontId="14" fillId="0" borderId="6" xfId="40" applyFont="1" applyBorder="1" applyProtection="1"/>
    <xf numFmtId="0" fontId="8" fillId="0" borderId="5" xfId="40" applyFont="1" applyBorder="1" applyAlignment="1" applyProtection="1">
      <alignment horizontal="right"/>
    </xf>
    <xf numFmtId="0" fontId="5" fillId="0" borderId="0" xfId="40" quotePrefix="1" applyFont="1" applyBorder="1" applyAlignment="1" applyProtection="1">
      <alignment vertical="center"/>
    </xf>
    <xf numFmtId="3" fontId="5" fillId="0" borderId="0" xfId="40" applyNumberFormat="1" applyFont="1" applyBorder="1" applyAlignment="1" applyProtection="1">
      <alignment vertical="center"/>
    </xf>
    <xf numFmtId="3" fontId="5" fillId="0" borderId="5" xfId="40" applyNumberFormat="1" applyFont="1" applyBorder="1" applyProtection="1"/>
    <xf numFmtId="0" fontId="5" fillId="0" borderId="0" xfId="40" quotePrefix="1" applyFont="1" applyBorder="1" applyAlignment="1" applyProtection="1">
      <alignment horizontal="left" vertical="center"/>
    </xf>
    <xf numFmtId="0" fontId="5" fillId="0" borderId="0" xfId="40" applyFont="1" applyBorder="1" applyAlignment="1" applyProtection="1">
      <alignment horizontal="left" vertical="center"/>
    </xf>
    <xf numFmtId="0" fontId="5" fillId="0" borderId="0" xfId="40" applyNumberFormat="1" applyFont="1" applyBorder="1" applyAlignment="1" applyProtection="1">
      <alignment horizontal="left" vertical="center"/>
    </xf>
    <xf numFmtId="3" fontId="5" fillId="0" borderId="0" xfId="40" applyNumberFormat="1" applyFont="1" applyBorder="1" applyAlignment="1" applyProtection="1">
      <alignment horizontal="left" vertical="center"/>
    </xf>
    <xf numFmtId="0" fontId="4" fillId="0" borderId="0" xfId="40" applyFont="1" applyBorder="1" applyProtection="1"/>
    <xf numFmtId="0" fontId="5" fillId="0" borderId="0" xfId="84" applyFont="1" applyBorder="1" applyAlignment="1" applyProtection="1">
      <alignment vertical="center"/>
    </xf>
    <xf numFmtId="3" fontId="5" fillId="0" borderId="0" xfId="84" applyNumberFormat="1" applyFont="1" applyBorder="1" applyAlignment="1" applyProtection="1">
      <alignment vertical="center"/>
    </xf>
    <xf numFmtId="0" fontId="4" fillId="0" borderId="7" xfId="40" applyFont="1" applyBorder="1" applyProtection="1"/>
    <xf numFmtId="0" fontId="4" fillId="0" borderId="6" xfId="40" applyFont="1" applyBorder="1" applyProtection="1"/>
    <xf numFmtId="0" fontId="4" fillId="0" borderId="8" xfId="40" applyFont="1" applyBorder="1" applyProtection="1"/>
    <xf numFmtId="0" fontId="5" fillId="0" borderId="1" xfId="84" applyFont="1" applyBorder="1" applyAlignment="1" applyProtection="1">
      <alignment vertical="center"/>
    </xf>
    <xf numFmtId="0" fontId="5" fillId="0" borderId="2" xfId="84" applyFont="1" applyBorder="1" applyAlignment="1" applyProtection="1">
      <alignment vertical="center"/>
    </xf>
    <xf numFmtId="0" fontId="5" fillId="0" borderId="3" xfId="84" applyFont="1" applyBorder="1" applyAlignment="1" applyProtection="1">
      <alignment vertical="center"/>
    </xf>
    <xf numFmtId="0" fontId="5" fillId="0" borderId="0" xfId="84" applyFont="1" applyAlignment="1" applyProtection="1">
      <alignment vertical="center"/>
    </xf>
    <xf numFmtId="0" fontId="10" fillId="0" borderId="4" xfId="84" applyFont="1" applyBorder="1" applyAlignment="1" applyProtection="1">
      <alignment vertical="center"/>
    </xf>
    <xf numFmtId="0" fontId="6" fillId="0" borderId="0" xfId="84" applyFont="1" applyBorder="1" applyAlignment="1" applyProtection="1">
      <alignment vertical="top"/>
    </xf>
    <xf numFmtId="0" fontId="10" fillId="0" borderId="0" xfId="84" applyFont="1" applyBorder="1" applyAlignment="1" applyProtection="1">
      <alignment vertical="center"/>
    </xf>
    <xf numFmtId="0" fontId="5" fillId="0" borderId="5" xfId="84" applyFont="1" applyBorder="1" applyAlignment="1" applyProtection="1">
      <alignment horizontal="right" vertical="center"/>
    </xf>
    <xf numFmtId="0" fontId="10" fillId="0" borderId="0" xfId="84" applyFont="1" applyAlignment="1" applyProtection="1">
      <alignment vertical="center"/>
    </xf>
    <xf numFmtId="0" fontId="32" fillId="2" borderId="0" xfId="84" applyFont="1" applyFill="1" applyAlignment="1" applyProtection="1">
      <alignment vertical="center"/>
    </xf>
    <xf numFmtId="0" fontId="5" fillId="0" borderId="0" xfId="84" applyFont="1" applyBorder="1" applyAlignment="1" applyProtection="1">
      <alignment horizontal="right" vertical="center"/>
    </xf>
    <xf numFmtId="0" fontId="10" fillId="0" borderId="5" xfId="84" applyFont="1" applyBorder="1" applyAlignment="1" applyProtection="1">
      <alignment vertical="center"/>
    </xf>
    <xf numFmtId="0" fontId="5" fillId="0" borderId="4" xfId="84" applyFont="1" applyBorder="1" applyAlignment="1" applyProtection="1">
      <alignment vertical="center"/>
    </xf>
    <xf numFmtId="0" fontId="5" fillId="0" borderId="6" xfId="84" applyFont="1" applyBorder="1" applyAlignment="1" applyProtection="1">
      <alignment vertical="center"/>
    </xf>
    <xf numFmtId="0" fontId="5" fillId="0" borderId="5" xfId="84" applyFont="1" applyBorder="1" applyAlignment="1" applyProtection="1">
      <alignment vertical="center"/>
    </xf>
    <xf numFmtId="0" fontId="5" fillId="0" borderId="0" xfId="84" applyFont="1" applyBorder="1" applyAlignment="1" applyProtection="1">
      <alignment horizontal="centerContinuous" vertical="center"/>
    </xf>
    <xf numFmtId="0" fontId="5" fillId="0" borderId="5" xfId="84" applyFont="1" applyBorder="1" applyAlignment="1" applyProtection="1">
      <alignment horizontal="centerContinuous" vertical="center"/>
    </xf>
    <xf numFmtId="0" fontId="5" fillId="0" borderId="6" xfId="84" applyFont="1" applyBorder="1" applyAlignment="1" applyProtection="1">
      <alignment horizontal="centerContinuous" vertical="center"/>
    </xf>
    <xf numFmtId="0" fontId="8" fillId="0" borderId="5" xfId="84" applyFont="1" applyBorder="1" applyAlignment="1" applyProtection="1">
      <alignment horizontal="centerContinuous" vertical="center"/>
    </xf>
    <xf numFmtId="0" fontId="5" fillId="0" borderId="2" xfId="84" applyFont="1" applyBorder="1" applyAlignment="1" applyProtection="1">
      <alignment horizontal="center" vertical="center"/>
    </xf>
    <xf numFmtId="0" fontId="8" fillId="0" borderId="5" xfId="84" applyFont="1" applyBorder="1" applyAlignment="1" applyProtection="1">
      <alignment horizontal="right" vertical="center"/>
    </xf>
    <xf numFmtId="0" fontId="8" fillId="0" borderId="0" xfId="84" applyFont="1" applyBorder="1" applyAlignment="1" applyProtection="1">
      <alignment vertical="center"/>
    </xf>
    <xf numFmtId="0" fontId="8" fillId="0" borderId="0" xfId="84" applyFont="1" applyBorder="1" applyAlignment="1" applyProtection="1">
      <alignment horizontal="right" vertical="center"/>
    </xf>
    <xf numFmtId="0" fontId="8" fillId="0" borderId="6" xfId="84" applyFont="1" applyBorder="1" applyAlignment="1" applyProtection="1">
      <alignment horizontal="right" vertical="center"/>
    </xf>
    <xf numFmtId="0" fontId="5" fillId="0" borderId="2" xfId="84" applyFont="1" applyBorder="1" applyAlignment="1" applyProtection="1">
      <alignment horizontal="right" vertical="center"/>
    </xf>
    <xf numFmtId="0" fontId="4" fillId="0" borderId="5" xfId="40" applyFont="1" applyBorder="1" applyProtection="1"/>
    <xf numFmtId="3" fontId="5" fillId="0" borderId="0" xfId="84" applyNumberFormat="1" applyFont="1" applyBorder="1" applyAlignment="1" applyProtection="1">
      <alignment horizontal="right" vertical="center"/>
    </xf>
    <xf numFmtId="188" fontId="5" fillId="0" borderId="5" xfId="84" applyNumberFormat="1" applyFont="1" applyBorder="1" applyAlignment="1" applyProtection="1">
      <alignment horizontal="right" vertical="center"/>
    </xf>
    <xf numFmtId="0" fontId="5" fillId="0" borderId="0" xfId="84" applyFont="1" applyBorder="1" applyAlignment="1" applyProtection="1">
      <alignment horizontal="left" vertical="top"/>
    </xf>
    <xf numFmtId="3" fontId="5" fillId="0" borderId="0" xfId="84" applyNumberFormat="1" applyFont="1" applyBorder="1" applyAlignment="1" applyProtection="1">
      <alignment horizontal="right" vertical="top"/>
    </xf>
    <xf numFmtId="0" fontId="5" fillId="0" borderId="0" xfId="84" applyNumberFormat="1" applyFont="1" applyBorder="1" applyAlignment="1" applyProtection="1">
      <alignment horizontal="left" vertical="top"/>
    </xf>
    <xf numFmtId="0" fontId="6" fillId="0" borderId="0" xfId="84" applyNumberFormat="1" applyFont="1" applyBorder="1" applyAlignment="1" applyProtection="1">
      <alignment vertical="top"/>
    </xf>
    <xf numFmtId="188" fontId="5" fillId="0" borderId="0" xfId="84" applyNumberFormat="1" applyFont="1" applyBorder="1" applyAlignment="1" applyProtection="1">
      <alignment horizontal="right" vertical="center"/>
    </xf>
    <xf numFmtId="188" fontId="5" fillId="0" borderId="0" xfId="84" applyNumberFormat="1" applyFont="1" applyBorder="1" applyAlignment="1" applyProtection="1">
      <alignment vertical="center"/>
    </xf>
    <xf numFmtId="0" fontId="5" fillId="0" borderId="6" xfId="84" applyFont="1" applyBorder="1" applyAlignment="1" applyProtection="1">
      <alignment horizontal="left" vertical="center"/>
    </xf>
    <xf numFmtId="188" fontId="5" fillId="0" borderId="6" xfId="84" applyNumberFormat="1" applyFont="1" applyBorder="1" applyAlignment="1" applyProtection="1">
      <alignment vertical="center"/>
    </xf>
    <xf numFmtId="188" fontId="5" fillId="0" borderId="5" xfId="84" applyNumberFormat="1" applyFont="1" applyBorder="1" applyAlignment="1" applyProtection="1">
      <alignment vertical="center"/>
    </xf>
    <xf numFmtId="188" fontId="5" fillId="0" borderId="0" xfId="84" applyNumberFormat="1" applyFont="1" applyBorder="1" applyAlignment="1" applyProtection="1">
      <alignment horizontal="centerContinuous" vertical="center"/>
    </xf>
    <xf numFmtId="188" fontId="8" fillId="0" borderId="0" xfId="84" applyNumberFormat="1" applyFont="1" applyBorder="1" applyAlignment="1" applyProtection="1">
      <alignment horizontal="centerContinuous" vertical="center"/>
    </xf>
    <xf numFmtId="188" fontId="8" fillId="0" borderId="5" xfId="84" applyNumberFormat="1" applyFont="1" applyBorder="1" applyAlignment="1" applyProtection="1">
      <alignment horizontal="centerContinuous" vertical="center"/>
    </xf>
    <xf numFmtId="188" fontId="5" fillId="0" borderId="6" xfId="84" applyNumberFormat="1" applyFont="1" applyBorder="1" applyAlignment="1" applyProtection="1">
      <alignment horizontal="centerContinuous" vertical="center"/>
    </xf>
    <xf numFmtId="188" fontId="8" fillId="0" borderId="5" xfId="84" applyNumberFormat="1" applyFont="1" applyBorder="1" applyAlignment="1" applyProtection="1">
      <alignment horizontal="right" vertical="center"/>
    </xf>
    <xf numFmtId="0" fontId="8" fillId="0" borderId="0" xfId="84" applyFont="1" applyBorder="1" applyAlignment="1" applyProtection="1">
      <alignment horizontal="left" vertical="center"/>
    </xf>
    <xf numFmtId="0" fontId="5" fillId="0" borderId="2" xfId="84" applyFont="1" applyBorder="1" applyAlignment="1" applyProtection="1">
      <alignment horizontal="left" vertical="center"/>
    </xf>
    <xf numFmtId="188" fontId="5" fillId="0" borderId="2" xfId="84" applyNumberFormat="1" applyFont="1" applyBorder="1" applyAlignment="1" applyProtection="1">
      <alignment vertical="center"/>
    </xf>
    <xf numFmtId="189" fontId="5" fillId="0" borderId="0" xfId="40" applyNumberFormat="1" applyFont="1" applyBorder="1" applyAlignment="1" applyProtection="1">
      <alignment horizontal="right" vertical="center"/>
    </xf>
    <xf numFmtId="189" fontId="5" fillId="0" borderId="5" xfId="40" applyNumberFormat="1" applyFont="1" applyBorder="1" applyAlignment="1" applyProtection="1">
      <alignment horizontal="right" vertical="center"/>
    </xf>
    <xf numFmtId="188" fontId="5" fillId="0" borderId="0" xfId="84" applyNumberFormat="1" applyFont="1" applyBorder="1" applyAlignment="1" applyProtection="1">
      <alignment horizontal="right" vertical="top"/>
    </xf>
    <xf numFmtId="189" fontId="5" fillId="0" borderId="0" xfId="40" applyNumberFormat="1" applyFont="1" applyBorder="1" applyAlignment="1" applyProtection="1">
      <alignment horizontal="right" vertical="top"/>
    </xf>
    <xf numFmtId="0" fontId="5" fillId="0" borderId="7" xfId="84" applyFont="1" applyBorder="1" applyAlignment="1" applyProtection="1">
      <alignment vertical="center"/>
    </xf>
    <xf numFmtId="0" fontId="6" fillId="0" borderId="6" xfId="84" applyNumberFormat="1" applyFont="1" applyBorder="1" applyAlignment="1" applyProtection="1">
      <alignment vertical="top"/>
    </xf>
    <xf numFmtId="188" fontId="5" fillId="0" borderId="6" xfId="84" applyNumberFormat="1" applyFont="1" applyBorder="1" applyAlignment="1" applyProtection="1">
      <alignment horizontal="right" vertical="center"/>
    </xf>
    <xf numFmtId="189" fontId="5" fillId="0" borderId="6" xfId="40" applyNumberFormat="1" applyFont="1" applyBorder="1" applyAlignment="1" applyProtection="1">
      <alignment horizontal="right" vertical="center"/>
    </xf>
    <xf numFmtId="188" fontId="5" fillId="0" borderId="8" xfId="84" applyNumberFormat="1" applyFont="1" applyBorder="1" applyAlignment="1" applyProtection="1">
      <alignment horizontal="right" vertical="center"/>
    </xf>
    <xf numFmtId="188" fontId="5" fillId="0" borderId="5" xfId="84" applyNumberFormat="1" applyFont="1" applyBorder="1" applyAlignment="1" applyProtection="1">
      <alignment horizontal="centerContinuous" vertical="center"/>
    </xf>
    <xf numFmtId="0" fontId="4" fillId="0" borderId="5" xfId="40" applyFont="1" applyBorder="1" applyAlignment="1" applyProtection="1">
      <alignment horizontal="centerContinuous" vertical="center"/>
    </xf>
    <xf numFmtId="188" fontId="8" fillId="0" borderId="0" xfId="84" applyNumberFormat="1" applyFont="1" applyBorder="1" applyAlignment="1" applyProtection="1">
      <alignment horizontal="right" vertical="center"/>
    </xf>
    <xf numFmtId="188" fontId="8" fillId="0" borderId="6" xfId="84" applyNumberFormat="1" applyFont="1" applyBorder="1" applyAlignment="1" applyProtection="1">
      <alignment horizontal="right" vertical="center"/>
    </xf>
    <xf numFmtId="3" fontId="5" fillId="0" borderId="2" xfId="84" applyNumberFormat="1" applyFont="1" applyBorder="1" applyAlignment="1" applyProtection="1">
      <alignment vertical="center"/>
    </xf>
    <xf numFmtId="0" fontId="5" fillId="0" borderId="0" xfId="84" applyNumberFormat="1" applyFont="1" applyBorder="1" applyAlignment="1" applyProtection="1">
      <alignment vertical="center"/>
    </xf>
    <xf numFmtId="180" fontId="5" fillId="0" borderId="0" xfId="40" applyNumberFormat="1" applyFont="1" applyBorder="1" applyAlignment="1" applyProtection="1">
      <alignment vertical="center"/>
    </xf>
    <xf numFmtId="0" fontId="5" fillId="0" borderId="8" xfId="84" applyFont="1" applyBorder="1" applyAlignment="1" applyProtection="1">
      <alignment vertical="center"/>
    </xf>
    <xf numFmtId="0" fontId="4" fillId="0" borderId="0" xfId="39" applyProtection="1"/>
    <xf numFmtId="0" fontId="5" fillId="0" borderId="1" xfId="83" applyFont="1" applyBorder="1" applyProtection="1"/>
    <xf numFmtId="0" fontId="5" fillId="0" borderId="2" xfId="83" applyFont="1" applyBorder="1" applyProtection="1"/>
    <xf numFmtId="0" fontId="5" fillId="0" borderId="3" xfId="83" applyFont="1" applyBorder="1" applyProtection="1"/>
    <xf numFmtId="0" fontId="5" fillId="0" borderId="0" xfId="83" applyFont="1" applyProtection="1"/>
    <xf numFmtId="0" fontId="5" fillId="0" borderId="4" xfId="83" applyFont="1" applyBorder="1" applyProtection="1"/>
    <xf numFmtId="0" fontId="6" fillId="0" borderId="0" xfId="83" applyFont="1" applyBorder="1" applyAlignment="1" applyProtection="1">
      <alignment vertical="center"/>
    </xf>
    <xf numFmtId="0" fontId="10" fillId="0" borderId="0" xfId="83" applyFont="1" applyBorder="1" applyAlignment="1" applyProtection="1">
      <alignment vertical="center"/>
    </xf>
    <xf numFmtId="0" fontId="5" fillId="0" borderId="0" xfId="83" applyFont="1" applyBorder="1" applyAlignment="1" applyProtection="1">
      <alignment horizontal="right" vertical="center"/>
    </xf>
    <xf numFmtId="180" fontId="5" fillId="0" borderId="5" xfId="85" applyNumberFormat="1" applyFont="1" applyBorder="1" applyAlignment="1" applyProtection="1">
      <alignment horizontal="right"/>
    </xf>
    <xf numFmtId="0" fontId="14" fillId="0" borderId="0" xfId="83" applyFont="1" applyBorder="1" applyAlignment="1" applyProtection="1">
      <alignment vertical="center"/>
    </xf>
    <xf numFmtId="0" fontId="10" fillId="0" borderId="5" xfId="83" applyFont="1" applyBorder="1" applyAlignment="1" applyProtection="1">
      <alignment vertical="center"/>
    </xf>
    <xf numFmtId="0" fontId="5" fillId="0" borderId="6" xfId="83" applyFont="1" applyBorder="1" applyAlignment="1" applyProtection="1">
      <alignment vertical="center"/>
    </xf>
    <xf numFmtId="0" fontId="5" fillId="0" borderId="5" xfId="83" applyFont="1" applyBorder="1" applyAlignment="1" applyProtection="1">
      <alignment vertical="center"/>
    </xf>
    <xf numFmtId="0" fontId="8" fillId="0" borderId="5" xfId="83" applyFont="1" applyBorder="1" applyAlignment="1" applyProtection="1">
      <alignment horizontal="right" vertical="center"/>
    </xf>
    <xf numFmtId="0" fontId="5" fillId="0" borderId="2" xfId="83" applyFont="1" applyBorder="1" applyAlignment="1" applyProtection="1">
      <alignment horizontal="center" vertical="center"/>
    </xf>
    <xf numFmtId="0" fontId="5" fillId="0" borderId="0" xfId="83" applyFont="1" applyBorder="1" applyAlignment="1" applyProtection="1">
      <alignment horizontal="center" vertical="center"/>
    </xf>
    <xf numFmtId="0" fontId="5" fillId="0" borderId="6" xfId="83" applyFont="1" applyBorder="1" applyAlignment="1" applyProtection="1">
      <alignment horizontal="right" vertical="center"/>
    </xf>
    <xf numFmtId="0" fontId="5" fillId="0" borderId="5" xfId="83" applyFont="1" applyBorder="1" applyAlignment="1" applyProtection="1">
      <alignment horizontal="right" vertical="center"/>
    </xf>
    <xf numFmtId="0" fontId="5" fillId="0" borderId="0" xfId="83" applyFont="1" applyBorder="1" applyAlignment="1" applyProtection="1">
      <alignment horizontal="left" vertical="center"/>
    </xf>
    <xf numFmtId="190" fontId="5" fillId="0" borderId="0" xfId="83" applyNumberFormat="1" applyFont="1" applyBorder="1" applyAlignment="1" applyProtection="1">
      <alignment vertical="top"/>
    </xf>
    <xf numFmtId="190" fontId="5" fillId="0" borderId="0" xfId="83" applyNumberFormat="1" applyFont="1" applyBorder="1" applyAlignment="1" applyProtection="1">
      <alignment horizontal="right" vertical="top"/>
    </xf>
    <xf numFmtId="190" fontId="5" fillId="0" borderId="0" xfId="83" applyNumberFormat="1" applyFont="1" applyBorder="1" applyAlignment="1" applyProtection="1">
      <alignment horizontal="right" vertical="center"/>
    </xf>
    <xf numFmtId="190" fontId="5" fillId="0" borderId="5" xfId="83" applyNumberFormat="1" applyFont="1" applyBorder="1" applyAlignment="1" applyProtection="1">
      <alignment horizontal="right" vertical="center"/>
    </xf>
    <xf numFmtId="190" fontId="5" fillId="3" borderId="0" xfId="83" applyNumberFormat="1" applyFont="1" applyFill="1" applyBorder="1" applyAlignment="1" applyProtection="1">
      <alignment horizontal="right" vertical="center"/>
    </xf>
    <xf numFmtId="190" fontId="5" fillId="0" borderId="0" xfId="83" applyNumberFormat="1" applyFont="1" applyBorder="1" applyAlignment="1" applyProtection="1">
      <alignment vertical="center"/>
    </xf>
    <xf numFmtId="0" fontId="5" fillId="0" borderId="0" xfId="83" applyFont="1" applyBorder="1" applyAlignment="1" applyProtection="1">
      <alignment horizontal="left" vertical="top"/>
    </xf>
    <xf numFmtId="0" fontId="5" fillId="0" borderId="0" xfId="83" applyNumberFormat="1" applyFont="1" applyBorder="1" applyAlignment="1" applyProtection="1">
      <alignment horizontal="left" vertical="top"/>
    </xf>
    <xf numFmtId="190" fontId="5" fillId="3" borderId="0" xfId="83" applyNumberFormat="1" applyFont="1" applyFill="1" applyBorder="1" applyAlignment="1" applyProtection="1">
      <alignment horizontal="right" vertical="top"/>
    </xf>
    <xf numFmtId="0" fontId="10" fillId="0" borderId="4" xfId="83" applyFont="1" applyBorder="1" applyAlignment="1" applyProtection="1">
      <alignment vertical="center"/>
    </xf>
    <xf numFmtId="0" fontId="5" fillId="0" borderId="0" xfId="83" applyFont="1" applyAlignment="1" applyProtection="1">
      <alignment vertical="center"/>
    </xf>
    <xf numFmtId="0" fontId="10" fillId="0" borderId="0" xfId="83" applyFont="1" applyAlignment="1" applyProtection="1">
      <alignment vertical="center"/>
    </xf>
    <xf numFmtId="0" fontId="5" fillId="0" borderId="4" xfId="83" applyFont="1" applyBorder="1" applyAlignment="1" applyProtection="1">
      <alignment vertical="center"/>
    </xf>
    <xf numFmtId="0" fontId="5" fillId="0" borderId="7" xfId="83" applyFont="1" applyBorder="1" applyProtection="1"/>
    <xf numFmtId="0" fontId="5" fillId="0" borderId="6" xfId="83" applyFont="1" applyBorder="1" applyProtection="1"/>
    <xf numFmtId="0" fontId="5" fillId="0" borderId="8" xfId="83" applyFont="1" applyBorder="1" applyProtection="1"/>
    <xf numFmtId="0" fontId="5" fillId="0" borderId="0" xfId="83" applyFont="1" applyBorder="1" applyProtection="1"/>
    <xf numFmtId="0" fontId="5" fillId="0" borderId="0" xfId="86" applyFont="1" applyBorder="1" applyAlignment="1" applyProtection="1">
      <alignment horizontal="right" vertical="center"/>
    </xf>
    <xf numFmtId="0" fontId="5" fillId="0" borderId="5" xfId="86" applyFont="1" applyBorder="1" applyAlignment="1" applyProtection="1">
      <alignment horizontal="right" vertical="center"/>
    </xf>
    <xf numFmtId="0" fontId="5" fillId="0" borderId="6" xfId="83" applyFont="1" applyFill="1" applyBorder="1" applyAlignment="1" applyProtection="1">
      <alignment vertical="center"/>
    </xf>
    <xf numFmtId="0" fontId="5" fillId="0" borderId="6" xfId="83" applyFont="1" applyFill="1" applyBorder="1" applyProtection="1"/>
    <xf numFmtId="0" fontId="8" fillId="0" borderId="0" xfId="83" applyFont="1" applyBorder="1" applyAlignment="1" applyProtection="1">
      <alignment horizontal="right" vertical="top"/>
    </xf>
    <xf numFmtId="0" fontId="5" fillId="0" borderId="6" xfId="83" applyFont="1" applyBorder="1" applyAlignment="1" applyProtection="1">
      <alignment horizontal="centerContinuous" vertical="center"/>
    </xf>
    <xf numFmtId="0" fontId="5" fillId="0" borderId="6" xfId="83" applyFont="1" applyBorder="1" applyAlignment="1" applyProtection="1">
      <alignment horizontal="centerContinuous"/>
    </xf>
    <xf numFmtId="0" fontId="8" fillId="0" borderId="5" xfId="83" applyFont="1" applyBorder="1" applyAlignment="1" applyProtection="1">
      <alignment horizontal="centerContinuous" vertical="center"/>
    </xf>
    <xf numFmtId="0" fontId="5" fillId="0" borderId="0" xfId="83" applyNumberFormat="1" applyFont="1" applyBorder="1" applyAlignment="1" applyProtection="1">
      <alignment horizontal="right" vertical="center" wrapText="1"/>
    </xf>
    <xf numFmtId="0" fontId="5" fillId="0" borderId="0" xfId="83" applyNumberFormat="1" applyFont="1" applyBorder="1" applyAlignment="1" applyProtection="1">
      <alignment horizontal="right" vertical="center"/>
    </xf>
    <xf numFmtId="167" fontId="5" fillId="0" borderId="0" xfId="83" applyNumberFormat="1" applyFont="1" applyBorder="1" applyAlignment="1" applyProtection="1">
      <alignment vertical="center"/>
    </xf>
    <xf numFmtId="167" fontId="5" fillId="0" borderId="0" xfId="83" applyNumberFormat="1" applyFont="1" applyBorder="1" applyAlignment="1" applyProtection="1">
      <alignment horizontal="right" vertical="center"/>
    </xf>
    <xf numFmtId="167" fontId="5" fillId="0" borderId="0" xfId="83" applyNumberFormat="1" applyFont="1" applyBorder="1" applyProtection="1"/>
    <xf numFmtId="190" fontId="5" fillId="0" borderId="0" xfId="83" applyNumberFormat="1" applyFont="1" applyProtection="1"/>
    <xf numFmtId="167" fontId="5" fillId="3" borderId="0" xfId="83" applyNumberFormat="1" applyFont="1" applyFill="1" applyBorder="1" applyAlignment="1" applyProtection="1">
      <alignment vertical="center"/>
    </xf>
    <xf numFmtId="190" fontId="4" fillId="0" borderId="0" xfId="83" applyNumberFormat="1" applyFont="1" applyProtection="1"/>
    <xf numFmtId="167" fontId="5" fillId="0" borderId="0" xfId="83" applyNumberFormat="1" applyFont="1" applyBorder="1" applyAlignment="1" applyProtection="1">
      <alignment horizontal="left" vertical="center"/>
    </xf>
    <xf numFmtId="0" fontId="5" fillId="0" borderId="6" xfId="83" applyFont="1" applyBorder="1" applyAlignment="1" applyProtection="1">
      <alignment horizontal="left" vertical="center"/>
    </xf>
    <xf numFmtId="190" fontId="5" fillId="0" borderId="6" xfId="83" applyNumberFormat="1" applyFont="1" applyBorder="1" applyAlignment="1" applyProtection="1">
      <alignment vertical="center"/>
    </xf>
    <xf numFmtId="190" fontId="5" fillId="0" borderId="6" xfId="83" applyNumberFormat="1" applyFont="1" applyBorder="1" applyAlignment="1" applyProtection="1">
      <alignment horizontal="right" vertical="center"/>
    </xf>
    <xf numFmtId="0" fontId="4" fillId="0" borderId="1" xfId="87" applyFont="1" applyBorder="1" applyProtection="1"/>
    <xf numFmtId="0" fontId="4" fillId="0" borderId="2" xfId="87" applyFont="1" applyBorder="1" applyAlignment="1" applyProtection="1">
      <alignment horizontal="left"/>
    </xf>
    <xf numFmtId="0" fontId="4" fillId="0" borderId="2" xfId="87" applyFont="1" applyBorder="1" applyProtection="1"/>
    <xf numFmtId="0" fontId="4" fillId="0" borderId="3" xfId="87" applyFont="1" applyBorder="1" applyProtection="1"/>
    <xf numFmtId="0" fontId="4" fillId="0" borderId="0" xfId="87" applyFont="1" applyProtection="1"/>
    <xf numFmtId="0" fontId="4" fillId="0" borderId="4" xfId="87" applyFont="1" applyBorder="1" applyProtection="1"/>
    <xf numFmtId="0" fontId="6" fillId="0" borderId="0" xfId="87" applyFont="1" applyBorder="1" applyAlignment="1" applyProtection="1">
      <alignment horizontal="left" vertical="center"/>
    </xf>
    <xf numFmtId="0" fontId="4" fillId="0" borderId="0" xfId="87" applyFont="1" applyBorder="1" applyProtection="1"/>
    <xf numFmtId="0" fontId="5" fillId="0" borderId="5" xfId="87" applyFont="1" applyBorder="1" applyAlignment="1" applyProtection="1">
      <alignment horizontal="right"/>
    </xf>
    <xf numFmtId="186" fontId="5" fillId="0" borderId="0" xfId="0" applyNumberFormat="1" applyFont="1" applyBorder="1" applyAlignment="1" applyProtection="1">
      <alignment horizontal="right"/>
    </xf>
    <xf numFmtId="186" fontId="5" fillId="0" borderId="5" xfId="0" applyNumberFormat="1" applyFont="1" applyBorder="1" applyAlignment="1" applyProtection="1">
      <alignment horizontal="right"/>
    </xf>
    <xf numFmtId="0" fontId="4" fillId="0" borderId="6" xfId="87" applyFont="1" applyBorder="1" applyAlignment="1" applyProtection="1">
      <alignment horizontal="left"/>
    </xf>
    <xf numFmtId="0" fontId="4" fillId="0" borderId="6" xfId="87" applyFont="1" applyBorder="1" applyProtection="1"/>
    <xf numFmtId="0" fontId="4" fillId="0" borderId="5" xfId="87" applyFont="1" applyBorder="1" applyProtection="1"/>
    <xf numFmtId="0" fontId="4" fillId="0" borderId="0" xfId="87" applyFont="1" applyBorder="1" applyAlignment="1" applyProtection="1">
      <alignment horizontal="left"/>
    </xf>
    <xf numFmtId="0" fontId="5" fillId="0" borderId="0" xfId="87" applyFont="1" applyBorder="1" applyProtection="1"/>
    <xf numFmtId="0" fontId="5" fillId="0" borderId="6" xfId="87" applyFont="1" applyBorder="1" applyAlignment="1" applyProtection="1">
      <alignment horizontal="centerContinuous"/>
    </xf>
    <xf numFmtId="0" fontId="5" fillId="0" borderId="0" xfId="87" applyFont="1" applyBorder="1" applyAlignment="1" applyProtection="1">
      <alignment horizontal="center"/>
    </xf>
    <xf numFmtId="0" fontId="4" fillId="0" borderId="5" xfId="87" applyFont="1" applyBorder="1" applyAlignment="1" applyProtection="1">
      <alignment horizontal="centerContinuous"/>
    </xf>
    <xf numFmtId="0" fontId="5" fillId="0" borderId="0" xfId="87" applyFont="1" applyBorder="1" applyAlignment="1" applyProtection="1">
      <alignment horizontal="right"/>
    </xf>
    <xf numFmtId="0" fontId="5" fillId="0" borderId="2" xfId="87" applyFont="1" applyBorder="1" applyAlignment="1" applyProtection="1">
      <alignment horizontal="centerContinuous" vertical="top" wrapText="1"/>
    </xf>
    <xf numFmtId="0" fontId="5" fillId="0" borderId="0" xfId="87" applyFont="1" applyBorder="1" applyAlignment="1" applyProtection="1">
      <alignment horizontal="centerContinuous" vertical="top" wrapText="1"/>
    </xf>
    <xf numFmtId="0" fontId="8" fillId="0" borderId="5" xfId="87" applyFont="1" applyBorder="1" applyAlignment="1" applyProtection="1">
      <alignment horizontal="right"/>
    </xf>
    <xf numFmtId="0" fontId="5" fillId="0" borderId="0" xfId="0" applyFont="1" applyBorder="1" applyAlignment="1" applyProtection="1">
      <alignment horizontal="right" vertical="top" wrapText="1"/>
    </xf>
    <xf numFmtId="0" fontId="5" fillId="0" borderId="0" xfId="87" applyFont="1" applyBorder="1" applyAlignment="1" applyProtection="1">
      <alignment horizontal="left"/>
    </xf>
    <xf numFmtId="166" fontId="5" fillId="0" borderId="5" xfId="87" applyNumberFormat="1" applyFont="1" applyBorder="1" applyAlignment="1" applyProtection="1">
      <alignment horizontal="right"/>
    </xf>
    <xf numFmtId="0" fontId="5" fillId="0" borderId="0" xfId="87" applyFont="1" applyAlignment="1" applyProtection="1">
      <alignment horizontal="right"/>
    </xf>
    <xf numFmtId="166" fontId="5" fillId="0" borderId="5" xfId="87" applyNumberFormat="1" applyFont="1" applyBorder="1" applyProtection="1"/>
    <xf numFmtId="0" fontId="5" fillId="0" borderId="0" xfId="87" applyNumberFormat="1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right"/>
    </xf>
    <xf numFmtId="0" fontId="8" fillId="0" borderId="5" xfId="87" applyFont="1" applyBorder="1" applyAlignment="1" applyProtection="1">
      <alignment horizontal="right" vertical="top" wrapText="1"/>
    </xf>
    <xf numFmtId="0" fontId="10" fillId="0" borderId="0" xfId="87" applyFont="1" applyAlignment="1" applyProtection="1">
      <alignment horizontal="right"/>
    </xf>
    <xf numFmtId="0" fontId="8" fillId="0" borderId="0" xfId="87" applyFont="1" applyAlignment="1" applyProtection="1">
      <alignment horizontal="right"/>
    </xf>
    <xf numFmtId="0" fontId="4" fillId="0" borderId="7" xfId="87" applyFont="1" applyBorder="1" applyProtection="1"/>
    <xf numFmtId="166" fontId="5" fillId="0" borderId="8" xfId="87" applyNumberFormat="1" applyFont="1" applyBorder="1" applyAlignment="1" applyProtection="1">
      <alignment horizontal="right"/>
    </xf>
    <xf numFmtId="166" fontId="5" fillId="0" borderId="3" xfId="87" applyNumberFormat="1" applyFont="1" applyBorder="1" applyAlignment="1" applyProtection="1">
      <alignment horizontal="right"/>
    </xf>
    <xf numFmtId="0" fontId="8" fillId="0" borderId="0" xfId="87" applyFont="1" applyProtection="1"/>
    <xf numFmtId="0" fontId="5" fillId="0" borderId="6" xfId="87" applyFont="1" applyBorder="1" applyAlignment="1" applyProtection="1">
      <alignment horizontal="left"/>
    </xf>
    <xf numFmtId="0" fontId="5" fillId="0" borderId="6" xfId="87" applyFont="1" applyBorder="1" applyProtection="1"/>
    <xf numFmtId="0" fontId="5" fillId="0" borderId="5" xfId="87" applyFont="1" applyBorder="1" applyProtection="1"/>
    <xf numFmtId="0" fontId="4" fillId="0" borderId="8" xfId="87" applyFont="1" applyBorder="1" applyProtection="1"/>
    <xf numFmtId="0" fontId="5" fillId="0" borderId="0" xfId="87" applyFont="1" applyFill="1" applyBorder="1" applyAlignment="1" applyProtection="1">
      <alignment horizontal="left"/>
    </xf>
    <xf numFmtId="166" fontId="29" fillId="0" borderId="0" xfId="87" applyNumberFormat="1" applyFont="1" applyFill="1" applyBorder="1" applyAlignment="1" applyProtection="1">
      <alignment horizontal="left" vertical="center"/>
    </xf>
    <xf numFmtId="0" fontId="5" fillId="0" borderId="0" xfId="87" applyFont="1" applyFill="1" applyBorder="1" applyAlignment="1" applyProtection="1">
      <alignment horizontal="left" vertical="center"/>
    </xf>
    <xf numFmtId="0" fontId="5" fillId="0" borderId="0" xfId="87" applyNumberFormat="1" applyFont="1" applyFill="1" applyBorder="1" applyAlignment="1" applyProtection="1">
      <alignment horizontal="left" vertical="center"/>
    </xf>
    <xf numFmtId="0" fontId="7" fillId="0" borderId="0" xfId="87" applyFont="1" applyFill="1" applyBorder="1" applyAlignment="1" applyProtection="1">
      <alignment horizontal="left" vertical="center"/>
    </xf>
    <xf numFmtId="0" fontId="4" fillId="0" borderId="0" xfId="87" applyFont="1" applyFill="1" applyBorder="1" applyProtection="1"/>
    <xf numFmtId="0" fontId="5" fillId="0" borderId="0" xfId="0" applyFont="1" applyFill="1" applyBorder="1" applyAlignment="1" applyProtection="1">
      <alignment horizontal="right"/>
    </xf>
    <xf numFmtId="0" fontId="4" fillId="0" borderId="6" xfId="87" applyFont="1" applyFill="1" applyBorder="1" applyAlignment="1" applyProtection="1">
      <alignment horizontal="left"/>
    </xf>
    <xf numFmtId="0" fontId="4" fillId="0" borderId="6" xfId="87" applyFont="1" applyFill="1" applyBorder="1" applyProtection="1"/>
    <xf numFmtId="0" fontId="4" fillId="0" borderId="0" xfId="87" applyFont="1" applyFill="1" applyBorder="1" applyAlignment="1" applyProtection="1">
      <alignment horizontal="left"/>
    </xf>
    <xf numFmtId="0" fontId="4" fillId="0" borderId="0" xfId="87" applyFont="1" applyFill="1" applyBorder="1" applyAlignment="1" applyProtection="1">
      <alignment horizontal="right"/>
    </xf>
    <xf numFmtId="0" fontId="5" fillId="0" borderId="6" xfId="87" applyFont="1" applyFill="1" applyBorder="1" applyAlignment="1" applyProtection="1">
      <alignment horizontal="centerContinuous" vertical="center"/>
    </xf>
    <xf numFmtId="0" fontId="5" fillId="0" borderId="6" xfId="87" applyFont="1" applyFill="1" applyBorder="1" applyAlignment="1" applyProtection="1">
      <alignment horizontal="centerContinuous"/>
    </xf>
    <xf numFmtId="0" fontId="5" fillId="0" borderId="0" xfId="87" applyFont="1" applyFill="1" applyBorder="1" applyAlignment="1" applyProtection="1">
      <alignment horizontal="center"/>
    </xf>
    <xf numFmtId="0" fontId="5" fillId="0" borderId="0" xfId="87" applyFont="1" applyFill="1" applyBorder="1" applyAlignment="1" applyProtection="1">
      <alignment horizontal="centerContinuous"/>
    </xf>
    <xf numFmtId="0" fontId="5" fillId="0" borderId="6" xfId="87" applyNumberFormat="1" applyFont="1" applyFill="1" applyBorder="1" applyAlignment="1" applyProtection="1">
      <alignment horizontal="centerContinuous" vertical="center"/>
    </xf>
    <xf numFmtId="0" fontId="5" fillId="0" borderId="6" xfId="87" applyFont="1" applyFill="1" applyBorder="1" applyAlignment="1" applyProtection="1">
      <alignment horizontal="centerContinuous" vertical="top"/>
    </xf>
    <xf numFmtId="0" fontId="5" fillId="0" borderId="10" xfId="87" applyFont="1" applyFill="1" applyBorder="1" applyAlignment="1" applyProtection="1">
      <alignment horizontal="centerContinuous" vertical="top" wrapText="1"/>
    </xf>
    <xf numFmtId="0" fontId="5" fillId="0" borderId="0" xfId="87" applyFont="1" applyFill="1" applyBorder="1" applyAlignment="1" applyProtection="1">
      <alignment horizontal="centerContinuous" vertical="top" wrapText="1"/>
    </xf>
    <xf numFmtId="0" fontId="5" fillId="0" borderId="6" xfId="87" applyFont="1" applyFill="1" applyBorder="1" applyAlignment="1" applyProtection="1">
      <alignment horizontal="centerContinuous" vertical="top" wrapText="1"/>
    </xf>
    <xf numFmtId="0" fontId="29" fillId="0" borderId="6" xfId="87" applyFont="1" applyFill="1" applyBorder="1" applyAlignment="1" applyProtection="1">
      <alignment horizontal="centerContinuous" vertical="top"/>
    </xf>
    <xf numFmtId="0" fontId="29" fillId="0" borderId="0" xfId="87" applyFont="1" applyFill="1" applyBorder="1" applyAlignment="1" applyProtection="1">
      <alignment horizontal="centerContinuous" vertical="top"/>
    </xf>
    <xf numFmtId="0" fontId="29" fillId="0" borderId="0" xfId="87" applyFont="1" applyFill="1" applyBorder="1" applyAlignment="1" applyProtection="1">
      <alignment vertical="top"/>
    </xf>
    <xf numFmtId="0" fontId="4" fillId="0" borderId="6" xfId="87" applyFont="1" applyFill="1" applyBorder="1" applyAlignment="1" applyProtection="1">
      <alignment horizontal="right"/>
    </xf>
    <xf numFmtId="0" fontId="5" fillId="0" borderId="6" xfId="87" applyFont="1" applyFill="1" applyBorder="1" applyAlignment="1" applyProtection="1">
      <alignment horizontal="left" vertical="center"/>
    </xf>
    <xf numFmtId="166" fontId="5" fillId="0" borderId="6" xfId="87" applyNumberFormat="1" applyFont="1" applyFill="1" applyBorder="1" applyAlignment="1" applyProtection="1">
      <alignment horizontal="right"/>
    </xf>
    <xf numFmtId="0" fontId="5" fillId="0" borderId="2" xfId="87" applyFont="1" applyFill="1" applyBorder="1" applyAlignment="1" applyProtection="1">
      <alignment horizontal="left" vertical="center"/>
    </xf>
    <xf numFmtId="166" fontId="5" fillId="0" borderId="2" xfId="87" applyNumberFormat="1" applyFont="1" applyFill="1" applyBorder="1" applyAlignment="1" applyProtection="1">
      <alignment horizontal="right"/>
    </xf>
    <xf numFmtId="0" fontId="4" fillId="0" borderId="2" xfId="87" applyFont="1" applyFill="1" applyBorder="1" applyAlignment="1" applyProtection="1">
      <alignment horizontal="right"/>
    </xf>
    <xf numFmtId="0" fontId="6" fillId="0" borderId="0" xfId="87" applyNumberFormat="1" applyFont="1" applyFill="1" applyBorder="1" applyAlignment="1" applyProtection="1">
      <alignment horizontal="left" vertical="center"/>
    </xf>
    <xf numFmtId="0" fontId="6" fillId="0" borderId="0" xfId="87" applyFont="1" applyFill="1" applyBorder="1" applyAlignment="1" applyProtection="1">
      <alignment horizontal="left" vertical="center"/>
    </xf>
    <xf numFmtId="0" fontId="5" fillId="0" borderId="0" xfId="87" applyFont="1" applyFill="1" applyBorder="1" applyAlignment="1" applyProtection="1">
      <alignment horizontal="centerContinuous" vertical="top"/>
    </xf>
    <xf numFmtId="0" fontId="5" fillId="0" borderId="0" xfId="87" applyFont="1" applyFill="1" applyBorder="1" applyAlignment="1" applyProtection="1">
      <alignment vertical="top"/>
    </xf>
    <xf numFmtId="0" fontId="5" fillId="0" borderId="0" xfId="87" applyFont="1" applyFill="1" applyProtection="1"/>
    <xf numFmtId="0" fontId="5" fillId="0" borderId="10" xfId="87" applyFont="1" applyFill="1" applyBorder="1" applyAlignment="1" applyProtection="1">
      <alignment horizontal="centerContinuous" vertical="top"/>
    </xf>
    <xf numFmtId="0" fontId="5" fillId="0" borderId="0" xfId="0" applyFont="1" applyFill="1" applyBorder="1" applyAlignment="1" applyProtection="1">
      <alignment horizontal="centerContinuous" vertical="top"/>
    </xf>
    <xf numFmtId="49" fontId="33" fillId="6" borderId="0" xfId="54" applyNumberFormat="1" applyFont="1" applyFill="1" applyAlignment="1" applyProtection="1">
      <alignment horizontal="left" vertical="top"/>
    </xf>
    <xf numFmtId="0" fontId="33" fillId="6" borderId="0" xfId="54" applyFont="1" applyFill="1" applyAlignment="1" applyProtection="1">
      <alignment horizontal="left" vertical="top"/>
    </xf>
    <xf numFmtId="0" fontId="33" fillId="6" borderId="0" xfId="54" applyFont="1" applyFill="1" applyProtection="1"/>
    <xf numFmtId="0" fontId="10" fillId="6" borderId="0" xfId="54" applyFont="1" applyFill="1" applyAlignment="1" applyProtection="1">
      <alignment horizontal="left" vertical="top"/>
    </xf>
    <xf numFmtId="49" fontId="10" fillId="6" borderId="0" xfId="54" applyNumberFormat="1" applyFont="1" applyFill="1" applyAlignment="1" applyProtection="1">
      <alignment horizontal="left" vertical="top"/>
    </xf>
    <xf numFmtId="49" fontId="34" fillId="6" borderId="0" xfId="55" applyNumberFormat="1" applyFont="1" applyFill="1" applyAlignment="1" applyProtection="1">
      <alignment horizontal="left" vertical="top"/>
    </xf>
    <xf numFmtId="0" fontId="10" fillId="6" borderId="0" xfId="55" applyFont="1" applyFill="1" applyAlignment="1" applyProtection="1">
      <alignment horizontal="left" vertical="top" wrapText="1"/>
    </xf>
    <xf numFmtId="49" fontId="34" fillId="6" borderId="0" xfId="56" applyNumberFormat="1" applyFont="1" applyFill="1" applyAlignment="1" applyProtection="1">
      <alignment horizontal="left" vertical="top"/>
    </xf>
    <xf numFmtId="0" fontId="10" fillId="6" borderId="0" xfId="56" applyFont="1" applyFill="1" applyAlignment="1" applyProtection="1">
      <alignment horizontal="left" vertical="top" wrapText="1"/>
    </xf>
    <xf numFmtId="0" fontId="33" fillId="6" borderId="0" xfId="45" applyFont="1" applyFill="1" applyProtection="1"/>
    <xf numFmtId="0" fontId="33" fillId="6" borderId="0" xfId="89" applyFont="1" applyFill="1" applyProtection="1"/>
    <xf numFmtId="49" fontId="34" fillId="6" borderId="0" xfId="58" applyNumberFormat="1" applyFont="1" applyFill="1" applyAlignment="1" applyProtection="1">
      <alignment horizontal="left" vertical="top"/>
    </xf>
    <xf numFmtId="0" fontId="10" fillId="6" borderId="0" xfId="58" applyFont="1" applyFill="1" applyAlignment="1" applyProtection="1">
      <alignment horizontal="left" vertical="top" wrapText="1"/>
    </xf>
    <xf numFmtId="0" fontId="35" fillId="0" borderId="0" xfId="73" applyFont="1" applyAlignment="1" applyProtection="1">
      <alignment vertical="center"/>
    </xf>
    <xf numFmtId="0" fontId="36" fillId="0" borderId="0" xfId="73" applyNumberFormat="1" applyFont="1" applyBorder="1" applyAlignment="1" applyProtection="1">
      <alignment vertical="center"/>
    </xf>
    <xf numFmtId="0" fontId="38" fillId="0" borderId="0" xfId="90" applyFont="1" applyAlignment="1" applyProtection="1">
      <alignment horizontal="left"/>
    </xf>
    <xf numFmtId="0" fontId="36" fillId="0" borderId="0" xfId="73" applyFont="1" applyBorder="1" applyAlignment="1" applyProtection="1">
      <alignment vertical="center"/>
    </xf>
    <xf numFmtId="0" fontId="33" fillId="0" borderId="0" xfId="73" applyFont="1" applyAlignment="1" applyProtection="1">
      <alignment vertical="center"/>
    </xf>
    <xf numFmtId="0" fontId="36" fillId="0" borderId="0" xfId="73" applyFont="1" applyAlignment="1" applyProtection="1">
      <alignment vertical="center"/>
    </xf>
    <xf numFmtId="0" fontId="36" fillId="0" borderId="0" xfId="73" applyNumberFormat="1" applyFont="1" applyBorder="1" applyAlignment="1" applyProtection="1">
      <alignment horizontal="left" vertical="center"/>
    </xf>
    <xf numFmtId="0" fontId="35" fillId="0" borderId="0" xfId="40" applyNumberFormat="1" applyFont="1" applyBorder="1" applyAlignment="1" applyProtection="1">
      <alignment vertical="center"/>
    </xf>
    <xf numFmtId="3" fontId="35" fillId="0" borderId="0" xfId="73" applyNumberFormat="1" applyFont="1" applyBorder="1" applyAlignment="1" applyProtection="1">
      <alignment vertical="center"/>
    </xf>
    <xf numFmtId="3" fontId="35" fillId="0" borderId="0" xfId="40" applyNumberFormat="1" applyFont="1" applyAlignment="1" applyProtection="1">
      <alignment horizontal="right"/>
    </xf>
    <xf numFmtId="0" fontId="35" fillId="0" borderId="0" xfId="73" applyFont="1" applyBorder="1" applyAlignment="1" applyProtection="1">
      <alignment vertical="center"/>
    </xf>
    <xf numFmtId="0" fontId="35" fillId="0" borderId="0" xfId="73" applyNumberFormat="1" applyFont="1" applyBorder="1" applyAlignment="1" applyProtection="1">
      <alignment vertical="center"/>
    </xf>
    <xf numFmtId="0" fontId="39" fillId="0" borderId="0" xfId="73" applyNumberFormat="1" applyFont="1" applyBorder="1" applyAlignment="1" applyProtection="1">
      <alignment horizontal="left" vertical="center"/>
    </xf>
    <xf numFmtId="3" fontId="39" fillId="0" borderId="0" xfId="73" applyNumberFormat="1" applyFont="1" applyBorder="1" applyAlignment="1" applyProtection="1">
      <alignment vertical="center"/>
    </xf>
    <xf numFmtId="0" fontId="39" fillId="0" borderId="0" xfId="73" applyNumberFormat="1" applyFont="1" applyAlignment="1" applyProtection="1">
      <alignment horizontal="left" vertical="center"/>
    </xf>
    <xf numFmtId="185" fontId="39" fillId="0" borderId="0" xfId="73" applyNumberFormat="1" applyFont="1" applyBorder="1" applyAlignment="1" applyProtection="1">
      <alignment vertical="center"/>
    </xf>
    <xf numFmtId="0" fontId="35" fillId="0" borderId="0" xfId="73" applyNumberFormat="1" applyFont="1" applyAlignment="1" applyProtection="1">
      <alignment vertical="center"/>
    </xf>
    <xf numFmtId="185" fontId="35" fillId="0" borderId="0" xfId="73" applyNumberFormat="1" applyFont="1" applyBorder="1" applyAlignment="1" applyProtection="1">
      <alignment vertical="center"/>
    </xf>
    <xf numFmtId="2" fontId="35" fillId="0" borderId="0" xfId="73" applyNumberFormat="1" applyFont="1" applyBorder="1" applyAlignment="1" applyProtection="1">
      <alignment vertical="center"/>
    </xf>
    <xf numFmtId="0" fontId="35" fillId="0" borderId="0" xfId="73" applyNumberFormat="1" applyFont="1" applyBorder="1" applyAlignment="1" applyProtection="1">
      <alignment horizontal="right" vertical="center"/>
    </xf>
    <xf numFmtId="0" fontId="33" fillId="0" borderId="0" xfId="73" applyFont="1" applyBorder="1" applyAlignment="1" applyProtection="1">
      <alignment vertical="center"/>
    </xf>
    <xf numFmtId="3" fontId="35" fillId="0" borderId="0" xfId="73" applyNumberFormat="1" applyFont="1" applyBorder="1" applyAlignment="1" applyProtection="1">
      <alignment horizontal="right" vertical="center"/>
    </xf>
    <xf numFmtId="3" fontId="35" fillId="0" borderId="0" xfId="73" applyNumberFormat="1" applyFont="1" applyAlignment="1" applyProtection="1">
      <alignment vertical="center"/>
    </xf>
    <xf numFmtId="0" fontId="41" fillId="0" borderId="0" xfId="91" applyFont="1" applyAlignment="1" applyProtection="1">
      <alignment horizontal="right" vertical="center"/>
    </xf>
    <xf numFmtId="0" fontId="41" fillId="0" borderId="0" xfId="91" applyFont="1" applyBorder="1" applyAlignment="1" applyProtection="1">
      <alignment horizontal="right" vertical="center"/>
    </xf>
    <xf numFmtId="0" fontId="5" fillId="0" borderId="0" xfId="45" applyFont="1" applyAlignment="1" applyProtection="1">
      <alignment horizontal="right" vertical="center"/>
    </xf>
    <xf numFmtId="166" fontId="5" fillId="0" borderId="0" xfId="88" applyNumberFormat="1" applyFont="1" applyFill="1" applyBorder="1" applyAlignment="1" applyProtection="1">
      <alignment horizontal="right"/>
    </xf>
    <xf numFmtId="0" fontId="5" fillId="0" borderId="0" xfId="88" applyFont="1" applyFill="1" applyBorder="1" applyAlignment="1" applyProtection="1">
      <alignment horizontal="left"/>
    </xf>
    <xf numFmtId="0" fontId="5" fillId="0" borderId="0" xfId="0" applyFont="1" applyFill="1" applyAlignment="1" applyProtection="1">
      <alignment horizontal="right" vertical="center"/>
    </xf>
    <xf numFmtId="0" fontId="5" fillId="0" borderId="0" xfId="0" applyFont="1" applyProtection="1"/>
    <xf numFmtId="0" fontId="5" fillId="0" borderId="0" xfId="0" applyFont="1" applyAlignment="1" applyProtection="1">
      <alignment horizontal="left" vertical="center"/>
    </xf>
    <xf numFmtId="0" fontId="4" fillId="0" borderId="0" xfId="40" applyProtection="1"/>
    <xf numFmtId="186" fontId="5" fillId="0" borderId="0" xfId="39" applyNumberFormat="1" applyFont="1" applyBorder="1" applyAlignment="1" applyProtection="1">
      <alignment horizontal="right" vertical="top" wrapText="1"/>
    </xf>
    <xf numFmtId="186" fontId="5" fillId="0" borderId="0" xfId="39" applyNumberFormat="1" applyFont="1" applyBorder="1" applyAlignment="1" applyProtection="1">
      <alignment horizontal="right" vertical="top"/>
    </xf>
    <xf numFmtId="0" fontId="5" fillId="0" borderId="0" xfId="39" applyNumberFormat="1" applyFont="1" applyBorder="1" applyAlignment="1" applyProtection="1">
      <alignment horizontal="right" vertical="top" wrapText="1"/>
    </xf>
    <xf numFmtId="186" fontId="5" fillId="0" borderId="0" xfId="39" applyNumberFormat="1" applyFont="1" applyBorder="1" applyAlignment="1" applyProtection="1">
      <alignment horizontal="right" wrapText="1"/>
    </xf>
    <xf numFmtId="186" fontId="5" fillId="0" borderId="2" xfId="39" applyNumberFormat="1" applyFont="1" applyBorder="1" applyAlignment="1" applyProtection="1">
      <alignment horizontal="right" wrapText="1"/>
    </xf>
    <xf numFmtId="0" fontId="5" fillId="0" borderId="0" xfId="39" applyNumberFormat="1" applyFont="1" applyBorder="1" applyAlignment="1" applyProtection="1">
      <alignment horizontal="right" wrapText="1"/>
    </xf>
    <xf numFmtId="0" fontId="5" fillId="0" borderId="0" xfId="39" applyFont="1" applyAlignment="1" applyProtection="1">
      <alignment horizontal="right" vertical="top" wrapText="1"/>
    </xf>
    <xf numFmtId="186" fontId="5" fillId="0" borderId="0" xfId="39" applyNumberFormat="1" applyFont="1" applyBorder="1" applyAlignment="1" applyProtection="1">
      <alignment horizontal="right"/>
    </xf>
    <xf numFmtId="166" fontId="5" fillId="0" borderId="0" xfId="87" applyNumberFormat="1" applyFont="1" applyFill="1" applyBorder="1" applyAlignment="1" applyProtection="1">
      <alignment horizontal="right"/>
    </xf>
    <xf numFmtId="0" fontId="5" fillId="0" borderId="0" xfId="87" applyFont="1" applyFill="1" applyBorder="1" applyAlignment="1" applyProtection="1">
      <alignment horizontal="right" vertical="top" wrapText="1"/>
    </xf>
    <xf numFmtId="166" fontId="5" fillId="0" borderId="0" xfId="87" applyNumberFormat="1" applyFont="1" applyFill="1" applyBorder="1" applyProtection="1"/>
    <xf numFmtId="0" fontId="5" fillId="0" borderId="0" xfId="87" applyFont="1" applyBorder="1" applyAlignment="1" applyProtection="1">
      <alignment horizontal="right" vertical="top" wrapText="1"/>
    </xf>
    <xf numFmtId="0" fontId="5" fillId="0" borderId="2" xfId="87" applyFont="1" applyBorder="1" applyAlignment="1" applyProtection="1">
      <alignment horizontal="right" vertical="top" wrapText="1"/>
    </xf>
    <xf numFmtId="0" fontId="5" fillId="0" borderId="0" xfId="0" applyFont="1" applyAlignment="1" applyProtection="1">
      <alignment horizontal="right" vertical="top" wrapText="1"/>
    </xf>
    <xf numFmtId="0" fontId="5" fillId="0" borderId="0" xfId="0" applyFont="1" applyFill="1" applyAlignment="1" applyProtection="1">
      <alignment horizontal="right" vertical="top" wrapText="1"/>
    </xf>
    <xf numFmtId="164" fontId="5" fillId="0" borderId="0" xfId="2" applyNumberFormat="1" applyFont="1" applyBorder="1" applyAlignment="1" applyProtection="1">
      <alignment horizontal="right" vertical="top" wrapText="1"/>
    </xf>
    <xf numFmtId="164" fontId="5" fillId="0" borderId="0" xfId="4" applyNumberFormat="1" applyFont="1" applyBorder="1" applyAlignment="1" applyProtection="1">
      <alignment horizontal="right" vertical="top" wrapText="1"/>
    </xf>
    <xf numFmtId="0" fontId="5" fillId="0" borderId="0" xfId="40" applyNumberFormat="1" applyFont="1" applyBorder="1" applyAlignment="1" applyProtection="1">
      <alignment vertical="center"/>
    </xf>
    <xf numFmtId="0" fontId="5" fillId="0" borderId="0" xfId="40" applyFont="1" applyBorder="1" applyAlignment="1" applyProtection="1">
      <alignment vertical="center"/>
    </xf>
    <xf numFmtId="0" fontId="5" fillId="0" borderId="0" xfId="40" applyFont="1" applyBorder="1" applyAlignment="1" applyProtection="1">
      <alignment horizontal="right" vertical="center"/>
    </xf>
    <xf numFmtId="0" fontId="5" fillId="0" borderId="0" xfId="84" applyFont="1" applyBorder="1" applyAlignment="1" applyProtection="1">
      <alignment horizontal="right" vertical="top" wrapText="1"/>
    </xf>
    <xf numFmtId="188" fontId="5" fillId="0" borderId="0" xfId="84" applyNumberFormat="1" applyFont="1" applyBorder="1" applyAlignment="1" applyProtection="1">
      <alignment horizontal="right" vertical="top" wrapText="1"/>
    </xf>
    <xf numFmtId="0" fontId="5" fillId="0" borderId="0" xfId="40" applyFont="1" applyAlignment="1" applyProtection="1">
      <alignment horizontal="right" vertical="top"/>
    </xf>
    <xf numFmtId="188" fontId="5" fillId="0" borderId="2" xfId="84" applyNumberFormat="1" applyFont="1" applyBorder="1" applyAlignment="1" applyProtection="1">
      <alignment horizontal="right" vertical="top" wrapText="1"/>
    </xf>
    <xf numFmtId="0" fontId="5" fillId="0" borderId="0" xfId="84" applyFont="1" applyBorder="1" applyAlignment="1" applyProtection="1">
      <alignment horizontal="left" vertical="center"/>
    </xf>
    <xf numFmtId="0" fontId="5" fillId="0" borderId="0" xfId="83" applyFont="1" applyBorder="1" applyAlignment="1" applyProtection="1">
      <alignment horizontal="right" vertical="top" wrapText="1"/>
    </xf>
    <xf numFmtId="0" fontId="5" fillId="0" borderId="0" xfId="83" applyNumberFormat="1" applyFont="1" applyBorder="1" applyAlignment="1" applyProtection="1">
      <alignment vertical="center"/>
    </xf>
    <xf numFmtId="0" fontId="5" fillId="0" borderId="0" xfId="83" applyFont="1" applyBorder="1" applyAlignment="1" applyProtection="1">
      <alignment vertical="center"/>
    </xf>
    <xf numFmtId="0" fontId="5" fillId="0" borderId="0" xfId="83" applyFont="1" applyBorder="1" applyAlignment="1" applyProtection="1">
      <alignment horizontal="right" vertical="top"/>
    </xf>
    <xf numFmtId="0" fontId="5" fillId="0" borderId="0" xfId="83" applyFont="1" applyBorder="1" applyAlignment="1" applyProtection="1">
      <alignment horizontal="right" vertical="center" wrapText="1"/>
    </xf>
    <xf numFmtId="49" fontId="38" fillId="6" borderId="0" xfId="91" applyNumberFormat="1" applyFont="1" applyFill="1" applyAlignment="1" applyProtection="1">
      <alignment horizontal="left" vertical="top"/>
    </xf>
    <xf numFmtId="0" fontId="38" fillId="6" borderId="0" xfId="91" applyFont="1" applyFill="1" applyAlignment="1" applyProtection="1">
      <alignment horizontal="left" vertical="top"/>
    </xf>
    <xf numFmtId="0" fontId="4" fillId="0" borderId="0" xfId="40" applyProtection="1"/>
    <xf numFmtId="0" fontId="5" fillId="0" borderId="0" xfId="73" applyNumberFormat="1" applyFont="1" applyBorder="1" applyAlignment="1" applyProtection="1">
      <alignment horizontal="left" vertical="center" wrapText="1"/>
    </xf>
    <xf numFmtId="0" fontId="27" fillId="0" borderId="0" xfId="73" applyFont="1" applyAlignment="1" applyProtection="1">
      <alignment horizontal="left" vertical="center"/>
    </xf>
    <xf numFmtId="0" fontId="5" fillId="0" borderId="6" xfId="73" applyNumberFormat="1" applyFont="1" applyBorder="1" applyAlignment="1" applyProtection="1">
      <alignment horizontal="center" vertical="center" wrapText="1"/>
    </xf>
    <xf numFmtId="0" fontId="5" fillId="0" borderId="6" xfId="73" applyNumberFormat="1" applyFont="1" applyBorder="1" applyAlignment="1" applyProtection="1">
      <alignment horizontal="center" vertical="center"/>
    </xf>
    <xf numFmtId="0" fontId="5" fillId="0" borderId="0" xfId="76" applyNumberFormat="1" applyFont="1" applyBorder="1" applyAlignment="1" applyProtection="1">
      <alignment horizontal="left" vertical="center" wrapText="1"/>
    </xf>
    <xf numFmtId="0" fontId="5" fillId="0" borderId="0" xfId="76" applyNumberFormat="1" applyFont="1" applyBorder="1" applyAlignment="1" applyProtection="1">
      <alignment horizontal="right" vertical="top" wrapText="1"/>
    </xf>
    <xf numFmtId="0" fontId="27" fillId="0" borderId="0" xfId="80" applyFont="1" applyAlignment="1" applyProtection="1">
      <alignment horizontal="right" vertical="top"/>
    </xf>
    <xf numFmtId="0" fontId="5" fillId="0" borderId="0" xfId="39" applyNumberFormat="1" applyFont="1" applyBorder="1" applyAlignment="1" applyProtection="1">
      <alignment horizontal="left" vertical="center" wrapText="1"/>
    </xf>
    <xf numFmtId="0" fontId="5" fillId="0" borderId="0" xfId="39" applyFont="1" applyAlignment="1" applyProtection="1">
      <alignment horizontal="left" vertical="center"/>
    </xf>
    <xf numFmtId="186" fontId="5" fillId="0" borderId="0" xfId="39" applyNumberFormat="1" applyFont="1" applyBorder="1" applyAlignment="1" applyProtection="1">
      <alignment horizontal="right" vertical="top" wrapText="1"/>
    </xf>
    <xf numFmtId="186" fontId="5" fillId="0" borderId="2" xfId="39" applyNumberFormat="1" applyFont="1" applyBorder="1" applyAlignment="1" applyProtection="1">
      <alignment horizontal="right" vertical="top" wrapText="1"/>
    </xf>
    <xf numFmtId="186" fontId="5" fillId="0" borderId="0" xfId="39" applyNumberFormat="1" applyFont="1" applyBorder="1" applyAlignment="1" applyProtection="1">
      <alignment horizontal="right" vertical="top"/>
    </xf>
    <xf numFmtId="186" fontId="5" fillId="0" borderId="0" xfId="39" applyNumberFormat="1" applyFont="1" applyFill="1" applyBorder="1" applyAlignment="1" applyProtection="1">
      <alignment horizontal="right" vertical="top" wrapText="1"/>
    </xf>
    <xf numFmtId="186" fontId="5" fillId="0" borderId="0" xfId="39" applyNumberFormat="1" applyFont="1" applyFill="1" applyBorder="1" applyAlignment="1" applyProtection="1">
      <alignment horizontal="right" vertical="top"/>
    </xf>
    <xf numFmtId="186" fontId="5" fillId="0" borderId="6" xfId="39" applyNumberFormat="1" applyFont="1" applyBorder="1" applyAlignment="1" applyProtection="1">
      <alignment horizontal="center" vertical="center"/>
    </xf>
    <xf numFmtId="0" fontId="5" fillId="0" borderId="6" xfId="39" applyFont="1" applyBorder="1" applyAlignment="1" applyProtection="1">
      <alignment horizontal="center"/>
    </xf>
    <xf numFmtId="186" fontId="5" fillId="0" borderId="10" xfId="39" applyNumberFormat="1" applyFont="1" applyBorder="1" applyAlignment="1" applyProtection="1">
      <alignment horizontal="center" wrapText="1"/>
    </xf>
    <xf numFmtId="186" fontId="5" fillId="0" borderId="0" xfId="39" applyNumberFormat="1" applyFont="1" applyBorder="1" applyAlignment="1" applyProtection="1">
      <alignment horizontal="center" vertical="center" wrapText="1"/>
    </xf>
    <xf numFmtId="186" fontId="5" fillId="0" borderId="6" xfId="39" applyNumberFormat="1" applyFont="1" applyBorder="1" applyAlignment="1" applyProtection="1">
      <alignment horizontal="center" vertical="center" wrapText="1"/>
    </xf>
    <xf numFmtId="0" fontId="5" fillId="0" borderId="0" xfId="39" applyNumberFormat="1" applyFont="1" applyBorder="1" applyAlignment="1" applyProtection="1">
      <alignment horizontal="right" vertical="top" wrapText="1"/>
    </xf>
    <xf numFmtId="186" fontId="5" fillId="0" borderId="0" xfId="39" applyNumberFormat="1" applyFont="1" applyBorder="1" applyAlignment="1" applyProtection="1">
      <alignment horizontal="right" wrapText="1"/>
    </xf>
    <xf numFmtId="0" fontId="5" fillId="0" borderId="0" xfId="39" applyNumberFormat="1" applyFont="1" applyBorder="1" applyAlignment="1" applyProtection="1">
      <alignment horizontal="left" vertical="center"/>
    </xf>
    <xf numFmtId="186" fontId="5" fillId="0" borderId="0" xfId="39" applyNumberFormat="1" applyFont="1" applyBorder="1" applyAlignment="1" applyProtection="1">
      <alignment horizontal="center" wrapText="1"/>
    </xf>
    <xf numFmtId="186" fontId="5" fillId="0" borderId="6" xfId="39" applyNumberFormat="1" applyFont="1" applyBorder="1" applyAlignment="1" applyProtection="1">
      <alignment horizontal="center" wrapText="1"/>
    </xf>
    <xf numFmtId="186" fontId="5" fillId="0" borderId="2" xfId="39" applyNumberFormat="1" applyFont="1" applyBorder="1" applyAlignment="1" applyProtection="1">
      <alignment horizontal="right" wrapText="1"/>
    </xf>
    <xf numFmtId="186" fontId="5" fillId="0" borderId="6" xfId="39" applyNumberFormat="1" applyFont="1" applyBorder="1" applyAlignment="1" applyProtection="1">
      <alignment horizontal="center"/>
    </xf>
    <xf numFmtId="0" fontId="5" fillId="0" borderId="0" xfId="39" applyNumberFormat="1" applyFont="1" applyBorder="1" applyAlignment="1" applyProtection="1">
      <alignment horizontal="right" wrapText="1"/>
    </xf>
    <xf numFmtId="0" fontId="5" fillId="0" borderId="0" xfId="39" applyFont="1" applyAlignment="1" applyProtection="1">
      <alignment horizontal="right" vertical="top" wrapText="1"/>
    </xf>
    <xf numFmtId="186" fontId="5" fillId="0" borderId="0" xfId="39" applyNumberFormat="1" applyFont="1" applyBorder="1" applyAlignment="1" applyProtection="1">
      <alignment horizontal="right"/>
    </xf>
    <xf numFmtId="0" fontId="5" fillId="0" borderId="0" xfId="39" applyFont="1" applyAlignment="1" applyProtection="1">
      <alignment horizontal="left" vertical="center" wrapText="1"/>
    </xf>
    <xf numFmtId="0" fontId="5" fillId="0" borderId="2" xfId="87" applyFont="1" applyBorder="1" applyAlignment="1" applyProtection="1">
      <alignment horizontal="right" vertical="top" wrapText="1"/>
    </xf>
    <xf numFmtId="0" fontId="5" fillId="0" borderId="0" xfId="87" applyFont="1" applyBorder="1" applyAlignment="1" applyProtection="1">
      <alignment horizontal="right" vertical="top" wrapText="1"/>
    </xf>
    <xf numFmtId="0" fontId="5" fillId="0" borderId="0" xfId="87" applyFont="1" applyFill="1" applyBorder="1" applyAlignment="1" applyProtection="1">
      <alignment horizontal="right" vertical="top" wrapText="1"/>
    </xf>
    <xf numFmtId="0" fontId="5" fillId="0" borderId="2" xfId="87" applyNumberFormat="1" applyFont="1" applyFill="1" applyBorder="1" applyAlignment="1" applyProtection="1">
      <alignment horizontal="right" vertical="top" wrapText="1"/>
    </xf>
    <xf numFmtId="0" fontId="5" fillId="0" borderId="2" xfId="87" applyFont="1" applyFill="1" applyBorder="1" applyAlignment="1" applyProtection="1">
      <alignment horizontal="right" vertical="top" wrapText="1"/>
    </xf>
    <xf numFmtId="0" fontId="5" fillId="0" borderId="0" xfId="87" applyNumberFormat="1" applyFont="1" applyBorder="1" applyAlignment="1" applyProtection="1">
      <alignment horizontal="left" vertical="center" wrapText="1"/>
    </xf>
    <xf numFmtId="0" fontId="5" fillId="0" borderId="0" xfId="0" applyFont="1" applyAlignment="1" applyProtection="1">
      <alignment horizontal="right" vertical="top" wrapText="1"/>
    </xf>
    <xf numFmtId="0" fontId="5" fillId="0" borderId="0" xfId="87" applyNumberFormat="1" applyFont="1" applyFill="1" applyBorder="1" applyAlignment="1" applyProtection="1">
      <alignment horizontal="left" vertical="center" wrapText="1"/>
    </xf>
    <xf numFmtId="0" fontId="5" fillId="0" borderId="0" xfId="87" applyFont="1" applyFill="1" applyBorder="1" applyAlignment="1" applyProtection="1">
      <alignment horizontal="left" vertical="center" wrapText="1"/>
    </xf>
    <xf numFmtId="0" fontId="5" fillId="0" borderId="0" xfId="0" applyFont="1" applyFill="1" applyAlignment="1" applyProtection="1">
      <alignment horizontal="right" vertical="top" wrapText="1"/>
    </xf>
    <xf numFmtId="0" fontId="5" fillId="0" borderId="2" xfId="87" applyNumberFormat="1" applyFont="1" applyBorder="1" applyAlignment="1" applyProtection="1">
      <alignment horizontal="right" vertical="top" wrapText="1"/>
    </xf>
    <xf numFmtId="0" fontId="5" fillId="0" borderId="0" xfId="87" applyFont="1" applyFill="1" applyBorder="1" applyAlignment="1" applyProtection="1">
      <alignment horizontal="right" vertical="top"/>
    </xf>
    <xf numFmtId="0" fontId="5" fillId="0" borderId="0" xfId="87" applyNumberFormat="1" applyFont="1" applyFill="1" applyBorder="1" applyAlignment="1" applyProtection="1">
      <alignment horizontal="right" vertical="top" wrapText="1"/>
    </xf>
    <xf numFmtId="166" fontId="5" fillId="0" borderId="0" xfId="87" applyNumberFormat="1" applyFont="1" applyFill="1" applyBorder="1" applyAlignment="1" applyProtection="1">
      <alignment horizontal="right"/>
    </xf>
    <xf numFmtId="166" fontId="5" fillId="0" borderId="0" xfId="87" applyNumberFormat="1" applyFont="1" applyFill="1" applyBorder="1" applyProtection="1"/>
    <xf numFmtId="164" fontId="5" fillId="0" borderId="0" xfId="1" applyNumberFormat="1" applyFont="1" applyBorder="1" applyAlignment="1" applyProtection="1">
      <alignment horizontal="left" vertical="center" wrapText="1"/>
    </xf>
    <xf numFmtId="164" fontId="5" fillId="0" borderId="6" xfId="1" applyNumberFormat="1" applyFont="1" applyBorder="1" applyAlignment="1" applyProtection="1">
      <alignment horizontal="center" vertical="center"/>
    </xf>
    <xf numFmtId="164" fontId="5" fillId="0" borderId="0" xfId="1" applyNumberFormat="1" applyFont="1" applyBorder="1" applyAlignment="1" applyProtection="1">
      <alignment horizontal="right" vertical="top" wrapText="1"/>
    </xf>
    <xf numFmtId="0" fontId="5" fillId="0" borderId="0" xfId="0" applyFont="1" applyAlignment="1" applyProtection="1">
      <alignment horizontal="right" vertical="top"/>
    </xf>
    <xf numFmtId="37" fontId="5" fillId="0" borderId="0" xfId="1" applyFont="1" applyBorder="1" applyAlignment="1" applyProtection="1">
      <alignment horizontal="right" vertical="top" wrapText="1"/>
    </xf>
    <xf numFmtId="0" fontId="5" fillId="0" borderId="0" xfId="45" applyFont="1" applyAlignment="1" applyProtection="1">
      <alignment horizontal="right" vertical="top"/>
    </xf>
    <xf numFmtId="164" fontId="5" fillId="0" borderId="0" xfId="2" applyNumberFormat="1" applyFont="1" applyBorder="1" applyAlignment="1" applyProtection="1">
      <alignment horizontal="left" vertical="center" wrapText="1"/>
    </xf>
    <xf numFmtId="164" fontId="5" fillId="0" borderId="6" xfId="2" applyNumberFormat="1" applyFont="1" applyBorder="1" applyAlignment="1" applyProtection="1">
      <alignment horizontal="center"/>
    </xf>
    <xf numFmtId="164" fontId="5" fillId="0" borderId="0" xfId="2" applyNumberFormat="1" applyFont="1" applyBorder="1" applyAlignment="1" applyProtection="1">
      <alignment horizontal="right" vertical="top" wrapText="1"/>
    </xf>
    <xf numFmtId="0" fontId="5" fillId="0" borderId="0" xfId="3" applyFont="1" applyAlignment="1" applyProtection="1">
      <alignment horizontal="right" vertical="top"/>
    </xf>
    <xf numFmtId="0" fontId="5" fillId="0" borderId="0" xfId="3" applyFont="1" applyAlignment="1" applyProtection="1">
      <alignment horizontal="left" vertical="center"/>
    </xf>
    <xf numFmtId="164" fontId="5" fillId="0" borderId="0" xfId="4" applyNumberFormat="1" applyFont="1" applyBorder="1" applyAlignment="1" applyProtection="1">
      <alignment horizontal="left" vertical="center" wrapText="1"/>
    </xf>
    <xf numFmtId="0" fontId="5" fillId="0" borderId="0" xfId="45" applyFont="1" applyAlignment="1" applyProtection="1">
      <alignment horizontal="left" vertical="center"/>
    </xf>
    <xf numFmtId="164" fontId="5" fillId="0" borderId="0" xfId="4" applyNumberFormat="1" applyFont="1" applyBorder="1" applyAlignment="1" applyProtection="1">
      <alignment horizontal="right" vertical="top" wrapText="1"/>
    </xf>
    <xf numFmtId="164" fontId="5" fillId="0" borderId="0" xfId="6" applyNumberFormat="1" applyFont="1" applyBorder="1" applyAlignment="1" applyProtection="1">
      <alignment horizontal="left" vertical="center" wrapText="1"/>
    </xf>
    <xf numFmtId="164" fontId="5" fillId="0" borderId="0" xfId="6" applyNumberFormat="1" applyFont="1" applyBorder="1" applyAlignment="1" applyProtection="1">
      <alignment horizontal="right" vertical="top" wrapText="1"/>
    </xf>
    <xf numFmtId="164" fontId="5" fillId="0" borderId="0" xfId="9" applyNumberFormat="1" applyFont="1" applyBorder="1" applyAlignment="1" applyProtection="1">
      <alignment horizontal="left" vertical="center" wrapText="1"/>
    </xf>
    <xf numFmtId="164" fontId="5" fillId="0" borderId="6" xfId="9" applyNumberFormat="1" applyFont="1" applyBorder="1" applyAlignment="1" applyProtection="1">
      <alignment horizontal="center"/>
    </xf>
    <xf numFmtId="164" fontId="5" fillId="0" borderId="0" xfId="9" applyNumberFormat="1" applyFont="1" applyBorder="1" applyAlignment="1" applyProtection="1">
      <alignment horizontal="right" vertical="top" wrapText="1"/>
    </xf>
    <xf numFmtId="164" fontId="5" fillId="0" borderId="6" xfId="10" applyNumberFormat="1" applyFont="1" applyBorder="1" applyAlignment="1" applyProtection="1">
      <alignment horizontal="center"/>
    </xf>
    <xf numFmtId="0" fontId="5" fillId="0" borderId="0" xfId="12" applyNumberFormat="1" applyFont="1" applyBorder="1" applyAlignment="1" applyProtection="1">
      <alignment horizontal="left" vertical="center" wrapText="1"/>
    </xf>
    <xf numFmtId="0" fontId="5" fillId="0" borderId="0" xfId="12" applyFont="1" applyBorder="1" applyAlignment="1" applyProtection="1">
      <alignment horizontal="left" vertical="center" wrapText="1"/>
    </xf>
    <xf numFmtId="0" fontId="5" fillId="0" borderId="6" xfId="12" applyNumberFormat="1" applyFont="1" applyBorder="1" applyAlignment="1" applyProtection="1">
      <alignment horizontal="center"/>
    </xf>
    <xf numFmtId="0" fontId="5" fillId="0" borderId="6" xfId="12" applyFont="1" applyBorder="1" applyAlignment="1" applyProtection="1">
      <alignment horizontal="center"/>
    </xf>
    <xf numFmtId="0" fontId="5" fillId="0" borderId="0" xfId="13" applyNumberFormat="1" applyFont="1" applyBorder="1" applyAlignment="1" applyProtection="1">
      <alignment horizontal="right" vertical="top" wrapText="1"/>
    </xf>
    <xf numFmtId="0" fontId="5" fillId="0" borderId="0" xfId="13" applyFont="1" applyBorder="1" applyAlignment="1" applyProtection="1">
      <alignment horizontal="right" vertical="top" wrapText="1"/>
    </xf>
    <xf numFmtId="0" fontId="5" fillId="0" borderId="0" xfId="13" applyNumberFormat="1" applyFont="1" applyBorder="1" applyAlignment="1" applyProtection="1">
      <alignment horizontal="left" vertical="center" wrapText="1"/>
    </xf>
    <xf numFmtId="0" fontId="5" fillId="0" borderId="0" xfId="13" applyFont="1" applyBorder="1" applyAlignment="1" applyProtection="1">
      <alignment horizontal="left" vertical="center" wrapText="1"/>
    </xf>
    <xf numFmtId="0" fontId="5" fillId="0" borderId="2" xfId="14" applyFont="1" applyBorder="1" applyAlignment="1" applyProtection="1">
      <alignment horizontal="right" vertical="top" wrapText="1"/>
    </xf>
    <xf numFmtId="0" fontId="5" fillId="0" borderId="0" xfId="14" applyFont="1" applyBorder="1" applyAlignment="1" applyProtection="1">
      <alignment horizontal="right" vertical="top" wrapText="1"/>
    </xf>
    <xf numFmtId="0" fontId="5" fillId="0" borderId="0" xfId="14" applyNumberFormat="1" applyFont="1" applyBorder="1" applyAlignment="1" applyProtection="1">
      <alignment horizontal="left" vertical="center" wrapText="1"/>
    </xf>
    <xf numFmtId="0" fontId="5" fillId="0" borderId="0" xfId="14" applyFont="1" applyBorder="1" applyAlignment="1" applyProtection="1">
      <alignment horizontal="left" vertical="center" wrapText="1"/>
    </xf>
    <xf numFmtId="0" fontId="5" fillId="0" borderId="0" xfId="14" applyFont="1" applyAlignment="1" applyProtection="1">
      <alignment horizontal="left" vertical="center" wrapText="1"/>
    </xf>
    <xf numFmtId="0" fontId="5" fillId="0" borderId="6" xfId="14" applyFont="1" applyBorder="1" applyAlignment="1" applyProtection="1">
      <alignment horizontal="center" vertical="center"/>
    </xf>
    <xf numFmtId="0" fontId="5" fillId="0" borderId="0" xfId="14" applyNumberFormat="1" applyFont="1" applyBorder="1" applyAlignment="1" applyProtection="1">
      <alignment horizontal="right" vertical="top" wrapText="1"/>
    </xf>
    <xf numFmtId="0" fontId="5" fillId="0" borderId="0" xfId="15" applyNumberFormat="1" applyFont="1" applyBorder="1" applyAlignment="1" applyProtection="1">
      <alignment horizontal="left" vertical="center" wrapText="1"/>
    </xf>
    <xf numFmtId="0" fontId="5" fillId="0" borderId="0" xfId="3" applyFont="1" applyAlignment="1" applyProtection="1">
      <alignment horizontal="left" vertical="center" wrapText="1"/>
    </xf>
    <xf numFmtId="0" fontId="5" fillId="0" borderId="0" xfId="15" applyNumberFormat="1" applyFont="1" applyBorder="1" applyAlignment="1" applyProtection="1">
      <alignment horizontal="right" vertical="top" wrapText="1"/>
    </xf>
    <xf numFmtId="0" fontId="5" fillId="0" borderId="0" xfId="3" applyFont="1" applyAlignment="1" applyProtection="1">
      <alignment horizontal="right" vertical="top" wrapText="1"/>
    </xf>
    <xf numFmtId="0" fontId="5" fillId="0" borderId="6" xfId="15" applyFont="1" applyBorder="1" applyAlignment="1" applyProtection="1">
      <alignment horizontal="center" vertical="center"/>
    </xf>
    <xf numFmtId="0" fontId="5" fillId="0" borderId="2" xfId="15" applyFont="1" applyBorder="1" applyAlignment="1" applyProtection="1">
      <alignment horizontal="right" vertical="top" wrapText="1"/>
    </xf>
    <xf numFmtId="0" fontId="5" fillId="0" borderId="0" xfId="15" applyFont="1" applyBorder="1" applyAlignment="1" applyProtection="1">
      <alignment horizontal="right" vertical="top" wrapText="1"/>
    </xf>
    <xf numFmtId="0" fontId="5" fillId="0" borderId="2" xfId="40" applyFont="1" applyBorder="1" applyAlignment="1" applyProtection="1">
      <alignment horizontal="right" vertical="top"/>
    </xf>
    <xf numFmtId="0" fontId="5" fillId="0" borderId="0" xfId="40" applyFont="1" applyBorder="1" applyAlignment="1" applyProtection="1">
      <alignment horizontal="right" vertical="top"/>
    </xf>
    <xf numFmtId="0" fontId="5" fillId="0" borderId="0" xfId="40" applyNumberFormat="1" applyFont="1" applyBorder="1" applyAlignment="1" applyProtection="1">
      <alignment vertical="center"/>
    </xf>
    <xf numFmtId="0" fontId="5" fillId="0" borderId="0" xfId="40" applyFont="1" applyBorder="1" applyAlignment="1" applyProtection="1">
      <alignment vertical="center"/>
    </xf>
    <xf numFmtId="0" fontId="5" fillId="0" borderId="0" xfId="40" applyNumberFormat="1" applyFont="1" applyBorder="1" applyAlignment="1" applyProtection="1">
      <alignment horizontal="right" vertical="top" wrapText="1"/>
    </xf>
    <xf numFmtId="0" fontId="5" fillId="0" borderId="0" xfId="40" applyFont="1" applyBorder="1" applyAlignment="1" applyProtection="1">
      <alignment horizontal="right" vertical="top" wrapText="1"/>
    </xf>
    <xf numFmtId="0" fontId="5" fillId="0" borderId="0" xfId="40" applyFont="1" applyBorder="1" applyAlignment="1" applyProtection="1">
      <alignment horizontal="center" vertical="center" wrapText="1"/>
    </xf>
    <xf numFmtId="0" fontId="5" fillId="0" borderId="0" xfId="40" applyFont="1" applyBorder="1" applyAlignment="1" applyProtection="1">
      <alignment horizontal="center" vertical="center"/>
    </xf>
    <xf numFmtId="0" fontId="5" fillId="0" borderId="6" xfId="40" applyFont="1" applyBorder="1" applyAlignment="1" applyProtection="1">
      <alignment horizontal="center" vertical="center"/>
    </xf>
    <xf numFmtId="0" fontId="5" fillId="0" borderId="0" xfId="40" applyFont="1" applyBorder="1" applyAlignment="1" applyProtection="1">
      <alignment horizontal="center"/>
    </xf>
    <xf numFmtId="0" fontId="5" fillId="0" borderId="6" xfId="40" applyFont="1" applyBorder="1" applyAlignment="1" applyProtection="1">
      <alignment horizontal="center"/>
    </xf>
    <xf numFmtId="0" fontId="5" fillId="0" borderId="2" xfId="40" applyFont="1" applyBorder="1" applyAlignment="1" applyProtection="1">
      <alignment horizontal="right" vertical="center" wrapText="1"/>
    </xf>
    <xf numFmtId="0" fontId="5" fillId="0" borderId="0" xfId="40" applyFont="1" applyBorder="1" applyAlignment="1" applyProtection="1">
      <alignment horizontal="right" vertical="center"/>
    </xf>
    <xf numFmtId="188" fontId="5" fillId="0" borderId="2" xfId="84" applyNumberFormat="1" applyFont="1" applyBorder="1" applyAlignment="1" applyProtection="1">
      <alignment horizontal="right" vertical="top" wrapText="1"/>
    </xf>
    <xf numFmtId="188" fontId="5" fillId="0" borderId="0" xfId="84" applyNumberFormat="1" applyFont="1" applyBorder="1" applyAlignment="1" applyProtection="1">
      <alignment horizontal="right" vertical="top" wrapText="1"/>
    </xf>
    <xf numFmtId="0" fontId="5" fillId="0" borderId="0" xfId="84" applyNumberFormat="1" applyFont="1" applyBorder="1" applyAlignment="1" applyProtection="1">
      <alignment horizontal="left" vertical="center"/>
    </xf>
    <xf numFmtId="0" fontId="5" fillId="0" borderId="0" xfId="84" applyFont="1" applyBorder="1" applyAlignment="1" applyProtection="1">
      <alignment horizontal="left" vertical="center"/>
    </xf>
    <xf numFmtId="0" fontId="5" fillId="0" borderId="0" xfId="84" applyFont="1" applyBorder="1" applyAlignment="1" applyProtection="1">
      <alignment horizontal="right" vertical="top" wrapText="1"/>
    </xf>
    <xf numFmtId="0" fontId="5" fillId="0" borderId="0" xfId="84" applyNumberFormat="1" applyFont="1" applyBorder="1" applyAlignment="1" applyProtection="1">
      <alignment horizontal="left" vertical="center" wrapText="1"/>
    </xf>
    <xf numFmtId="0" fontId="5" fillId="0" borderId="0" xfId="40" applyFont="1" applyAlignment="1" applyProtection="1">
      <alignment horizontal="left" vertical="center" wrapText="1"/>
    </xf>
    <xf numFmtId="0" fontId="5" fillId="0" borderId="2" xfId="84" applyNumberFormat="1" applyFont="1" applyBorder="1" applyAlignment="1" applyProtection="1">
      <alignment horizontal="right" vertical="top" wrapText="1"/>
    </xf>
    <xf numFmtId="0" fontId="5" fillId="0" borderId="0" xfId="84" applyNumberFormat="1" applyFont="1" applyBorder="1" applyAlignment="1" applyProtection="1">
      <alignment horizontal="right" vertical="top" wrapText="1"/>
    </xf>
    <xf numFmtId="0" fontId="5" fillId="0" borderId="2" xfId="84" applyFont="1" applyBorder="1" applyAlignment="1" applyProtection="1">
      <alignment horizontal="right" vertical="top" wrapText="1"/>
    </xf>
    <xf numFmtId="0" fontId="5" fillId="0" borderId="0" xfId="40" applyFont="1" applyAlignment="1" applyProtection="1">
      <alignment horizontal="right" vertical="top"/>
    </xf>
    <xf numFmtId="0" fontId="5" fillId="0" borderId="0" xfId="84" applyFont="1" applyBorder="1" applyAlignment="1" applyProtection="1">
      <alignment horizontal="left" vertical="center" wrapText="1"/>
    </xf>
    <xf numFmtId="0" fontId="5" fillId="0" borderId="0" xfId="83" applyFont="1" applyBorder="1" applyAlignment="1" applyProtection="1">
      <alignment horizontal="right" vertical="top" wrapText="1"/>
    </xf>
    <xf numFmtId="0" fontId="5" fillId="0" borderId="0" xfId="83" applyNumberFormat="1" applyFont="1" applyBorder="1" applyAlignment="1" applyProtection="1">
      <alignment vertical="center"/>
    </xf>
    <xf numFmtId="0" fontId="5" fillId="0" borderId="0" xfId="83" applyFont="1" applyBorder="1" applyAlignment="1" applyProtection="1">
      <alignment vertical="center"/>
    </xf>
    <xf numFmtId="0" fontId="5" fillId="0" borderId="0" xfId="83" applyFont="1" applyBorder="1" applyAlignment="1" applyProtection="1">
      <alignment horizontal="right" vertical="top"/>
    </xf>
    <xf numFmtId="0" fontId="5" fillId="0" borderId="6" xfId="83" applyFont="1" applyBorder="1" applyAlignment="1" applyProtection="1">
      <alignment horizontal="center" vertical="center"/>
    </xf>
    <xf numFmtId="0" fontId="5" fillId="0" borderId="0" xfId="83" applyNumberFormat="1" applyFont="1" applyBorder="1" applyAlignment="1" applyProtection="1">
      <alignment horizontal="right" vertical="top" wrapText="1"/>
    </xf>
    <xf numFmtId="0" fontId="5" fillId="0" borderId="0" xfId="83" applyNumberFormat="1" applyFont="1" applyBorder="1" applyAlignment="1" applyProtection="1">
      <alignment horizontal="right" vertical="top"/>
    </xf>
    <xf numFmtId="0" fontId="5" fillId="0" borderId="2" xfId="83" applyFont="1" applyBorder="1" applyAlignment="1" applyProtection="1">
      <alignment horizontal="right" vertical="center" wrapText="1"/>
    </xf>
    <xf numFmtId="0" fontId="5" fillId="0" borderId="0" xfId="83" applyFont="1" applyBorder="1" applyAlignment="1" applyProtection="1">
      <alignment horizontal="right" vertical="center" wrapText="1"/>
    </xf>
  </cellXfs>
  <cellStyles count="92">
    <cellStyle name="          _x000d__x000a_386grabber=VGA.3GR_x000d__x000a_" xfId="16"/>
    <cellStyle name="Base 0 dec" xfId="17"/>
    <cellStyle name="Base 1 dec" xfId="18"/>
    <cellStyle name="Base 2 dec" xfId="19"/>
    <cellStyle name="Capitulo" xfId="20"/>
    <cellStyle name="Dec(1)" xfId="21"/>
    <cellStyle name="Dec(2)" xfId="22"/>
    <cellStyle name="Decimal 0, derecha" xfId="23"/>
    <cellStyle name="Decimal 2, derecha" xfId="24"/>
    <cellStyle name="Descripciones" xfId="25"/>
    <cellStyle name="Enc. der" xfId="26"/>
    <cellStyle name="Enc. izq" xfId="27"/>
    <cellStyle name="Encabezado" xfId="28"/>
    <cellStyle name="entero" xfId="29"/>
    <cellStyle name="Etiqueta" xfId="30"/>
    <cellStyle name="Euro" xfId="31"/>
    <cellStyle name="Hipervínculo" xfId="91" builtinId="8"/>
    <cellStyle name="Hipervínculo 2" xfId="59"/>
    <cellStyle name="Hipervínculo 2 2" xfId="58"/>
    <cellStyle name="Hipervínculo 2 3" xfId="55"/>
    <cellStyle name="Hipervínculo 3" xfId="60"/>
    <cellStyle name="Hipervínculo 4" xfId="56"/>
    <cellStyle name="Hipervínculo_C04" xfId="90"/>
    <cellStyle name="Linea horizontal" xfId="32"/>
    <cellStyle name="Linea Inferior" xfId="33"/>
    <cellStyle name="Linea Superior" xfId="34"/>
    <cellStyle name="Linea Tipo" xfId="35"/>
    <cellStyle name="Miles" xfId="36"/>
    <cellStyle name="Miles 1 dec" xfId="37"/>
    <cellStyle name="miles_11.22" xfId="61"/>
    <cellStyle name="Millares 2" xfId="38"/>
    <cellStyle name="Millares 3" xfId="62"/>
    <cellStyle name="Millares_ASISTENCIA_1" xfId="81"/>
    <cellStyle name="Millares_INSTRUCCION (2)" xfId="78"/>
    <cellStyle name="Normal" xfId="0" builtinId="0"/>
    <cellStyle name="Normal 10" xfId="63"/>
    <cellStyle name="Normal 10 2" xfId="64"/>
    <cellStyle name="Normal 2" xfId="39"/>
    <cellStyle name="Normal 2 2" xfId="65"/>
    <cellStyle name="Normal 2_cap 13" xfId="66"/>
    <cellStyle name="Normal 3" xfId="40"/>
    <cellStyle name="Normal 3 2" xfId="67"/>
    <cellStyle name="Normal 3 3" xfId="68"/>
    <cellStyle name="Normal 4" xfId="41"/>
    <cellStyle name="Normal 4 10" xfId="69"/>
    <cellStyle name="Normal 4 2" xfId="70"/>
    <cellStyle name="Normal 5" xfId="42"/>
    <cellStyle name="Normal 5 2" xfId="54"/>
    <cellStyle name="Normal 6" xfId="43"/>
    <cellStyle name="Normal 6 2" xfId="57"/>
    <cellStyle name="Normal 6 2 2" xfId="89"/>
    <cellStyle name="Normal 7" xfId="44"/>
    <cellStyle name="Normal 8" xfId="3"/>
    <cellStyle name="Normal 8 2" xfId="71"/>
    <cellStyle name="Normal 9" xfId="45"/>
    <cellStyle name="Normal_A0301" xfId="75"/>
    <cellStyle name="Normal_A0304" xfId="76"/>
    <cellStyle name="Normal_A0401" xfId="79"/>
    <cellStyle name="Normal_A0606" xfId="88"/>
    <cellStyle name="Normal_A0606_4. Educación" xfId="87"/>
    <cellStyle name="Normal_A0607-08" xfId="1"/>
    <cellStyle name="Normal_A0609-10" xfId="2"/>
    <cellStyle name="Normal_A0611-12" xfId="4"/>
    <cellStyle name="Normal_A0613-14" xfId="5"/>
    <cellStyle name="Normal_A0615-16" xfId="6"/>
    <cellStyle name="Normal_A0617-18" xfId="7"/>
    <cellStyle name="Normal_A0619-20" xfId="8"/>
    <cellStyle name="Normal_A0621-22" xfId="9"/>
    <cellStyle name="Normal_A0623" xfId="10"/>
    <cellStyle name="Normal_A0625-26" xfId="11"/>
    <cellStyle name="Normal_A0627" xfId="12"/>
    <cellStyle name="Normal_A0628-29" xfId="13"/>
    <cellStyle name="Normal_A0630" xfId="14"/>
    <cellStyle name="Normal_A0632" xfId="15"/>
    <cellStyle name="Normal_A0633" xfId="82"/>
    <cellStyle name="Normal_A0635" xfId="84"/>
    <cellStyle name="Normal_A0638" xfId="86"/>
    <cellStyle name="Normal_A0639" xfId="85"/>
    <cellStyle name="Normal_A0640" xfId="83"/>
    <cellStyle name="Normal_A1906_A1908" xfId="74"/>
    <cellStyle name="Normal_C4.3" xfId="80"/>
    <cellStyle name="Normal_Cap0400a" xfId="73"/>
    <cellStyle name="Normal_INSTRUCCION (2)" xfId="77"/>
    <cellStyle name="Num. cuadro" xfId="46"/>
    <cellStyle name="Numero" xfId="72"/>
    <cellStyle name="Pie" xfId="47"/>
    <cellStyle name="Pies" xfId="48"/>
    <cellStyle name="sangria_n1" xfId="49"/>
    <cellStyle name="Texto, derecha" xfId="50"/>
    <cellStyle name="Texto, izquierda" xfId="51"/>
    <cellStyle name="Titulo" xfId="52"/>
    <cellStyle name="Titulo_10" xfId="53"/>
  </cellStyles>
  <dxfs count="0"/>
  <tableStyles count="0" defaultTableStyle="TableStyleMedium9" defaultPivotStyle="PivotStyleLight16"/>
  <colors>
    <mruColors>
      <color rgb="FF00008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3</xdr:row>
      <xdr:rowOff>47625</xdr:rowOff>
    </xdr:from>
    <xdr:to>
      <xdr:col>1</xdr:col>
      <xdr:colOff>4229100</xdr:colOff>
      <xdr:row>14</xdr:row>
      <xdr:rowOff>95250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353158" y="370010"/>
          <a:ext cx="4191000" cy="18207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just"/>
          <a:r>
            <a:rPr lang="es-ES" sz="1000" b="1">
              <a:latin typeface="Arial" pitchFamily="34" charset="0"/>
              <a:ea typeface="+mn-ea"/>
              <a:cs typeface="Arial" pitchFamily="34" charset="0"/>
            </a:rPr>
            <a:t>E</a:t>
          </a:r>
          <a:r>
            <a:rPr lang="es-ES" sz="800">
              <a:latin typeface="Arial" pitchFamily="34" charset="0"/>
              <a:ea typeface="+mn-ea"/>
              <a:cs typeface="Arial" pitchFamily="34" charset="0"/>
            </a:rPr>
            <a:t>ste capítulo integra información sobre las principales características educativas de la población, captadas por el Conteo de Población y Vivienda 2005 y el Censo de Población y Vivienda 2010. Asimismo, se presentan estadísticas provenientes de la Secretaría de Educación Pública y del </a:t>
          </a:r>
          <a:r>
            <a:rPr lang="es-ES" sz="800" i="1">
              <a:latin typeface="Arial" pitchFamily="34" charset="0"/>
              <a:ea typeface="+mn-ea"/>
              <a:cs typeface="Arial" pitchFamily="34" charset="0"/>
            </a:rPr>
            <a:t>Informe de Gobierno</a:t>
          </a:r>
          <a:r>
            <a:rPr lang="es-ES" sz="800">
              <a:latin typeface="Arial" pitchFamily="34" charset="0"/>
              <a:ea typeface="+mn-ea"/>
              <a:cs typeface="Arial" pitchFamily="34" charset="0"/>
            </a:rPr>
            <a:t> de la Presidencia de la República, referidas a las siguientes categorías: número de alumnos, personal docente y escuelas, para los diferentes niveles educativos, a inicio y fin de cursos. También se consideran datos sobre la población atendida en el sistema de educación extraescolar (educación inicial, para adultos, sistemas abierto y semiescolarizado y para la población indígena), población atendida en educación especial, así como gasto ejercido en educación.</a:t>
          </a:r>
          <a:endParaRPr lang="es-MX" sz="800">
            <a:latin typeface="Arial" pitchFamily="34" charset="0"/>
            <a:ea typeface="+mn-ea"/>
            <a:cs typeface="Arial" pitchFamily="34" charset="0"/>
          </a:endParaRPr>
        </a:p>
        <a:p>
          <a:r>
            <a:rPr lang="es-ES" sz="800">
              <a:latin typeface="Arial" pitchFamily="34" charset="0"/>
              <a:ea typeface="+mn-ea"/>
              <a:cs typeface="Arial" pitchFamily="34" charset="0"/>
            </a:rPr>
            <a:t> </a:t>
          </a:r>
          <a:endParaRPr lang="es-MX" sz="800">
            <a:latin typeface="Arial" pitchFamily="34" charset="0"/>
            <a:ea typeface="+mn-ea"/>
            <a:cs typeface="Arial" pitchFamily="34" charset="0"/>
          </a:endParaRPr>
        </a:p>
        <a:p>
          <a:pPr algn="just"/>
          <a:r>
            <a:rPr lang="es-ES" sz="1000" b="1">
              <a:latin typeface="Arial" pitchFamily="34" charset="0"/>
              <a:ea typeface="+mn-ea"/>
              <a:cs typeface="Arial" pitchFamily="34" charset="0"/>
            </a:rPr>
            <a:t>L</a:t>
          </a:r>
          <a:r>
            <a:rPr lang="es-ES" sz="800">
              <a:latin typeface="Arial" pitchFamily="34" charset="0"/>
              <a:ea typeface="+mn-ea"/>
              <a:cs typeface="Arial" pitchFamily="34" charset="0"/>
            </a:rPr>
            <a:t>a mayor parte de la información se presenta para la serie 1995 a 2011 o 2012, con excepción de la proveniente del Conteo de Población y Vivienda y del Censo de Población y Vivienda, que corresponde a 2005 y 2010, respectivamente.</a:t>
          </a:r>
          <a:endParaRPr lang="es-MX" sz="800">
            <a:latin typeface="Arial" pitchFamily="34" charset="0"/>
            <a:ea typeface="+mn-ea"/>
            <a:cs typeface="Arial" pitchFamily="34" charset="0"/>
          </a:endParaRPr>
        </a:p>
        <a:p>
          <a:pPr algn="just" rtl="0">
            <a:defRPr sz="1000"/>
          </a:pPr>
          <a:endParaRPr lang="es-MX" sz="800" b="0" i="0" u="none" strike="noStrike" baseline="0">
            <a:solidFill>
              <a:srgbClr val="000000"/>
            </a:solidFill>
            <a:latin typeface="Arial" pitchFamily="34" charset="0"/>
            <a:cs typeface="Arial" pitchFamily="34" charset="0"/>
          </a:endParaRPr>
        </a:p>
        <a:p>
          <a:pPr algn="just" rtl="0">
            <a:defRPr sz="1000"/>
          </a:pPr>
          <a:endParaRPr lang="es-MX" sz="800" b="0" i="0" u="none" strike="noStrike" baseline="0">
            <a:solidFill>
              <a:srgbClr val="000000"/>
            </a:solidFill>
            <a:latin typeface="Arial" pitchFamily="34" charset="0"/>
            <a:cs typeface="Arial" pitchFamily="34" charset="0"/>
          </a:endParaRPr>
        </a:p>
        <a:p>
          <a:pPr algn="just" rtl="0">
            <a:defRPr sz="1000"/>
          </a:pPr>
          <a:endParaRPr lang="es-MX" sz="800" b="0" i="0" u="none" strike="noStrike" baseline="0">
            <a:solidFill>
              <a:srgbClr val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1</xdr:col>
      <xdr:colOff>0</xdr:colOff>
      <xdr:row>14</xdr:row>
      <xdr:rowOff>161191</xdr:rowOff>
    </xdr:from>
    <xdr:to>
      <xdr:col>1</xdr:col>
      <xdr:colOff>4147038</xdr:colOff>
      <xdr:row>40</xdr:row>
      <xdr:rowOff>117230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15058" y="2256691"/>
          <a:ext cx="4147038" cy="40224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VJ87"/>
  <sheetViews>
    <sheetView showGridLines="0" showRowColHeaders="0" tabSelected="1" zoomScale="130" zoomScaleNormal="130" workbookViewId="0">
      <pane ySplit="2" topLeftCell="A3" activePane="bottomLeft" state="frozenSplit"/>
      <selection activeCell="B38" sqref="B38"/>
      <selection pane="bottomLeft"/>
    </sheetView>
  </sheetViews>
  <sheetFormatPr baseColWidth="10" defaultColWidth="0" defaultRowHeight="9" customHeight="1" zeroHeight="1"/>
  <cols>
    <col min="1" max="1" width="6" style="992" customWidth="1"/>
    <col min="2" max="2" width="68.42578125" style="993" customWidth="1"/>
    <col min="3" max="3" width="0.85546875" style="994" customWidth="1"/>
    <col min="4" max="256" width="11.42578125" style="994" hidden="1"/>
    <col min="257" max="257" width="5" style="994" hidden="1"/>
    <col min="258" max="258" width="68.42578125" style="994" hidden="1"/>
    <col min="259" max="512" width="11.42578125" style="994" hidden="1"/>
    <col min="513" max="513" width="5" style="994" hidden="1"/>
    <col min="514" max="514" width="68.42578125" style="994" hidden="1"/>
    <col min="515" max="768" width="11.42578125" style="994" hidden="1"/>
    <col min="769" max="769" width="5" style="994" hidden="1"/>
    <col min="770" max="770" width="68.42578125" style="994" hidden="1"/>
    <col min="771" max="1024" width="11.42578125" style="994" hidden="1"/>
    <col min="1025" max="1025" width="5" style="994" hidden="1"/>
    <col min="1026" max="1026" width="68.42578125" style="994" hidden="1"/>
    <col min="1027" max="1280" width="11.42578125" style="994" hidden="1"/>
    <col min="1281" max="1281" width="5" style="994" hidden="1"/>
    <col min="1282" max="1282" width="68.42578125" style="994" hidden="1"/>
    <col min="1283" max="1536" width="11.42578125" style="994" hidden="1"/>
    <col min="1537" max="1537" width="5" style="994" hidden="1"/>
    <col min="1538" max="1538" width="68.42578125" style="994" hidden="1"/>
    <col min="1539" max="1792" width="11.42578125" style="994" hidden="1"/>
    <col min="1793" max="1793" width="5" style="994" hidden="1"/>
    <col min="1794" max="1794" width="68.42578125" style="994" hidden="1"/>
    <col min="1795" max="2048" width="11.42578125" style="994" hidden="1"/>
    <col min="2049" max="2049" width="5" style="994" hidden="1"/>
    <col min="2050" max="2050" width="68.42578125" style="994" hidden="1"/>
    <col min="2051" max="2304" width="11.42578125" style="994" hidden="1"/>
    <col min="2305" max="2305" width="5" style="994" hidden="1"/>
    <col min="2306" max="2306" width="68.42578125" style="994" hidden="1"/>
    <col min="2307" max="2560" width="11.42578125" style="994" hidden="1"/>
    <col min="2561" max="2561" width="5" style="994" hidden="1"/>
    <col min="2562" max="2562" width="68.42578125" style="994" hidden="1"/>
    <col min="2563" max="2816" width="11.42578125" style="994" hidden="1"/>
    <col min="2817" max="2817" width="5" style="994" hidden="1"/>
    <col min="2818" max="2818" width="68.42578125" style="994" hidden="1"/>
    <col min="2819" max="3072" width="11.42578125" style="994" hidden="1"/>
    <col min="3073" max="3073" width="5" style="994" hidden="1"/>
    <col min="3074" max="3074" width="68.42578125" style="994" hidden="1"/>
    <col min="3075" max="3328" width="11.42578125" style="994" hidden="1"/>
    <col min="3329" max="3329" width="5" style="994" hidden="1"/>
    <col min="3330" max="3330" width="68.42578125" style="994" hidden="1"/>
    <col min="3331" max="3584" width="11.42578125" style="994" hidden="1"/>
    <col min="3585" max="3585" width="5" style="994" hidden="1"/>
    <col min="3586" max="3586" width="68.42578125" style="994" hidden="1"/>
    <col min="3587" max="3840" width="11.42578125" style="994" hidden="1"/>
    <col min="3841" max="3841" width="5" style="994" hidden="1"/>
    <col min="3842" max="3842" width="68.42578125" style="994" hidden="1"/>
    <col min="3843" max="4096" width="11.42578125" style="994" hidden="1"/>
    <col min="4097" max="4097" width="5" style="994" hidden="1"/>
    <col min="4098" max="4098" width="68.42578125" style="994" hidden="1"/>
    <col min="4099" max="4352" width="11.42578125" style="994" hidden="1"/>
    <col min="4353" max="4353" width="5" style="994" hidden="1"/>
    <col min="4354" max="4354" width="68.42578125" style="994" hidden="1"/>
    <col min="4355" max="4608" width="11.42578125" style="994" hidden="1"/>
    <col min="4609" max="4609" width="5" style="994" hidden="1"/>
    <col min="4610" max="4610" width="68.42578125" style="994" hidden="1"/>
    <col min="4611" max="4864" width="11.42578125" style="994" hidden="1"/>
    <col min="4865" max="4865" width="5" style="994" hidden="1"/>
    <col min="4866" max="4866" width="68.42578125" style="994" hidden="1"/>
    <col min="4867" max="5120" width="11.42578125" style="994" hidden="1"/>
    <col min="5121" max="5121" width="5" style="994" hidden="1"/>
    <col min="5122" max="5122" width="68.42578125" style="994" hidden="1"/>
    <col min="5123" max="5376" width="11.42578125" style="994" hidden="1"/>
    <col min="5377" max="5377" width="5" style="994" hidden="1"/>
    <col min="5378" max="5378" width="68.42578125" style="994" hidden="1"/>
    <col min="5379" max="5632" width="11.42578125" style="994" hidden="1"/>
    <col min="5633" max="5633" width="5" style="994" hidden="1"/>
    <col min="5634" max="5634" width="68.42578125" style="994" hidden="1"/>
    <col min="5635" max="5888" width="11.42578125" style="994" hidden="1"/>
    <col min="5889" max="5889" width="5" style="994" hidden="1"/>
    <col min="5890" max="5890" width="68.42578125" style="994" hidden="1"/>
    <col min="5891" max="6144" width="11.42578125" style="994" hidden="1"/>
    <col min="6145" max="6145" width="5" style="994" hidden="1"/>
    <col min="6146" max="6146" width="68.42578125" style="994" hidden="1"/>
    <col min="6147" max="6400" width="11.42578125" style="994" hidden="1"/>
    <col min="6401" max="6401" width="5" style="994" hidden="1"/>
    <col min="6402" max="6402" width="68.42578125" style="994" hidden="1"/>
    <col min="6403" max="6656" width="11.42578125" style="994" hidden="1"/>
    <col min="6657" max="6657" width="5" style="994" hidden="1"/>
    <col min="6658" max="6658" width="68.42578125" style="994" hidden="1"/>
    <col min="6659" max="6912" width="11.42578125" style="994" hidden="1"/>
    <col min="6913" max="6913" width="5" style="994" hidden="1"/>
    <col min="6914" max="6914" width="68.42578125" style="994" hidden="1"/>
    <col min="6915" max="7168" width="11.42578125" style="994" hidden="1"/>
    <col min="7169" max="7169" width="5" style="994" hidden="1"/>
    <col min="7170" max="7170" width="68.42578125" style="994" hidden="1"/>
    <col min="7171" max="7424" width="11.42578125" style="994" hidden="1"/>
    <col min="7425" max="7425" width="5" style="994" hidden="1"/>
    <col min="7426" max="7426" width="68.42578125" style="994" hidden="1"/>
    <col min="7427" max="7680" width="11.42578125" style="994" hidden="1"/>
    <col min="7681" max="7681" width="5" style="994" hidden="1"/>
    <col min="7682" max="7682" width="68.42578125" style="994" hidden="1"/>
    <col min="7683" max="7936" width="11.42578125" style="994" hidden="1"/>
    <col min="7937" max="7937" width="5" style="994" hidden="1"/>
    <col min="7938" max="7938" width="68.42578125" style="994" hidden="1"/>
    <col min="7939" max="8192" width="11.42578125" style="994" hidden="1"/>
    <col min="8193" max="8193" width="5" style="994" hidden="1"/>
    <col min="8194" max="8194" width="68.42578125" style="994" hidden="1"/>
    <col min="8195" max="8448" width="11.42578125" style="994" hidden="1"/>
    <col min="8449" max="8449" width="5" style="994" hidden="1"/>
    <col min="8450" max="8450" width="68.42578125" style="994" hidden="1"/>
    <col min="8451" max="8704" width="11.42578125" style="994" hidden="1"/>
    <col min="8705" max="8705" width="5" style="994" hidden="1"/>
    <col min="8706" max="8706" width="68.42578125" style="994" hidden="1"/>
    <col min="8707" max="8960" width="11.42578125" style="994" hidden="1"/>
    <col min="8961" max="8961" width="5" style="994" hidden="1"/>
    <col min="8962" max="8962" width="68.42578125" style="994" hidden="1"/>
    <col min="8963" max="9216" width="11.42578125" style="994" hidden="1"/>
    <col min="9217" max="9217" width="5" style="994" hidden="1"/>
    <col min="9218" max="9218" width="68.42578125" style="994" hidden="1"/>
    <col min="9219" max="9472" width="11.42578125" style="994" hidden="1"/>
    <col min="9473" max="9473" width="5" style="994" hidden="1"/>
    <col min="9474" max="9474" width="68.42578125" style="994" hidden="1"/>
    <col min="9475" max="9728" width="11.42578125" style="994" hidden="1"/>
    <col min="9729" max="9729" width="5" style="994" hidden="1"/>
    <col min="9730" max="9730" width="68.42578125" style="994" hidden="1"/>
    <col min="9731" max="9984" width="11.42578125" style="994" hidden="1"/>
    <col min="9985" max="9985" width="5" style="994" hidden="1"/>
    <col min="9986" max="9986" width="68.42578125" style="994" hidden="1"/>
    <col min="9987" max="10240" width="11.42578125" style="994" hidden="1"/>
    <col min="10241" max="10241" width="5" style="994" hidden="1"/>
    <col min="10242" max="10242" width="68.42578125" style="994" hidden="1"/>
    <col min="10243" max="10496" width="11.42578125" style="994" hidden="1"/>
    <col min="10497" max="10497" width="5" style="994" hidden="1"/>
    <col min="10498" max="10498" width="68.42578125" style="994" hidden="1"/>
    <col min="10499" max="10752" width="11.42578125" style="994" hidden="1"/>
    <col min="10753" max="10753" width="5" style="994" hidden="1"/>
    <col min="10754" max="10754" width="68.42578125" style="994" hidden="1"/>
    <col min="10755" max="11008" width="11.42578125" style="994" hidden="1"/>
    <col min="11009" max="11009" width="5" style="994" hidden="1"/>
    <col min="11010" max="11010" width="68.42578125" style="994" hidden="1"/>
    <col min="11011" max="11264" width="11.42578125" style="994" hidden="1"/>
    <col min="11265" max="11265" width="5" style="994" hidden="1"/>
    <col min="11266" max="11266" width="68.42578125" style="994" hidden="1"/>
    <col min="11267" max="11520" width="11.42578125" style="994" hidden="1"/>
    <col min="11521" max="11521" width="5" style="994" hidden="1"/>
    <col min="11522" max="11522" width="68.42578125" style="994" hidden="1"/>
    <col min="11523" max="11776" width="11.42578125" style="994" hidden="1"/>
    <col min="11777" max="11777" width="5" style="994" hidden="1"/>
    <col min="11778" max="11778" width="68.42578125" style="994" hidden="1"/>
    <col min="11779" max="12032" width="11.42578125" style="994" hidden="1"/>
    <col min="12033" max="12033" width="5" style="994" hidden="1"/>
    <col min="12034" max="12034" width="68.42578125" style="994" hidden="1"/>
    <col min="12035" max="12288" width="11.42578125" style="994" hidden="1"/>
    <col min="12289" max="12289" width="5" style="994" hidden="1"/>
    <col min="12290" max="12290" width="68.42578125" style="994" hidden="1"/>
    <col min="12291" max="12544" width="11.42578125" style="994" hidden="1"/>
    <col min="12545" max="12545" width="5" style="994" hidden="1"/>
    <col min="12546" max="12546" width="68.42578125" style="994" hidden="1"/>
    <col min="12547" max="12800" width="11.42578125" style="994" hidden="1"/>
    <col min="12801" max="12801" width="5" style="994" hidden="1"/>
    <col min="12802" max="12802" width="68.42578125" style="994" hidden="1"/>
    <col min="12803" max="13056" width="11.42578125" style="994" hidden="1"/>
    <col min="13057" max="13057" width="5" style="994" hidden="1"/>
    <col min="13058" max="13058" width="68.42578125" style="994" hidden="1"/>
    <col min="13059" max="13312" width="11.42578125" style="994" hidden="1"/>
    <col min="13313" max="13313" width="5" style="994" hidden="1"/>
    <col min="13314" max="13314" width="68.42578125" style="994" hidden="1"/>
    <col min="13315" max="13568" width="11.42578125" style="994" hidden="1"/>
    <col min="13569" max="13569" width="5" style="994" hidden="1"/>
    <col min="13570" max="13570" width="68.42578125" style="994" hidden="1"/>
    <col min="13571" max="13824" width="11.42578125" style="994" hidden="1"/>
    <col min="13825" max="13825" width="5" style="994" hidden="1"/>
    <col min="13826" max="13826" width="68.42578125" style="994" hidden="1"/>
    <col min="13827" max="14080" width="11.42578125" style="994" hidden="1"/>
    <col min="14081" max="14081" width="5" style="994" hidden="1"/>
    <col min="14082" max="14082" width="68.42578125" style="994" hidden="1"/>
    <col min="14083" max="14336" width="11.42578125" style="994" hidden="1"/>
    <col min="14337" max="14337" width="5" style="994" hidden="1"/>
    <col min="14338" max="14338" width="68.42578125" style="994" hidden="1"/>
    <col min="14339" max="14592" width="11.42578125" style="994" hidden="1"/>
    <col min="14593" max="14593" width="5" style="994" hidden="1"/>
    <col min="14594" max="14594" width="68.42578125" style="994" hidden="1"/>
    <col min="14595" max="14848" width="11.42578125" style="994" hidden="1"/>
    <col min="14849" max="14849" width="5" style="994" hidden="1"/>
    <col min="14850" max="14850" width="68.42578125" style="994" hidden="1"/>
    <col min="14851" max="15104" width="11.42578125" style="994" hidden="1"/>
    <col min="15105" max="15105" width="5" style="994" hidden="1"/>
    <col min="15106" max="15106" width="68.42578125" style="994" hidden="1"/>
    <col min="15107" max="15360" width="11.42578125" style="994" hidden="1"/>
    <col min="15361" max="15361" width="5" style="994" hidden="1"/>
    <col min="15362" max="15362" width="68.42578125" style="994" hidden="1"/>
    <col min="15363" max="15616" width="11.42578125" style="994" hidden="1"/>
    <col min="15617" max="15617" width="5" style="994" hidden="1"/>
    <col min="15618" max="15618" width="68.42578125" style="994" hidden="1"/>
    <col min="15619" max="15872" width="11.42578125" style="994" hidden="1"/>
    <col min="15873" max="15873" width="5" style="994" hidden="1"/>
    <col min="15874" max="15874" width="68.42578125" style="994" hidden="1"/>
    <col min="15875" max="16128" width="11.42578125" style="994" hidden="1"/>
    <col min="16129" max="16129" width="5" style="994" hidden="1"/>
    <col min="16130" max="16130" width="68.42578125" style="994" hidden="1"/>
    <col min="16131" max="16384" width="11.42578125" style="994" hidden="1"/>
  </cols>
  <sheetData>
    <row r="1" spans="1:2"/>
    <row r="2" spans="1:2" ht="12.75">
      <c r="A2" s="1067" t="s">
        <v>452</v>
      </c>
      <c r="B2" s="1068"/>
    </row>
    <row r="3" spans="1:2">
      <c r="A3" s="996"/>
      <c r="B3" s="995"/>
    </row>
    <row r="4" spans="1:2" ht="27">
      <c r="A4" s="997">
        <v>4.0999999999999996</v>
      </c>
      <c r="B4" s="998" t="s">
        <v>478</v>
      </c>
    </row>
    <row r="5" spans="1:2" ht="27">
      <c r="A5" s="997">
        <v>4.2</v>
      </c>
      <c r="B5" s="998" t="s">
        <v>479</v>
      </c>
    </row>
    <row r="6" spans="1:2" ht="27">
      <c r="A6" s="997">
        <v>4.3</v>
      </c>
      <c r="B6" s="998" t="s">
        <v>480</v>
      </c>
    </row>
    <row r="7" spans="1:2" ht="27">
      <c r="A7" s="997">
        <v>4.4000000000000004</v>
      </c>
      <c r="B7" s="998" t="s">
        <v>481</v>
      </c>
    </row>
    <row r="8" spans="1:2" ht="36">
      <c r="A8" s="997">
        <v>4.5</v>
      </c>
      <c r="B8" s="998" t="s">
        <v>482</v>
      </c>
    </row>
    <row r="9" spans="1:2" ht="36">
      <c r="A9" s="997">
        <v>4.5999999999999996</v>
      </c>
      <c r="B9" s="998" t="s">
        <v>483</v>
      </c>
    </row>
    <row r="10" spans="1:2" ht="36" customHeight="1">
      <c r="A10" s="997">
        <v>4.7</v>
      </c>
      <c r="B10" s="998" t="s">
        <v>484</v>
      </c>
    </row>
    <row r="11" spans="1:2" ht="27">
      <c r="A11" s="997">
        <v>4.8</v>
      </c>
      <c r="B11" s="998" t="s">
        <v>485</v>
      </c>
    </row>
    <row r="12" spans="1:2" ht="27">
      <c r="A12" s="997">
        <v>4.9000000000000004</v>
      </c>
      <c r="B12" s="998" t="s">
        <v>486</v>
      </c>
    </row>
    <row r="13" spans="1:2" ht="27">
      <c r="A13" s="997" t="s">
        <v>453</v>
      </c>
      <c r="B13" s="998" t="s">
        <v>454</v>
      </c>
    </row>
    <row r="14" spans="1:2" ht="27">
      <c r="A14" s="997">
        <v>4.1100000000000003</v>
      </c>
      <c r="B14" s="998" t="s">
        <v>455</v>
      </c>
    </row>
    <row r="15" spans="1:2" ht="27">
      <c r="A15" s="997">
        <v>4.12</v>
      </c>
      <c r="B15" s="998" t="s">
        <v>456</v>
      </c>
    </row>
    <row r="16" spans="1:2" ht="27">
      <c r="A16" s="997">
        <v>4.13</v>
      </c>
      <c r="B16" s="998" t="s">
        <v>457</v>
      </c>
    </row>
    <row r="17" spans="1:2" ht="27">
      <c r="A17" s="997">
        <v>4.1399999999999997</v>
      </c>
      <c r="B17" s="998" t="s">
        <v>458</v>
      </c>
    </row>
    <row r="18" spans="1:2" ht="27">
      <c r="A18" s="997">
        <v>4.1500000000000004</v>
      </c>
      <c r="B18" s="998" t="s">
        <v>459</v>
      </c>
    </row>
    <row r="19" spans="1:2" ht="27">
      <c r="A19" s="997">
        <v>4.16</v>
      </c>
      <c r="B19" s="998" t="s">
        <v>460</v>
      </c>
    </row>
    <row r="20" spans="1:2" ht="27">
      <c r="A20" s="997">
        <v>4.17</v>
      </c>
      <c r="B20" s="998" t="s">
        <v>461</v>
      </c>
    </row>
    <row r="21" spans="1:2" ht="27">
      <c r="A21" s="997">
        <v>4.18</v>
      </c>
      <c r="B21" s="998" t="s">
        <v>462</v>
      </c>
    </row>
    <row r="22" spans="1:2" ht="27">
      <c r="A22" s="997">
        <v>4.1900000000000004</v>
      </c>
      <c r="B22" s="998" t="s">
        <v>463</v>
      </c>
    </row>
    <row r="23" spans="1:2" ht="27">
      <c r="A23" s="997" t="s">
        <v>464</v>
      </c>
      <c r="B23" s="998" t="s">
        <v>465</v>
      </c>
    </row>
    <row r="24" spans="1:2" ht="27">
      <c r="A24" s="997">
        <v>4.21</v>
      </c>
      <c r="B24" s="998" t="s">
        <v>466</v>
      </c>
    </row>
    <row r="25" spans="1:2" ht="27">
      <c r="A25" s="997">
        <v>4.22</v>
      </c>
      <c r="B25" s="998" t="s">
        <v>467</v>
      </c>
    </row>
    <row r="26" spans="1:2" ht="27">
      <c r="A26" s="997">
        <v>4.2300000000000004</v>
      </c>
      <c r="B26" s="998" t="s">
        <v>468</v>
      </c>
    </row>
    <row r="27" spans="1:2" ht="27">
      <c r="A27" s="997">
        <v>4.24</v>
      </c>
      <c r="B27" s="998" t="s">
        <v>469</v>
      </c>
    </row>
    <row r="28" spans="1:2" ht="27">
      <c r="A28" s="997">
        <v>4.25</v>
      </c>
      <c r="B28" s="998" t="s">
        <v>470</v>
      </c>
    </row>
    <row r="29" spans="1:2" ht="36">
      <c r="A29" s="997">
        <v>4.26</v>
      </c>
      <c r="B29" s="998" t="s">
        <v>471</v>
      </c>
    </row>
    <row r="30" spans="1:2" ht="36">
      <c r="A30" s="997">
        <v>4.2699999999999996</v>
      </c>
      <c r="B30" s="998" t="s">
        <v>472</v>
      </c>
    </row>
    <row r="31" spans="1:2" ht="36">
      <c r="A31" s="997">
        <v>4.28</v>
      </c>
      <c r="B31" s="998" t="s">
        <v>473</v>
      </c>
    </row>
    <row r="32" spans="1:2" ht="27">
      <c r="A32" s="997">
        <v>4.29</v>
      </c>
      <c r="B32" s="998" t="s">
        <v>474</v>
      </c>
    </row>
    <row r="33" spans="1:2" ht="27">
      <c r="A33" s="997" t="s">
        <v>475</v>
      </c>
      <c r="B33" s="998" t="s">
        <v>476</v>
      </c>
    </row>
    <row r="34" spans="1:2" ht="36">
      <c r="A34" s="997">
        <v>4.3099999999999996</v>
      </c>
      <c r="B34" s="998" t="s">
        <v>477</v>
      </c>
    </row>
    <row r="35" spans="1:2" ht="27">
      <c r="A35" s="997">
        <v>4.32</v>
      </c>
      <c r="B35" s="998" t="s">
        <v>487</v>
      </c>
    </row>
    <row r="36" spans="1:2" ht="27">
      <c r="A36" s="997">
        <v>4.33</v>
      </c>
      <c r="B36" s="998" t="s">
        <v>488</v>
      </c>
    </row>
    <row r="37" spans="1:2" ht="36">
      <c r="A37" s="997">
        <v>4.34</v>
      </c>
      <c r="B37" s="998" t="s">
        <v>489</v>
      </c>
    </row>
    <row r="38" spans="1:2" ht="36">
      <c r="A38" s="997">
        <v>4.3499999999999996</v>
      </c>
      <c r="B38" s="998" t="s">
        <v>490</v>
      </c>
    </row>
    <row r="39" spans="1:2" hidden="1">
      <c r="A39" s="997"/>
      <c r="B39" s="998"/>
    </row>
    <row r="40" spans="1:2" hidden="1">
      <c r="A40" s="997"/>
      <c r="B40" s="998"/>
    </row>
    <row r="41" spans="1:2" hidden="1">
      <c r="A41" s="997"/>
      <c r="B41" s="998"/>
    </row>
    <row r="42" spans="1:2" hidden="1">
      <c r="A42" s="997"/>
      <c r="B42" s="998"/>
    </row>
    <row r="43" spans="1:2" hidden="1">
      <c r="A43" s="997"/>
      <c r="B43" s="998"/>
    </row>
    <row r="44" spans="1:2" hidden="1">
      <c r="A44" s="997"/>
      <c r="B44" s="998"/>
    </row>
    <row r="45" spans="1:2" hidden="1">
      <c r="A45" s="997"/>
      <c r="B45" s="998"/>
    </row>
    <row r="46" spans="1:2" hidden="1">
      <c r="A46" s="997"/>
      <c r="B46" s="998"/>
    </row>
    <row r="47" spans="1:2" hidden="1">
      <c r="A47" s="997"/>
      <c r="B47" s="998"/>
    </row>
    <row r="48" spans="1:2" hidden="1">
      <c r="A48" s="997"/>
      <c r="B48" s="998"/>
    </row>
    <row r="49" spans="1:2" hidden="1">
      <c r="A49" s="999"/>
      <c r="B49" s="1000"/>
    </row>
    <row r="50" spans="1:2" s="1001" customFormat="1" hidden="1">
      <c r="A50" s="999"/>
      <c r="B50" s="1000"/>
    </row>
    <row r="51" spans="1:2" s="1001" customFormat="1" hidden="1">
      <c r="A51" s="999"/>
      <c r="B51" s="1000"/>
    </row>
    <row r="52" spans="1:2" s="1001" customFormat="1" hidden="1">
      <c r="A52" s="999"/>
      <c r="B52" s="1000"/>
    </row>
    <row r="53" spans="1:2" s="1001" customFormat="1" hidden="1">
      <c r="A53" s="999"/>
      <c r="B53" s="1000"/>
    </row>
    <row r="54" spans="1:2" s="1002" customFormat="1" hidden="1">
      <c r="A54" s="997"/>
      <c r="B54" s="998"/>
    </row>
    <row r="55" spans="1:2" s="1002" customFormat="1" hidden="1">
      <c r="A55" s="997"/>
      <c r="B55" s="998"/>
    </row>
    <row r="56" spans="1:2" s="1002" customFormat="1" hidden="1">
      <c r="A56" s="997"/>
      <c r="B56" s="998"/>
    </row>
    <row r="57" spans="1:2" s="1002" customFormat="1" hidden="1">
      <c r="A57" s="997"/>
      <c r="B57" s="998"/>
    </row>
    <row r="58" spans="1:2" s="1002" customFormat="1" hidden="1">
      <c r="A58" s="997"/>
      <c r="B58" s="998"/>
    </row>
    <row r="59" spans="1:2" s="1002" customFormat="1" hidden="1">
      <c r="A59" s="997"/>
      <c r="B59" s="998"/>
    </row>
    <row r="60" spans="1:2" s="1002" customFormat="1" hidden="1">
      <c r="A60" s="997"/>
      <c r="B60" s="998"/>
    </row>
    <row r="61" spans="1:2" s="1002" customFormat="1" hidden="1">
      <c r="A61" s="997"/>
      <c r="B61" s="998"/>
    </row>
    <row r="62" spans="1:2" s="1002" customFormat="1" hidden="1">
      <c r="A62" s="997"/>
      <c r="B62" s="998"/>
    </row>
    <row r="63" spans="1:2" s="1002" customFormat="1" hidden="1">
      <c r="A63" s="997"/>
      <c r="B63" s="998"/>
    </row>
    <row r="64" spans="1:2" s="1002" customFormat="1" hidden="1">
      <c r="A64" s="997"/>
      <c r="B64" s="998"/>
    </row>
    <row r="65" spans="1:2" s="1002" customFormat="1" hidden="1">
      <c r="A65" s="997"/>
      <c r="B65" s="998"/>
    </row>
    <row r="66" spans="1:2" s="1002" customFormat="1" hidden="1">
      <c r="A66" s="997"/>
      <c r="B66" s="998"/>
    </row>
    <row r="67" spans="1:2" s="1002" customFormat="1" hidden="1">
      <c r="A67" s="997"/>
      <c r="B67" s="998"/>
    </row>
    <row r="68" spans="1:2" s="1002" customFormat="1" hidden="1">
      <c r="A68" s="997"/>
      <c r="B68" s="998"/>
    </row>
    <row r="69" spans="1:2" s="1002" customFormat="1" hidden="1">
      <c r="A69" s="997"/>
      <c r="B69" s="998"/>
    </row>
    <row r="70" spans="1:2" s="1002" customFormat="1" hidden="1">
      <c r="A70" s="997"/>
      <c r="B70" s="998"/>
    </row>
    <row r="71" spans="1:2" s="1002" customFormat="1" hidden="1">
      <c r="A71" s="997"/>
      <c r="B71" s="998"/>
    </row>
    <row r="72" spans="1:2" s="1002" customFormat="1" hidden="1">
      <c r="A72" s="997"/>
      <c r="B72" s="998"/>
    </row>
    <row r="73" spans="1:2" s="1002" customFormat="1" ht="27" hidden="1" customHeight="1">
      <c r="A73" s="997"/>
      <c r="B73" s="998"/>
    </row>
    <row r="74" spans="1:2" hidden="1">
      <c r="A74" s="1003"/>
      <c r="B74" s="1004"/>
    </row>
    <row r="75" spans="1:2" hidden="1">
      <c r="A75" s="1003"/>
      <c r="B75" s="1004"/>
    </row>
    <row r="76" spans="1:2" hidden="1">
      <c r="A76" s="1003"/>
      <c r="B76" s="1004"/>
    </row>
    <row r="77" spans="1:2" hidden="1">
      <c r="A77" s="1003"/>
      <c r="B77" s="1004"/>
    </row>
    <row r="78" spans="1:2" hidden="1">
      <c r="A78" s="1003"/>
      <c r="B78" s="1004"/>
    </row>
    <row r="79" spans="1:2" ht="9" hidden="1" customHeight="1"/>
    <row r="80" spans="1:2" ht="9" hidden="1" customHeight="1"/>
    <row r="81" spans="2:16130" ht="9" hidden="1" customHeight="1"/>
    <row r="82" spans="2:16130" ht="9" hidden="1" customHeight="1"/>
    <row r="83" spans="2:16130" s="992" customFormat="1" ht="9" hidden="1" customHeight="1">
      <c r="B83" s="993"/>
      <c r="C83" s="994"/>
      <c r="D83" s="994"/>
      <c r="E83" s="994"/>
      <c r="F83" s="994"/>
      <c r="G83" s="994"/>
      <c r="H83" s="994"/>
      <c r="I83" s="994"/>
      <c r="J83" s="994"/>
      <c r="K83" s="994"/>
      <c r="L83" s="994"/>
      <c r="M83" s="994"/>
      <c r="N83" s="994"/>
      <c r="O83" s="994"/>
      <c r="P83" s="994"/>
      <c r="Q83" s="994"/>
      <c r="R83" s="994"/>
      <c r="S83" s="994"/>
      <c r="T83" s="994"/>
      <c r="U83" s="994"/>
      <c r="V83" s="994"/>
      <c r="W83" s="994"/>
      <c r="X83" s="994"/>
      <c r="Y83" s="994"/>
      <c r="Z83" s="994"/>
      <c r="AA83" s="994"/>
      <c r="AB83" s="994"/>
      <c r="AC83" s="994"/>
      <c r="AD83" s="994"/>
      <c r="AE83" s="994"/>
      <c r="AF83" s="994"/>
      <c r="AG83" s="994"/>
      <c r="AH83" s="994"/>
      <c r="AI83" s="994"/>
      <c r="AJ83" s="994"/>
      <c r="AK83" s="994"/>
      <c r="AL83" s="994"/>
      <c r="AM83" s="994"/>
      <c r="AN83" s="994"/>
      <c r="AO83" s="994"/>
      <c r="AP83" s="994"/>
      <c r="AQ83" s="994"/>
      <c r="AR83" s="994"/>
      <c r="AS83" s="994"/>
      <c r="AT83" s="994"/>
      <c r="AU83" s="994"/>
      <c r="AV83" s="994"/>
      <c r="AW83" s="994"/>
      <c r="AX83" s="994"/>
      <c r="AY83" s="994"/>
      <c r="AZ83" s="994"/>
      <c r="BA83" s="994"/>
      <c r="BB83" s="994"/>
      <c r="BC83" s="994"/>
      <c r="BD83" s="994"/>
      <c r="BE83" s="994"/>
      <c r="BF83" s="994"/>
      <c r="BG83" s="994"/>
      <c r="BH83" s="994"/>
      <c r="BI83" s="994"/>
      <c r="BJ83" s="994"/>
      <c r="BK83" s="994"/>
      <c r="BL83" s="994"/>
      <c r="BM83" s="994"/>
      <c r="BN83" s="994"/>
      <c r="BO83" s="994"/>
      <c r="BP83" s="994"/>
      <c r="BQ83" s="994"/>
      <c r="BR83" s="994"/>
      <c r="BS83" s="994"/>
      <c r="BT83" s="994"/>
      <c r="BU83" s="994"/>
      <c r="BV83" s="994"/>
      <c r="BW83" s="994"/>
      <c r="BX83" s="994"/>
      <c r="BY83" s="994"/>
      <c r="BZ83" s="994"/>
      <c r="CA83" s="994"/>
      <c r="CB83" s="994"/>
      <c r="CC83" s="994"/>
      <c r="CD83" s="994"/>
      <c r="CE83" s="994"/>
      <c r="CF83" s="994"/>
      <c r="CG83" s="994"/>
      <c r="CH83" s="994"/>
      <c r="CI83" s="994"/>
      <c r="CJ83" s="994"/>
      <c r="CK83" s="994"/>
      <c r="CL83" s="994"/>
      <c r="CM83" s="994"/>
      <c r="CN83" s="994"/>
      <c r="CO83" s="994"/>
      <c r="CP83" s="994"/>
      <c r="CQ83" s="994"/>
      <c r="CR83" s="994"/>
      <c r="CS83" s="994"/>
      <c r="CT83" s="994"/>
      <c r="CU83" s="994"/>
      <c r="CV83" s="994"/>
      <c r="CW83" s="994"/>
      <c r="CX83" s="994"/>
      <c r="CY83" s="994"/>
      <c r="CZ83" s="994"/>
      <c r="DA83" s="994"/>
      <c r="DB83" s="994"/>
      <c r="DC83" s="994"/>
      <c r="DD83" s="994"/>
      <c r="DE83" s="994"/>
      <c r="DF83" s="994"/>
      <c r="DG83" s="994"/>
      <c r="DH83" s="994"/>
      <c r="DI83" s="994"/>
      <c r="DJ83" s="994"/>
      <c r="DK83" s="994"/>
      <c r="DL83" s="994"/>
      <c r="DM83" s="994"/>
      <c r="DN83" s="994"/>
      <c r="DO83" s="994"/>
      <c r="DP83" s="994"/>
      <c r="DQ83" s="994"/>
      <c r="DR83" s="994"/>
      <c r="DS83" s="994"/>
      <c r="DT83" s="994"/>
      <c r="DU83" s="994"/>
      <c r="DV83" s="994"/>
      <c r="DW83" s="994"/>
      <c r="DX83" s="994"/>
      <c r="DY83" s="994"/>
      <c r="DZ83" s="994"/>
      <c r="EA83" s="994"/>
      <c r="EB83" s="994"/>
      <c r="EC83" s="994"/>
      <c r="ED83" s="994"/>
      <c r="EE83" s="994"/>
      <c r="EF83" s="994"/>
      <c r="EG83" s="994"/>
      <c r="EH83" s="994"/>
      <c r="EI83" s="994"/>
      <c r="EJ83" s="994"/>
      <c r="EK83" s="994"/>
      <c r="EL83" s="994"/>
      <c r="EM83" s="994"/>
      <c r="EN83" s="994"/>
      <c r="EO83" s="994"/>
      <c r="EP83" s="994"/>
      <c r="EQ83" s="994"/>
      <c r="ER83" s="994"/>
      <c r="ES83" s="994"/>
      <c r="ET83" s="994"/>
      <c r="EU83" s="994"/>
      <c r="EV83" s="994"/>
      <c r="EW83" s="994"/>
      <c r="EX83" s="994"/>
      <c r="EY83" s="994"/>
      <c r="EZ83" s="994"/>
      <c r="FA83" s="994"/>
      <c r="FB83" s="994"/>
      <c r="FC83" s="994"/>
      <c r="FD83" s="994"/>
      <c r="FE83" s="994"/>
      <c r="FF83" s="994"/>
      <c r="FG83" s="994"/>
      <c r="FH83" s="994"/>
      <c r="FI83" s="994"/>
      <c r="FJ83" s="994"/>
      <c r="FK83" s="994"/>
      <c r="FL83" s="994"/>
      <c r="FM83" s="994"/>
      <c r="FN83" s="994"/>
      <c r="FO83" s="994"/>
      <c r="FP83" s="994"/>
      <c r="FQ83" s="994"/>
      <c r="FR83" s="994"/>
      <c r="FS83" s="994"/>
      <c r="FT83" s="994"/>
      <c r="FU83" s="994"/>
      <c r="FV83" s="994"/>
      <c r="FW83" s="994"/>
      <c r="FX83" s="994"/>
      <c r="FY83" s="994"/>
      <c r="FZ83" s="994"/>
      <c r="GA83" s="994"/>
      <c r="GB83" s="994"/>
      <c r="GC83" s="994"/>
      <c r="GD83" s="994"/>
      <c r="GE83" s="994"/>
      <c r="GF83" s="994"/>
      <c r="GG83" s="994"/>
      <c r="GH83" s="994"/>
      <c r="GI83" s="994"/>
      <c r="GJ83" s="994"/>
      <c r="GK83" s="994"/>
      <c r="GL83" s="994"/>
      <c r="GM83" s="994"/>
      <c r="GN83" s="994"/>
      <c r="GO83" s="994"/>
      <c r="GP83" s="994"/>
      <c r="GQ83" s="994"/>
      <c r="GR83" s="994"/>
      <c r="GS83" s="994"/>
      <c r="GT83" s="994"/>
      <c r="GU83" s="994"/>
      <c r="GV83" s="994"/>
      <c r="GW83" s="994"/>
      <c r="GX83" s="994"/>
      <c r="GY83" s="994"/>
      <c r="GZ83" s="994"/>
      <c r="HA83" s="994"/>
      <c r="HB83" s="994"/>
      <c r="HC83" s="994"/>
      <c r="HD83" s="994"/>
      <c r="HE83" s="994"/>
      <c r="HF83" s="994"/>
      <c r="HG83" s="994"/>
      <c r="HH83" s="994"/>
      <c r="HI83" s="994"/>
      <c r="HJ83" s="994"/>
      <c r="HK83" s="994"/>
      <c r="HL83" s="994"/>
      <c r="HM83" s="994"/>
      <c r="HN83" s="994"/>
      <c r="HO83" s="994"/>
      <c r="HP83" s="994"/>
      <c r="HQ83" s="994"/>
      <c r="HR83" s="994"/>
      <c r="HS83" s="994"/>
      <c r="HT83" s="994"/>
      <c r="HU83" s="994"/>
      <c r="HV83" s="994"/>
      <c r="HW83" s="994"/>
      <c r="HX83" s="994"/>
      <c r="HY83" s="994"/>
      <c r="HZ83" s="994"/>
      <c r="IA83" s="994"/>
      <c r="IB83" s="994"/>
      <c r="IC83" s="994"/>
      <c r="ID83" s="994"/>
      <c r="IE83" s="994"/>
      <c r="IF83" s="994"/>
      <c r="IG83" s="994"/>
      <c r="IH83" s="994"/>
      <c r="II83" s="994"/>
      <c r="IJ83" s="994"/>
      <c r="IK83" s="994"/>
      <c r="IL83" s="994"/>
      <c r="IM83" s="994"/>
      <c r="IN83" s="994"/>
      <c r="IO83" s="994"/>
      <c r="IP83" s="994"/>
      <c r="IQ83" s="994"/>
      <c r="IR83" s="994"/>
      <c r="IS83" s="994"/>
      <c r="IT83" s="994"/>
      <c r="IU83" s="994"/>
      <c r="IV83" s="994"/>
      <c r="IW83" s="994"/>
      <c r="IX83" s="994"/>
      <c r="IY83" s="994"/>
      <c r="IZ83" s="994"/>
      <c r="JA83" s="994"/>
      <c r="JB83" s="994"/>
      <c r="JC83" s="994"/>
      <c r="JD83" s="994"/>
      <c r="JE83" s="994"/>
      <c r="JF83" s="994"/>
      <c r="JG83" s="994"/>
      <c r="JH83" s="994"/>
      <c r="JI83" s="994"/>
      <c r="JJ83" s="994"/>
      <c r="JK83" s="994"/>
      <c r="JL83" s="994"/>
      <c r="JM83" s="994"/>
      <c r="JN83" s="994"/>
      <c r="JO83" s="994"/>
      <c r="JP83" s="994"/>
      <c r="JQ83" s="994"/>
      <c r="JR83" s="994"/>
      <c r="JS83" s="994"/>
      <c r="JT83" s="994"/>
      <c r="JU83" s="994"/>
      <c r="JV83" s="994"/>
      <c r="JW83" s="994"/>
      <c r="JX83" s="994"/>
      <c r="JY83" s="994"/>
      <c r="JZ83" s="994"/>
      <c r="KA83" s="994"/>
      <c r="KB83" s="994"/>
      <c r="KC83" s="994"/>
      <c r="KD83" s="994"/>
      <c r="KE83" s="994"/>
      <c r="KF83" s="994"/>
      <c r="KG83" s="994"/>
      <c r="KH83" s="994"/>
      <c r="KI83" s="994"/>
      <c r="KJ83" s="994"/>
      <c r="KK83" s="994"/>
      <c r="KL83" s="994"/>
      <c r="KM83" s="994"/>
      <c r="KN83" s="994"/>
      <c r="KO83" s="994"/>
      <c r="KP83" s="994"/>
      <c r="KQ83" s="994"/>
      <c r="KR83" s="994"/>
      <c r="KS83" s="994"/>
      <c r="KT83" s="994"/>
      <c r="KU83" s="994"/>
      <c r="KV83" s="994"/>
      <c r="KW83" s="994"/>
      <c r="KX83" s="994"/>
      <c r="KY83" s="994"/>
      <c r="KZ83" s="994"/>
      <c r="LA83" s="994"/>
      <c r="LB83" s="994"/>
      <c r="LC83" s="994"/>
      <c r="LD83" s="994"/>
      <c r="LE83" s="994"/>
      <c r="LF83" s="994"/>
      <c r="LG83" s="994"/>
      <c r="LH83" s="994"/>
      <c r="LI83" s="994"/>
      <c r="LJ83" s="994"/>
      <c r="LK83" s="994"/>
      <c r="LL83" s="994"/>
      <c r="LM83" s="994"/>
      <c r="LN83" s="994"/>
      <c r="LO83" s="994"/>
      <c r="LP83" s="994"/>
      <c r="LQ83" s="994"/>
      <c r="LR83" s="994"/>
      <c r="LS83" s="994"/>
      <c r="LT83" s="994"/>
      <c r="LU83" s="994"/>
      <c r="LV83" s="994"/>
      <c r="LW83" s="994"/>
      <c r="LX83" s="994"/>
      <c r="LY83" s="994"/>
      <c r="LZ83" s="994"/>
      <c r="MA83" s="994"/>
      <c r="MB83" s="994"/>
      <c r="MC83" s="994"/>
      <c r="MD83" s="994"/>
      <c r="ME83" s="994"/>
      <c r="MF83" s="994"/>
      <c r="MG83" s="994"/>
      <c r="MH83" s="994"/>
      <c r="MI83" s="994"/>
      <c r="MJ83" s="994"/>
      <c r="MK83" s="994"/>
      <c r="ML83" s="994"/>
      <c r="MM83" s="994"/>
      <c r="MN83" s="994"/>
      <c r="MO83" s="994"/>
      <c r="MP83" s="994"/>
      <c r="MQ83" s="994"/>
      <c r="MR83" s="994"/>
      <c r="MS83" s="994"/>
      <c r="MT83" s="994"/>
      <c r="MU83" s="994"/>
      <c r="MV83" s="994"/>
      <c r="MW83" s="994"/>
      <c r="MX83" s="994"/>
      <c r="MY83" s="994"/>
      <c r="MZ83" s="994"/>
      <c r="NA83" s="994"/>
      <c r="NB83" s="994"/>
      <c r="NC83" s="994"/>
      <c r="ND83" s="994"/>
      <c r="NE83" s="994"/>
      <c r="NF83" s="994"/>
      <c r="NG83" s="994"/>
      <c r="NH83" s="994"/>
      <c r="NI83" s="994"/>
      <c r="NJ83" s="994"/>
      <c r="NK83" s="994"/>
      <c r="NL83" s="994"/>
      <c r="NM83" s="994"/>
      <c r="NN83" s="994"/>
      <c r="NO83" s="994"/>
      <c r="NP83" s="994"/>
      <c r="NQ83" s="994"/>
      <c r="NR83" s="994"/>
      <c r="NS83" s="994"/>
      <c r="NT83" s="994"/>
      <c r="NU83" s="994"/>
      <c r="NV83" s="994"/>
      <c r="NW83" s="994"/>
      <c r="NX83" s="994"/>
      <c r="NY83" s="994"/>
      <c r="NZ83" s="994"/>
      <c r="OA83" s="994"/>
      <c r="OB83" s="994"/>
      <c r="OC83" s="994"/>
      <c r="OD83" s="994"/>
      <c r="OE83" s="994"/>
      <c r="OF83" s="994"/>
      <c r="OG83" s="994"/>
      <c r="OH83" s="994"/>
      <c r="OI83" s="994"/>
      <c r="OJ83" s="994"/>
      <c r="OK83" s="994"/>
      <c r="OL83" s="994"/>
      <c r="OM83" s="994"/>
      <c r="ON83" s="994"/>
      <c r="OO83" s="994"/>
      <c r="OP83" s="994"/>
      <c r="OQ83" s="994"/>
      <c r="OR83" s="994"/>
      <c r="OS83" s="994"/>
      <c r="OT83" s="994"/>
      <c r="OU83" s="994"/>
      <c r="OV83" s="994"/>
      <c r="OW83" s="994"/>
      <c r="OX83" s="994"/>
      <c r="OY83" s="994"/>
      <c r="OZ83" s="994"/>
      <c r="PA83" s="994"/>
      <c r="PB83" s="994"/>
      <c r="PC83" s="994"/>
      <c r="PD83" s="994"/>
      <c r="PE83" s="994"/>
      <c r="PF83" s="994"/>
      <c r="PG83" s="994"/>
      <c r="PH83" s="994"/>
      <c r="PI83" s="994"/>
      <c r="PJ83" s="994"/>
      <c r="PK83" s="994"/>
      <c r="PL83" s="994"/>
      <c r="PM83" s="994"/>
      <c r="PN83" s="994"/>
      <c r="PO83" s="994"/>
      <c r="PP83" s="994"/>
      <c r="PQ83" s="994"/>
      <c r="PR83" s="994"/>
      <c r="PS83" s="994"/>
      <c r="PT83" s="994"/>
      <c r="PU83" s="994"/>
      <c r="PV83" s="994"/>
      <c r="PW83" s="994"/>
      <c r="PX83" s="994"/>
      <c r="PY83" s="994"/>
      <c r="PZ83" s="994"/>
      <c r="QA83" s="994"/>
      <c r="QB83" s="994"/>
      <c r="QC83" s="994"/>
      <c r="QD83" s="994"/>
      <c r="QE83" s="994"/>
      <c r="QF83" s="994"/>
      <c r="QG83" s="994"/>
      <c r="QH83" s="994"/>
      <c r="QI83" s="994"/>
      <c r="QJ83" s="994"/>
      <c r="QK83" s="994"/>
      <c r="QL83" s="994"/>
      <c r="QM83" s="994"/>
      <c r="QN83" s="994"/>
      <c r="QO83" s="994"/>
      <c r="QP83" s="994"/>
      <c r="QQ83" s="994"/>
      <c r="QR83" s="994"/>
      <c r="QS83" s="994"/>
      <c r="QT83" s="994"/>
      <c r="QU83" s="994"/>
      <c r="QV83" s="994"/>
      <c r="QW83" s="994"/>
      <c r="QX83" s="994"/>
      <c r="QY83" s="994"/>
      <c r="QZ83" s="994"/>
      <c r="RA83" s="994"/>
      <c r="RB83" s="994"/>
      <c r="RC83" s="994"/>
      <c r="RD83" s="994"/>
      <c r="RE83" s="994"/>
      <c r="RF83" s="994"/>
      <c r="RG83" s="994"/>
      <c r="RH83" s="994"/>
      <c r="RI83" s="994"/>
      <c r="RJ83" s="994"/>
      <c r="RK83" s="994"/>
      <c r="RL83" s="994"/>
      <c r="RM83" s="994"/>
      <c r="RN83" s="994"/>
      <c r="RO83" s="994"/>
      <c r="RP83" s="994"/>
      <c r="RQ83" s="994"/>
      <c r="RR83" s="994"/>
      <c r="RS83" s="994"/>
      <c r="RT83" s="994"/>
      <c r="RU83" s="994"/>
      <c r="RV83" s="994"/>
      <c r="RW83" s="994"/>
      <c r="RX83" s="994"/>
      <c r="RY83" s="994"/>
      <c r="RZ83" s="994"/>
      <c r="SA83" s="994"/>
      <c r="SB83" s="994"/>
      <c r="SC83" s="994"/>
      <c r="SD83" s="994"/>
      <c r="SE83" s="994"/>
      <c r="SF83" s="994"/>
      <c r="SG83" s="994"/>
      <c r="SH83" s="994"/>
      <c r="SI83" s="994"/>
      <c r="SJ83" s="994"/>
      <c r="SK83" s="994"/>
      <c r="SL83" s="994"/>
      <c r="SM83" s="994"/>
      <c r="SN83" s="994"/>
      <c r="SO83" s="994"/>
      <c r="SP83" s="994"/>
      <c r="SQ83" s="994"/>
      <c r="SR83" s="994"/>
      <c r="SS83" s="994"/>
      <c r="ST83" s="994"/>
      <c r="SU83" s="994"/>
      <c r="SV83" s="994"/>
      <c r="SW83" s="994"/>
      <c r="SX83" s="994"/>
      <c r="SY83" s="994"/>
      <c r="SZ83" s="994"/>
      <c r="TA83" s="994"/>
      <c r="TB83" s="994"/>
      <c r="TC83" s="994"/>
      <c r="TD83" s="994"/>
      <c r="TE83" s="994"/>
      <c r="TF83" s="994"/>
      <c r="TG83" s="994"/>
      <c r="TH83" s="994"/>
      <c r="TI83" s="994"/>
      <c r="TJ83" s="994"/>
      <c r="TK83" s="994"/>
      <c r="TL83" s="994"/>
      <c r="TM83" s="994"/>
      <c r="TN83" s="994"/>
      <c r="TO83" s="994"/>
      <c r="TP83" s="994"/>
      <c r="TQ83" s="994"/>
      <c r="TR83" s="994"/>
      <c r="TS83" s="994"/>
      <c r="TT83" s="994"/>
      <c r="TU83" s="994"/>
      <c r="TV83" s="994"/>
      <c r="TW83" s="994"/>
      <c r="TX83" s="994"/>
      <c r="TY83" s="994"/>
      <c r="TZ83" s="994"/>
      <c r="UA83" s="994"/>
      <c r="UB83" s="994"/>
      <c r="UC83" s="994"/>
      <c r="UD83" s="994"/>
      <c r="UE83" s="994"/>
      <c r="UF83" s="994"/>
      <c r="UG83" s="994"/>
      <c r="UH83" s="994"/>
      <c r="UI83" s="994"/>
      <c r="UJ83" s="994"/>
      <c r="UK83" s="994"/>
      <c r="UL83" s="994"/>
      <c r="UM83" s="994"/>
      <c r="UN83" s="994"/>
      <c r="UO83" s="994"/>
      <c r="UP83" s="994"/>
      <c r="UQ83" s="994"/>
      <c r="UR83" s="994"/>
      <c r="US83" s="994"/>
      <c r="UT83" s="994"/>
      <c r="UU83" s="994"/>
      <c r="UV83" s="994"/>
      <c r="UW83" s="994"/>
      <c r="UX83" s="994"/>
      <c r="UY83" s="994"/>
      <c r="UZ83" s="994"/>
      <c r="VA83" s="994"/>
      <c r="VB83" s="994"/>
      <c r="VC83" s="994"/>
      <c r="VD83" s="994"/>
      <c r="VE83" s="994"/>
      <c r="VF83" s="994"/>
      <c r="VG83" s="994"/>
      <c r="VH83" s="994"/>
      <c r="VI83" s="994"/>
      <c r="VJ83" s="994"/>
      <c r="VK83" s="994"/>
      <c r="VL83" s="994"/>
      <c r="VM83" s="994"/>
      <c r="VN83" s="994"/>
      <c r="VO83" s="994"/>
      <c r="VP83" s="994"/>
      <c r="VQ83" s="994"/>
      <c r="VR83" s="994"/>
      <c r="VS83" s="994"/>
      <c r="VT83" s="994"/>
      <c r="VU83" s="994"/>
      <c r="VV83" s="994"/>
      <c r="VW83" s="994"/>
      <c r="VX83" s="994"/>
      <c r="VY83" s="994"/>
      <c r="VZ83" s="994"/>
      <c r="WA83" s="994"/>
      <c r="WB83" s="994"/>
      <c r="WC83" s="994"/>
      <c r="WD83" s="994"/>
      <c r="WE83" s="994"/>
      <c r="WF83" s="994"/>
      <c r="WG83" s="994"/>
      <c r="WH83" s="994"/>
      <c r="WI83" s="994"/>
      <c r="WJ83" s="994"/>
      <c r="WK83" s="994"/>
      <c r="WL83" s="994"/>
      <c r="WM83" s="994"/>
      <c r="WN83" s="994"/>
      <c r="WO83" s="994"/>
      <c r="WP83" s="994"/>
      <c r="WQ83" s="994"/>
      <c r="WR83" s="994"/>
      <c r="WS83" s="994"/>
      <c r="WT83" s="994"/>
      <c r="WU83" s="994"/>
      <c r="WV83" s="994"/>
      <c r="WW83" s="994"/>
      <c r="WX83" s="994"/>
      <c r="WY83" s="994"/>
      <c r="WZ83" s="994"/>
      <c r="XA83" s="994"/>
      <c r="XB83" s="994"/>
      <c r="XC83" s="994"/>
      <c r="XD83" s="994"/>
      <c r="XE83" s="994"/>
      <c r="XF83" s="994"/>
      <c r="XG83" s="994"/>
      <c r="XH83" s="994"/>
      <c r="XI83" s="994"/>
      <c r="XJ83" s="994"/>
      <c r="XK83" s="994"/>
      <c r="XL83" s="994"/>
      <c r="XM83" s="994"/>
      <c r="XN83" s="994"/>
      <c r="XO83" s="994"/>
      <c r="XP83" s="994"/>
      <c r="XQ83" s="994"/>
      <c r="XR83" s="994"/>
      <c r="XS83" s="994"/>
      <c r="XT83" s="994"/>
      <c r="XU83" s="994"/>
      <c r="XV83" s="994"/>
      <c r="XW83" s="994"/>
      <c r="XX83" s="994"/>
      <c r="XY83" s="994"/>
      <c r="XZ83" s="994"/>
      <c r="YA83" s="994"/>
      <c r="YB83" s="994"/>
      <c r="YC83" s="994"/>
      <c r="YD83" s="994"/>
      <c r="YE83" s="994"/>
      <c r="YF83" s="994"/>
      <c r="YG83" s="994"/>
      <c r="YH83" s="994"/>
      <c r="YI83" s="994"/>
      <c r="YJ83" s="994"/>
      <c r="YK83" s="994"/>
      <c r="YL83" s="994"/>
      <c r="YM83" s="994"/>
      <c r="YN83" s="994"/>
      <c r="YO83" s="994"/>
      <c r="YP83" s="994"/>
      <c r="YQ83" s="994"/>
      <c r="YR83" s="994"/>
      <c r="YS83" s="994"/>
      <c r="YT83" s="994"/>
      <c r="YU83" s="994"/>
      <c r="YV83" s="994"/>
      <c r="YW83" s="994"/>
      <c r="YX83" s="994"/>
      <c r="YY83" s="994"/>
      <c r="YZ83" s="994"/>
      <c r="ZA83" s="994"/>
      <c r="ZB83" s="994"/>
      <c r="ZC83" s="994"/>
      <c r="ZD83" s="994"/>
      <c r="ZE83" s="994"/>
      <c r="ZF83" s="994"/>
      <c r="ZG83" s="994"/>
      <c r="ZH83" s="994"/>
      <c r="ZI83" s="994"/>
      <c r="ZJ83" s="994"/>
      <c r="ZK83" s="994"/>
      <c r="ZL83" s="994"/>
      <c r="ZM83" s="994"/>
      <c r="ZN83" s="994"/>
      <c r="ZO83" s="994"/>
      <c r="ZP83" s="994"/>
      <c r="ZQ83" s="994"/>
      <c r="ZR83" s="994"/>
      <c r="ZS83" s="994"/>
      <c r="ZT83" s="994"/>
      <c r="ZU83" s="994"/>
      <c r="ZV83" s="994"/>
      <c r="ZW83" s="994"/>
      <c r="ZX83" s="994"/>
      <c r="ZY83" s="994"/>
      <c r="ZZ83" s="994"/>
      <c r="AAA83" s="994"/>
      <c r="AAB83" s="994"/>
      <c r="AAC83" s="994"/>
      <c r="AAD83" s="994"/>
      <c r="AAE83" s="994"/>
      <c r="AAF83" s="994"/>
      <c r="AAG83" s="994"/>
      <c r="AAH83" s="994"/>
      <c r="AAI83" s="994"/>
      <c r="AAJ83" s="994"/>
      <c r="AAK83" s="994"/>
      <c r="AAL83" s="994"/>
      <c r="AAM83" s="994"/>
      <c r="AAN83" s="994"/>
      <c r="AAO83" s="994"/>
      <c r="AAP83" s="994"/>
      <c r="AAQ83" s="994"/>
      <c r="AAR83" s="994"/>
      <c r="AAS83" s="994"/>
      <c r="AAT83" s="994"/>
      <c r="AAU83" s="994"/>
      <c r="AAV83" s="994"/>
      <c r="AAW83" s="994"/>
      <c r="AAX83" s="994"/>
      <c r="AAY83" s="994"/>
      <c r="AAZ83" s="994"/>
      <c r="ABA83" s="994"/>
      <c r="ABB83" s="994"/>
      <c r="ABC83" s="994"/>
      <c r="ABD83" s="994"/>
      <c r="ABE83" s="994"/>
      <c r="ABF83" s="994"/>
      <c r="ABG83" s="994"/>
      <c r="ABH83" s="994"/>
      <c r="ABI83" s="994"/>
      <c r="ABJ83" s="994"/>
      <c r="ABK83" s="994"/>
      <c r="ABL83" s="994"/>
      <c r="ABM83" s="994"/>
      <c r="ABN83" s="994"/>
      <c r="ABO83" s="994"/>
      <c r="ABP83" s="994"/>
      <c r="ABQ83" s="994"/>
      <c r="ABR83" s="994"/>
      <c r="ABS83" s="994"/>
      <c r="ABT83" s="994"/>
      <c r="ABU83" s="994"/>
      <c r="ABV83" s="994"/>
      <c r="ABW83" s="994"/>
      <c r="ABX83" s="994"/>
      <c r="ABY83" s="994"/>
      <c r="ABZ83" s="994"/>
      <c r="ACA83" s="994"/>
      <c r="ACB83" s="994"/>
      <c r="ACC83" s="994"/>
      <c r="ACD83" s="994"/>
      <c r="ACE83" s="994"/>
      <c r="ACF83" s="994"/>
      <c r="ACG83" s="994"/>
      <c r="ACH83" s="994"/>
      <c r="ACI83" s="994"/>
      <c r="ACJ83" s="994"/>
      <c r="ACK83" s="994"/>
      <c r="ACL83" s="994"/>
      <c r="ACM83" s="994"/>
      <c r="ACN83" s="994"/>
      <c r="ACO83" s="994"/>
      <c r="ACP83" s="994"/>
      <c r="ACQ83" s="994"/>
      <c r="ACR83" s="994"/>
      <c r="ACS83" s="994"/>
      <c r="ACT83" s="994"/>
      <c r="ACU83" s="994"/>
      <c r="ACV83" s="994"/>
      <c r="ACW83" s="994"/>
      <c r="ACX83" s="994"/>
      <c r="ACY83" s="994"/>
      <c r="ACZ83" s="994"/>
      <c r="ADA83" s="994"/>
      <c r="ADB83" s="994"/>
      <c r="ADC83" s="994"/>
      <c r="ADD83" s="994"/>
      <c r="ADE83" s="994"/>
      <c r="ADF83" s="994"/>
      <c r="ADG83" s="994"/>
      <c r="ADH83" s="994"/>
      <c r="ADI83" s="994"/>
      <c r="ADJ83" s="994"/>
      <c r="ADK83" s="994"/>
      <c r="ADL83" s="994"/>
      <c r="ADM83" s="994"/>
      <c r="ADN83" s="994"/>
      <c r="ADO83" s="994"/>
      <c r="ADP83" s="994"/>
      <c r="ADQ83" s="994"/>
      <c r="ADR83" s="994"/>
      <c r="ADS83" s="994"/>
      <c r="ADT83" s="994"/>
      <c r="ADU83" s="994"/>
      <c r="ADV83" s="994"/>
      <c r="ADW83" s="994"/>
      <c r="ADX83" s="994"/>
      <c r="ADY83" s="994"/>
      <c r="ADZ83" s="994"/>
      <c r="AEA83" s="994"/>
      <c r="AEB83" s="994"/>
      <c r="AEC83" s="994"/>
      <c r="AED83" s="994"/>
      <c r="AEE83" s="994"/>
      <c r="AEF83" s="994"/>
      <c r="AEG83" s="994"/>
      <c r="AEH83" s="994"/>
      <c r="AEI83" s="994"/>
      <c r="AEJ83" s="994"/>
      <c r="AEK83" s="994"/>
      <c r="AEL83" s="994"/>
      <c r="AEM83" s="994"/>
      <c r="AEN83" s="994"/>
      <c r="AEO83" s="994"/>
      <c r="AEP83" s="994"/>
      <c r="AEQ83" s="994"/>
      <c r="AER83" s="994"/>
      <c r="AES83" s="994"/>
      <c r="AET83" s="994"/>
      <c r="AEU83" s="994"/>
      <c r="AEV83" s="994"/>
      <c r="AEW83" s="994"/>
      <c r="AEX83" s="994"/>
      <c r="AEY83" s="994"/>
      <c r="AEZ83" s="994"/>
      <c r="AFA83" s="994"/>
      <c r="AFB83" s="994"/>
      <c r="AFC83" s="994"/>
      <c r="AFD83" s="994"/>
      <c r="AFE83" s="994"/>
      <c r="AFF83" s="994"/>
      <c r="AFG83" s="994"/>
      <c r="AFH83" s="994"/>
      <c r="AFI83" s="994"/>
      <c r="AFJ83" s="994"/>
      <c r="AFK83" s="994"/>
      <c r="AFL83" s="994"/>
      <c r="AFM83" s="994"/>
      <c r="AFN83" s="994"/>
      <c r="AFO83" s="994"/>
      <c r="AFP83" s="994"/>
      <c r="AFQ83" s="994"/>
      <c r="AFR83" s="994"/>
      <c r="AFS83" s="994"/>
      <c r="AFT83" s="994"/>
      <c r="AFU83" s="994"/>
      <c r="AFV83" s="994"/>
      <c r="AFW83" s="994"/>
      <c r="AFX83" s="994"/>
      <c r="AFY83" s="994"/>
      <c r="AFZ83" s="994"/>
      <c r="AGA83" s="994"/>
      <c r="AGB83" s="994"/>
      <c r="AGC83" s="994"/>
      <c r="AGD83" s="994"/>
      <c r="AGE83" s="994"/>
      <c r="AGF83" s="994"/>
      <c r="AGG83" s="994"/>
      <c r="AGH83" s="994"/>
      <c r="AGI83" s="994"/>
      <c r="AGJ83" s="994"/>
      <c r="AGK83" s="994"/>
      <c r="AGL83" s="994"/>
      <c r="AGM83" s="994"/>
      <c r="AGN83" s="994"/>
      <c r="AGO83" s="994"/>
      <c r="AGP83" s="994"/>
      <c r="AGQ83" s="994"/>
      <c r="AGR83" s="994"/>
      <c r="AGS83" s="994"/>
      <c r="AGT83" s="994"/>
      <c r="AGU83" s="994"/>
      <c r="AGV83" s="994"/>
      <c r="AGW83" s="994"/>
      <c r="AGX83" s="994"/>
      <c r="AGY83" s="994"/>
      <c r="AGZ83" s="994"/>
      <c r="AHA83" s="994"/>
      <c r="AHB83" s="994"/>
      <c r="AHC83" s="994"/>
      <c r="AHD83" s="994"/>
      <c r="AHE83" s="994"/>
      <c r="AHF83" s="994"/>
      <c r="AHG83" s="994"/>
      <c r="AHH83" s="994"/>
      <c r="AHI83" s="994"/>
      <c r="AHJ83" s="994"/>
      <c r="AHK83" s="994"/>
      <c r="AHL83" s="994"/>
      <c r="AHM83" s="994"/>
      <c r="AHN83" s="994"/>
      <c r="AHO83" s="994"/>
      <c r="AHP83" s="994"/>
      <c r="AHQ83" s="994"/>
      <c r="AHR83" s="994"/>
      <c r="AHS83" s="994"/>
      <c r="AHT83" s="994"/>
      <c r="AHU83" s="994"/>
      <c r="AHV83" s="994"/>
      <c r="AHW83" s="994"/>
      <c r="AHX83" s="994"/>
      <c r="AHY83" s="994"/>
      <c r="AHZ83" s="994"/>
      <c r="AIA83" s="994"/>
      <c r="AIB83" s="994"/>
      <c r="AIC83" s="994"/>
      <c r="AID83" s="994"/>
      <c r="AIE83" s="994"/>
      <c r="AIF83" s="994"/>
      <c r="AIG83" s="994"/>
      <c r="AIH83" s="994"/>
      <c r="AII83" s="994"/>
      <c r="AIJ83" s="994"/>
      <c r="AIK83" s="994"/>
      <c r="AIL83" s="994"/>
      <c r="AIM83" s="994"/>
      <c r="AIN83" s="994"/>
      <c r="AIO83" s="994"/>
      <c r="AIP83" s="994"/>
      <c r="AIQ83" s="994"/>
      <c r="AIR83" s="994"/>
      <c r="AIS83" s="994"/>
      <c r="AIT83" s="994"/>
      <c r="AIU83" s="994"/>
      <c r="AIV83" s="994"/>
      <c r="AIW83" s="994"/>
      <c r="AIX83" s="994"/>
      <c r="AIY83" s="994"/>
      <c r="AIZ83" s="994"/>
      <c r="AJA83" s="994"/>
      <c r="AJB83" s="994"/>
      <c r="AJC83" s="994"/>
      <c r="AJD83" s="994"/>
      <c r="AJE83" s="994"/>
      <c r="AJF83" s="994"/>
      <c r="AJG83" s="994"/>
      <c r="AJH83" s="994"/>
      <c r="AJI83" s="994"/>
      <c r="AJJ83" s="994"/>
      <c r="AJK83" s="994"/>
      <c r="AJL83" s="994"/>
      <c r="AJM83" s="994"/>
      <c r="AJN83" s="994"/>
      <c r="AJO83" s="994"/>
      <c r="AJP83" s="994"/>
      <c r="AJQ83" s="994"/>
      <c r="AJR83" s="994"/>
      <c r="AJS83" s="994"/>
      <c r="AJT83" s="994"/>
      <c r="AJU83" s="994"/>
      <c r="AJV83" s="994"/>
      <c r="AJW83" s="994"/>
      <c r="AJX83" s="994"/>
      <c r="AJY83" s="994"/>
      <c r="AJZ83" s="994"/>
      <c r="AKA83" s="994"/>
      <c r="AKB83" s="994"/>
      <c r="AKC83" s="994"/>
      <c r="AKD83" s="994"/>
      <c r="AKE83" s="994"/>
      <c r="AKF83" s="994"/>
      <c r="AKG83" s="994"/>
      <c r="AKH83" s="994"/>
      <c r="AKI83" s="994"/>
      <c r="AKJ83" s="994"/>
      <c r="AKK83" s="994"/>
      <c r="AKL83" s="994"/>
      <c r="AKM83" s="994"/>
      <c r="AKN83" s="994"/>
      <c r="AKO83" s="994"/>
      <c r="AKP83" s="994"/>
      <c r="AKQ83" s="994"/>
      <c r="AKR83" s="994"/>
      <c r="AKS83" s="994"/>
      <c r="AKT83" s="994"/>
      <c r="AKU83" s="994"/>
      <c r="AKV83" s="994"/>
      <c r="AKW83" s="994"/>
      <c r="AKX83" s="994"/>
      <c r="AKY83" s="994"/>
      <c r="AKZ83" s="994"/>
      <c r="ALA83" s="994"/>
      <c r="ALB83" s="994"/>
      <c r="ALC83" s="994"/>
      <c r="ALD83" s="994"/>
      <c r="ALE83" s="994"/>
      <c r="ALF83" s="994"/>
      <c r="ALG83" s="994"/>
      <c r="ALH83" s="994"/>
      <c r="ALI83" s="994"/>
      <c r="ALJ83" s="994"/>
      <c r="ALK83" s="994"/>
      <c r="ALL83" s="994"/>
      <c r="ALM83" s="994"/>
      <c r="ALN83" s="994"/>
      <c r="ALO83" s="994"/>
      <c r="ALP83" s="994"/>
      <c r="ALQ83" s="994"/>
      <c r="ALR83" s="994"/>
      <c r="ALS83" s="994"/>
      <c r="ALT83" s="994"/>
      <c r="ALU83" s="994"/>
      <c r="ALV83" s="994"/>
      <c r="ALW83" s="994"/>
      <c r="ALX83" s="994"/>
      <c r="ALY83" s="994"/>
      <c r="ALZ83" s="994"/>
      <c r="AMA83" s="994"/>
      <c r="AMB83" s="994"/>
      <c r="AMC83" s="994"/>
      <c r="AMD83" s="994"/>
      <c r="AME83" s="994"/>
      <c r="AMF83" s="994"/>
      <c r="AMG83" s="994"/>
      <c r="AMH83" s="994"/>
      <c r="AMI83" s="994"/>
      <c r="AMJ83" s="994"/>
      <c r="AMK83" s="994"/>
      <c r="AML83" s="994"/>
      <c r="AMM83" s="994"/>
      <c r="AMN83" s="994"/>
      <c r="AMO83" s="994"/>
      <c r="AMP83" s="994"/>
      <c r="AMQ83" s="994"/>
      <c r="AMR83" s="994"/>
      <c r="AMS83" s="994"/>
      <c r="AMT83" s="994"/>
      <c r="AMU83" s="994"/>
      <c r="AMV83" s="994"/>
      <c r="AMW83" s="994"/>
      <c r="AMX83" s="994"/>
      <c r="AMY83" s="994"/>
      <c r="AMZ83" s="994"/>
      <c r="ANA83" s="994"/>
      <c r="ANB83" s="994"/>
      <c r="ANC83" s="994"/>
      <c r="AND83" s="994"/>
      <c r="ANE83" s="994"/>
      <c r="ANF83" s="994"/>
      <c r="ANG83" s="994"/>
      <c r="ANH83" s="994"/>
      <c r="ANI83" s="994"/>
      <c r="ANJ83" s="994"/>
      <c r="ANK83" s="994"/>
      <c r="ANL83" s="994"/>
      <c r="ANM83" s="994"/>
      <c r="ANN83" s="994"/>
      <c r="ANO83" s="994"/>
      <c r="ANP83" s="994"/>
      <c r="ANQ83" s="994"/>
      <c r="ANR83" s="994"/>
      <c r="ANS83" s="994"/>
      <c r="ANT83" s="994"/>
      <c r="ANU83" s="994"/>
      <c r="ANV83" s="994"/>
      <c r="ANW83" s="994"/>
      <c r="ANX83" s="994"/>
      <c r="ANY83" s="994"/>
      <c r="ANZ83" s="994"/>
      <c r="AOA83" s="994"/>
      <c r="AOB83" s="994"/>
      <c r="AOC83" s="994"/>
      <c r="AOD83" s="994"/>
      <c r="AOE83" s="994"/>
      <c r="AOF83" s="994"/>
      <c r="AOG83" s="994"/>
      <c r="AOH83" s="994"/>
      <c r="AOI83" s="994"/>
      <c r="AOJ83" s="994"/>
      <c r="AOK83" s="994"/>
      <c r="AOL83" s="994"/>
      <c r="AOM83" s="994"/>
      <c r="AON83" s="994"/>
      <c r="AOO83" s="994"/>
      <c r="AOP83" s="994"/>
      <c r="AOQ83" s="994"/>
      <c r="AOR83" s="994"/>
      <c r="AOS83" s="994"/>
      <c r="AOT83" s="994"/>
      <c r="AOU83" s="994"/>
      <c r="AOV83" s="994"/>
      <c r="AOW83" s="994"/>
      <c r="AOX83" s="994"/>
      <c r="AOY83" s="994"/>
      <c r="AOZ83" s="994"/>
      <c r="APA83" s="994"/>
      <c r="APB83" s="994"/>
      <c r="APC83" s="994"/>
      <c r="APD83" s="994"/>
      <c r="APE83" s="994"/>
      <c r="APF83" s="994"/>
      <c r="APG83" s="994"/>
      <c r="APH83" s="994"/>
      <c r="API83" s="994"/>
      <c r="APJ83" s="994"/>
      <c r="APK83" s="994"/>
      <c r="APL83" s="994"/>
      <c r="APM83" s="994"/>
      <c r="APN83" s="994"/>
      <c r="APO83" s="994"/>
      <c r="APP83" s="994"/>
      <c r="APQ83" s="994"/>
      <c r="APR83" s="994"/>
      <c r="APS83" s="994"/>
      <c r="APT83" s="994"/>
      <c r="APU83" s="994"/>
      <c r="APV83" s="994"/>
      <c r="APW83" s="994"/>
      <c r="APX83" s="994"/>
      <c r="APY83" s="994"/>
      <c r="APZ83" s="994"/>
      <c r="AQA83" s="994"/>
      <c r="AQB83" s="994"/>
      <c r="AQC83" s="994"/>
      <c r="AQD83" s="994"/>
      <c r="AQE83" s="994"/>
      <c r="AQF83" s="994"/>
      <c r="AQG83" s="994"/>
      <c r="AQH83" s="994"/>
      <c r="AQI83" s="994"/>
      <c r="AQJ83" s="994"/>
      <c r="AQK83" s="994"/>
      <c r="AQL83" s="994"/>
      <c r="AQM83" s="994"/>
      <c r="AQN83" s="994"/>
      <c r="AQO83" s="994"/>
      <c r="AQP83" s="994"/>
      <c r="AQQ83" s="994"/>
      <c r="AQR83" s="994"/>
      <c r="AQS83" s="994"/>
      <c r="AQT83" s="994"/>
      <c r="AQU83" s="994"/>
      <c r="AQV83" s="994"/>
      <c r="AQW83" s="994"/>
      <c r="AQX83" s="994"/>
      <c r="AQY83" s="994"/>
      <c r="AQZ83" s="994"/>
      <c r="ARA83" s="994"/>
      <c r="ARB83" s="994"/>
      <c r="ARC83" s="994"/>
      <c r="ARD83" s="994"/>
      <c r="ARE83" s="994"/>
      <c r="ARF83" s="994"/>
      <c r="ARG83" s="994"/>
      <c r="ARH83" s="994"/>
      <c r="ARI83" s="994"/>
      <c r="ARJ83" s="994"/>
      <c r="ARK83" s="994"/>
      <c r="ARL83" s="994"/>
      <c r="ARM83" s="994"/>
      <c r="ARN83" s="994"/>
      <c r="ARO83" s="994"/>
      <c r="ARP83" s="994"/>
      <c r="ARQ83" s="994"/>
      <c r="ARR83" s="994"/>
      <c r="ARS83" s="994"/>
      <c r="ART83" s="994"/>
      <c r="ARU83" s="994"/>
      <c r="ARV83" s="994"/>
      <c r="ARW83" s="994"/>
      <c r="ARX83" s="994"/>
      <c r="ARY83" s="994"/>
      <c r="ARZ83" s="994"/>
      <c r="ASA83" s="994"/>
      <c r="ASB83" s="994"/>
      <c r="ASC83" s="994"/>
      <c r="ASD83" s="994"/>
      <c r="ASE83" s="994"/>
      <c r="ASF83" s="994"/>
      <c r="ASG83" s="994"/>
      <c r="ASH83" s="994"/>
      <c r="ASI83" s="994"/>
      <c r="ASJ83" s="994"/>
      <c r="ASK83" s="994"/>
      <c r="ASL83" s="994"/>
      <c r="ASM83" s="994"/>
      <c r="ASN83" s="994"/>
      <c r="ASO83" s="994"/>
      <c r="ASP83" s="994"/>
      <c r="ASQ83" s="994"/>
      <c r="ASR83" s="994"/>
      <c r="ASS83" s="994"/>
      <c r="AST83" s="994"/>
      <c r="ASU83" s="994"/>
      <c r="ASV83" s="994"/>
      <c r="ASW83" s="994"/>
      <c r="ASX83" s="994"/>
      <c r="ASY83" s="994"/>
      <c r="ASZ83" s="994"/>
      <c r="ATA83" s="994"/>
      <c r="ATB83" s="994"/>
      <c r="ATC83" s="994"/>
      <c r="ATD83" s="994"/>
      <c r="ATE83" s="994"/>
      <c r="ATF83" s="994"/>
      <c r="ATG83" s="994"/>
      <c r="ATH83" s="994"/>
      <c r="ATI83" s="994"/>
      <c r="ATJ83" s="994"/>
      <c r="ATK83" s="994"/>
      <c r="ATL83" s="994"/>
      <c r="ATM83" s="994"/>
      <c r="ATN83" s="994"/>
      <c r="ATO83" s="994"/>
      <c r="ATP83" s="994"/>
      <c r="ATQ83" s="994"/>
      <c r="ATR83" s="994"/>
      <c r="ATS83" s="994"/>
      <c r="ATT83" s="994"/>
      <c r="ATU83" s="994"/>
      <c r="ATV83" s="994"/>
      <c r="ATW83" s="994"/>
      <c r="ATX83" s="994"/>
      <c r="ATY83" s="994"/>
      <c r="ATZ83" s="994"/>
      <c r="AUA83" s="994"/>
      <c r="AUB83" s="994"/>
      <c r="AUC83" s="994"/>
      <c r="AUD83" s="994"/>
      <c r="AUE83" s="994"/>
      <c r="AUF83" s="994"/>
      <c r="AUG83" s="994"/>
      <c r="AUH83" s="994"/>
      <c r="AUI83" s="994"/>
      <c r="AUJ83" s="994"/>
      <c r="AUK83" s="994"/>
      <c r="AUL83" s="994"/>
      <c r="AUM83" s="994"/>
      <c r="AUN83" s="994"/>
      <c r="AUO83" s="994"/>
      <c r="AUP83" s="994"/>
      <c r="AUQ83" s="994"/>
      <c r="AUR83" s="994"/>
      <c r="AUS83" s="994"/>
      <c r="AUT83" s="994"/>
      <c r="AUU83" s="994"/>
      <c r="AUV83" s="994"/>
      <c r="AUW83" s="994"/>
      <c r="AUX83" s="994"/>
      <c r="AUY83" s="994"/>
      <c r="AUZ83" s="994"/>
      <c r="AVA83" s="994"/>
      <c r="AVB83" s="994"/>
      <c r="AVC83" s="994"/>
      <c r="AVD83" s="994"/>
      <c r="AVE83" s="994"/>
      <c r="AVF83" s="994"/>
      <c r="AVG83" s="994"/>
      <c r="AVH83" s="994"/>
      <c r="AVI83" s="994"/>
      <c r="AVJ83" s="994"/>
      <c r="AVK83" s="994"/>
      <c r="AVL83" s="994"/>
      <c r="AVM83" s="994"/>
      <c r="AVN83" s="994"/>
      <c r="AVO83" s="994"/>
      <c r="AVP83" s="994"/>
      <c r="AVQ83" s="994"/>
      <c r="AVR83" s="994"/>
      <c r="AVS83" s="994"/>
      <c r="AVT83" s="994"/>
      <c r="AVU83" s="994"/>
      <c r="AVV83" s="994"/>
      <c r="AVW83" s="994"/>
      <c r="AVX83" s="994"/>
      <c r="AVY83" s="994"/>
      <c r="AVZ83" s="994"/>
      <c r="AWA83" s="994"/>
      <c r="AWB83" s="994"/>
      <c r="AWC83" s="994"/>
      <c r="AWD83" s="994"/>
      <c r="AWE83" s="994"/>
      <c r="AWF83" s="994"/>
      <c r="AWG83" s="994"/>
      <c r="AWH83" s="994"/>
      <c r="AWI83" s="994"/>
      <c r="AWJ83" s="994"/>
      <c r="AWK83" s="994"/>
      <c r="AWL83" s="994"/>
      <c r="AWM83" s="994"/>
      <c r="AWN83" s="994"/>
      <c r="AWO83" s="994"/>
      <c r="AWP83" s="994"/>
      <c r="AWQ83" s="994"/>
      <c r="AWR83" s="994"/>
      <c r="AWS83" s="994"/>
      <c r="AWT83" s="994"/>
      <c r="AWU83" s="994"/>
      <c r="AWV83" s="994"/>
      <c r="AWW83" s="994"/>
      <c r="AWX83" s="994"/>
      <c r="AWY83" s="994"/>
      <c r="AWZ83" s="994"/>
      <c r="AXA83" s="994"/>
      <c r="AXB83" s="994"/>
      <c r="AXC83" s="994"/>
      <c r="AXD83" s="994"/>
      <c r="AXE83" s="994"/>
      <c r="AXF83" s="994"/>
      <c r="AXG83" s="994"/>
      <c r="AXH83" s="994"/>
      <c r="AXI83" s="994"/>
      <c r="AXJ83" s="994"/>
      <c r="AXK83" s="994"/>
      <c r="AXL83" s="994"/>
      <c r="AXM83" s="994"/>
      <c r="AXN83" s="994"/>
      <c r="AXO83" s="994"/>
      <c r="AXP83" s="994"/>
      <c r="AXQ83" s="994"/>
      <c r="AXR83" s="994"/>
      <c r="AXS83" s="994"/>
      <c r="AXT83" s="994"/>
      <c r="AXU83" s="994"/>
      <c r="AXV83" s="994"/>
      <c r="AXW83" s="994"/>
      <c r="AXX83" s="994"/>
      <c r="AXY83" s="994"/>
      <c r="AXZ83" s="994"/>
      <c r="AYA83" s="994"/>
      <c r="AYB83" s="994"/>
      <c r="AYC83" s="994"/>
      <c r="AYD83" s="994"/>
      <c r="AYE83" s="994"/>
      <c r="AYF83" s="994"/>
      <c r="AYG83" s="994"/>
      <c r="AYH83" s="994"/>
      <c r="AYI83" s="994"/>
      <c r="AYJ83" s="994"/>
      <c r="AYK83" s="994"/>
      <c r="AYL83" s="994"/>
      <c r="AYM83" s="994"/>
      <c r="AYN83" s="994"/>
      <c r="AYO83" s="994"/>
      <c r="AYP83" s="994"/>
      <c r="AYQ83" s="994"/>
      <c r="AYR83" s="994"/>
      <c r="AYS83" s="994"/>
      <c r="AYT83" s="994"/>
      <c r="AYU83" s="994"/>
      <c r="AYV83" s="994"/>
      <c r="AYW83" s="994"/>
      <c r="AYX83" s="994"/>
      <c r="AYY83" s="994"/>
      <c r="AYZ83" s="994"/>
      <c r="AZA83" s="994"/>
      <c r="AZB83" s="994"/>
      <c r="AZC83" s="994"/>
      <c r="AZD83" s="994"/>
      <c r="AZE83" s="994"/>
      <c r="AZF83" s="994"/>
      <c r="AZG83" s="994"/>
      <c r="AZH83" s="994"/>
      <c r="AZI83" s="994"/>
      <c r="AZJ83" s="994"/>
      <c r="AZK83" s="994"/>
      <c r="AZL83" s="994"/>
      <c r="AZM83" s="994"/>
      <c r="AZN83" s="994"/>
      <c r="AZO83" s="994"/>
      <c r="AZP83" s="994"/>
      <c r="AZQ83" s="994"/>
      <c r="AZR83" s="994"/>
      <c r="AZS83" s="994"/>
      <c r="AZT83" s="994"/>
      <c r="AZU83" s="994"/>
      <c r="AZV83" s="994"/>
      <c r="AZW83" s="994"/>
      <c r="AZX83" s="994"/>
      <c r="AZY83" s="994"/>
      <c r="AZZ83" s="994"/>
      <c r="BAA83" s="994"/>
      <c r="BAB83" s="994"/>
      <c r="BAC83" s="994"/>
      <c r="BAD83" s="994"/>
      <c r="BAE83" s="994"/>
      <c r="BAF83" s="994"/>
      <c r="BAG83" s="994"/>
      <c r="BAH83" s="994"/>
      <c r="BAI83" s="994"/>
      <c r="BAJ83" s="994"/>
      <c r="BAK83" s="994"/>
      <c r="BAL83" s="994"/>
      <c r="BAM83" s="994"/>
      <c r="BAN83" s="994"/>
      <c r="BAO83" s="994"/>
      <c r="BAP83" s="994"/>
      <c r="BAQ83" s="994"/>
      <c r="BAR83" s="994"/>
      <c r="BAS83" s="994"/>
      <c r="BAT83" s="994"/>
      <c r="BAU83" s="994"/>
      <c r="BAV83" s="994"/>
      <c r="BAW83" s="994"/>
      <c r="BAX83" s="994"/>
      <c r="BAY83" s="994"/>
      <c r="BAZ83" s="994"/>
      <c r="BBA83" s="994"/>
      <c r="BBB83" s="994"/>
      <c r="BBC83" s="994"/>
      <c r="BBD83" s="994"/>
      <c r="BBE83" s="994"/>
      <c r="BBF83" s="994"/>
      <c r="BBG83" s="994"/>
      <c r="BBH83" s="994"/>
      <c r="BBI83" s="994"/>
      <c r="BBJ83" s="994"/>
      <c r="BBK83" s="994"/>
      <c r="BBL83" s="994"/>
      <c r="BBM83" s="994"/>
      <c r="BBN83" s="994"/>
      <c r="BBO83" s="994"/>
      <c r="BBP83" s="994"/>
      <c r="BBQ83" s="994"/>
      <c r="BBR83" s="994"/>
      <c r="BBS83" s="994"/>
      <c r="BBT83" s="994"/>
      <c r="BBU83" s="994"/>
      <c r="BBV83" s="994"/>
      <c r="BBW83" s="994"/>
      <c r="BBX83" s="994"/>
      <c r="BBY83" s="994"/>
      <c r="BBZ83" s="994"/>
      <c r="BCA83" s="994"/>
      <c r="BCB83" s="994"/>
      <c r="BCC83" s="994"/>
      <c r="BCD83" s="994"/>
      <c r="BCE83" s="994"/>
      <c r="BCF83" s="994"/>
      <c r="BCG83" s="994"/>
      <c r="BCH83" s="994"/>
      <c r="BCI83" s="994"/>
      <c r="BCJ83" s="994"/>
      <c r="BCK83" s="994"/>
      <c r="BCL83" s="994"/>
      <c r="BCM83" s="994"/>
      <c r="BCN83" s="994"/>
      <c r="BCO83" s="994"/>
      <c r="BCP83" s="994"/>
      <c r="BCQ83" s="994"/>
      <c r="BCR83" s="994"/>
      <c r="BCS83" s="994"/>
      <c r="BCT83" s="994"/>
      <c r="BCU83" s="994"/>
      <c r="BCV83" s="994"/>
      <c r="BCW83" s="994"/>
      <c r="BCX83" s="994"/>
      <c r="BCY83" s="994"/>
      <c r="BCZ83" s="994"/>
      <c r="BDA83" s="994"/>
      <c r="BDB83" s="994"/>
      <c r="BDC83" s="994"/>
      <c r="BDD83" s="994"/>
      <c r="BDE83" s="994"/>
      <c r="BDF83" s="994"/>
      <c r="BDG83" s="994"/>
      <c r="BDH83" s="994"/>
      <c r="BDI83" s="994"/>
      <c r="BDJ83" s="994"/>
      <c r="BDK83" s="994"/>
      <c r="BDL83" s="994"/>
      <c r="BDM83" s="994"/>
      <c r="BDN83" s="994"/>
      <c r="BDO83" s="994"/>
      <c r="BDP83" s="994"/>
      <c r="BDQ83" s="994"/>
      <c r="BDR83" s="994"/>
      <c r="BDS83" s="994"/>
      <c r="BDT83" s="994"/>
      <c r="BDU83" s="994"/>
      <c r="BDV83" s="994"/>
      <c r="BDW83" s="994"/>
      <c r="BDX83" s="994"/>
      <c r="BDY83" s="994"/>
      <c r="BDZ83" s="994"/>
      <c r="BEA83" s="994"/>
      <c r="BEB83" s="994"/>
      <c r="BEC83" s="994"/>
      <c r="BED83" s="994"/>
      <c r="BEE83" s="994"/>
      <c r="BEF83" s="994"/>
      <c r="BEG83" s="994"/>
      <c r="BEH83" s="994"/>
      <c r="BEI83" s="994"/>
      <c r="BEJ83" s="994"/>
      <c r="BEK83" s="994"/>
      <c r="BEL83" s="994"/>
      <c r="BEM83" s="994"/>
      <c r="BEN83" s="994"/>
      <c r="BEO83" s="994"/>
      <c r="BEP83" s="994"/>
      <c r="BEQ83" s="994"/>
      <c r="BER83" s="994"/>
      <c r="BES83" s="994"/>
      <c r="BET83" s="994"/>
      <c r="BEU83" s="994"/>
      <c r="BEV83" s="994"/>
      <c r="BEW83" s="994"/>
      <c r="BEX83" s="994"/>
      <c r="BEY83" s="994"/>
      <c r="BEZ83" s="994"/>
      <c r="BFA83" s="994"/>
      <c r="BFB83" s="994"/>
      <c r="BFC83" s="994"/>
      <c r="BFD83" s="994"/>
      <c r="BFE83" s="994"/>
      <c r="BFF83" s="994"/>
      <c r="BFG83" s="994"/>
      <c r="BFH83" s="994"/>
      <c r="BFI83" s="994"/>
      <c r="BFJ83" s="994"/>
      <c r="BFK83" s="994"/>
      <c r="BFL83" s="994"/>
      <c r="BFM83" s="994"/>
      <c r="BFN83" s="994"/>
      <c r="BFO83" s="994"/>
      <c r="BFP83" s="994"/>
      <c r="BFQ83" s="994"/>
      <c r="BFR83" s="994"/>
      <c r="BFS83" s="994"/>
      <c r="BFT83" s="994"/>
      <c r="BFU83" s="994"/>
      <c r="BFV83" s="994"/>
      <c r="BFW83" s="994"/>
      <c r="BFX83" s="994"/>
      <c r="BFY83" s="994"/>
      <c r="BFZ83" s="994"/>
      <c r="BGA83" s="994"/>
      <c r="BGB83" s="994"/>
      <c r="BGC83" s="994"/>
      <c r="BGD83" s="994"/>
      <c r="BGE83" s="994"/>
      <c r="BGF83" s="994"/>
      <c r="BGG83" s="994"/>
      <c r="BGH83" s="994"/>
      <c r="BGI83" s="994"/>
      <c r="BGJ83" s="994"/>
      <c r="BGK83" s="994"/>
      <c r="BGL83" s="994"/>
      <c r="BGM83" s="994"/>
      <c r="BGN83" s="994"/>
      <c r="BGO83" s="994"/>
      <c r="BGP83" s="994"/>
      <c r="BGQ83" s="994"/>
      <c r="BGR83" s="994"/>
      <c r="BGS83" s="994"/>
      <c r="BGT83" s="994"/>
      <c r="BGU83" s="994"/>
      <c r="BGV83" s="994"/>
      <c r="BGW83" s="994"/>
      <c r="BGX83" s="994"/>
      <c r="BGY83" s="994"/>
      <c r="BGZ83" s="994"/>
      <c r="BHA83" s="994"/>
      <c r="BHB83" s="994"/>
      <c r="BHC83" s="994"/>
      <c r="BHD83" s="994"/>
      <c r="BHE83" s="994"/>
      <c r="BHF83" s="994"/>
      <c r="BHG83" s="994"/>
      <c r="BHH83" s="994"/>
      <c r="BHI83" s="994"/>
      <c r="BHJ83" s="994"/>
      <c r="BHK83" s="994"/>
      <c r="BHL83" s="994"/>
      <c r="BHM83" s="994"/>
      <c r="BHN83" s="994"/>
      <c r="BHO83" s="994"/>
      <c r="BHP83" s="994"/>
      <c r="BHQ83" s="994"/>
      <c r="BHR83" s="994"/>
      <c r="BHS83" s="994"/>
      <c r="BHT83" s="994"/>
      <c r="BHU83" s="994"/>
      <c r="BHV83" s="994"/>
      <c r="BHW83" s="994"/>
      <c r="BHX83" s="994"/>
      <c r="BHY83" s="994"/>
      <c r="BHZ83" s="994"/>
      <c r="BIA83" s="994"/>
      <c r="BIB83" s="994"/>
      <c r="BIC83" s="994"/>
      <c r="BID83" s="994"/>
      <c r="BIE83" s="994"/>
      <c r="BIF83" s="994"/>
      <c r="BIG83" s="994"/>
      <c r="BIH83" s="994"/>
      <c r="BII83" s="994"/>
      <c r="BIJ83" s="994"/>
      <c r="BIK83" s="994"/>
      <c r="BIL83" s="994"/>
      <c r="BIM83" s="994"/>
      <c r="BIN83" s="994"/>
      <c r="BIO83" s="994"/>
      <c r="BIP83" s="994"/>
      <c r="BIQ83" s="994"/>
      <c r="BIR83" s="994"/>
      <c r="BIS83" s="994"/>
      <c r="BIT83" s="994"/>
      <c r="BIU83" s="994"/>
      <c r="BIV83" s="994"/>
      <c r="BIW83" s="994"/>
      <c r="BIX83" s="994"/>
      <c r="BIY83" s="994"/>
      <c r="BIZ83" s="994"/>
      <c r="BJA83" s="994"/>
      <c r="BJB83" s="994"/>
      <c r="BJC83" s="994"/>
      <c r="BJD83" s="994"/>
      <c r="BJE83" s="994"/>
      <c r="BJF83" s="994"/>
      <c r="BJG83" s="994"/>
      <c r="BJH83" s="994"/>
      <c r="BJI83" s="994"/>
      <c r="BJJ83" s="994"/>
      <c r="BJK83" s="994"/>
      <c r="BJL83" s="994"/>
      <c r="BJM83" s="994"/>
      <c r="BJN83" s="994"/>
      <c r="BJO83" s="994"/>
      <c r="BJP83" s="994"/>
      <c r="BJQ83" s="994"/>
      <c r="BJR83" s="994"/>
      <c r="BJS83" s="994"/>
      <c r="BJT83" s="994"/>
      <c r="BJU83" s="994"/>
      <c r="BJV83" s="994"/>
      <c r="BJW83" s="994"/>
      <c r="BJX83" s="994"/>
      <c r="BJY83" s="994"/>
      <c r="BJZ83" s="994"/>
      <c r="BKA83" s="994"/>
      <c r="BKB83" s="994"/>
      <c r="BKC83" s="994"/>
      <c r="BKD83" s="994"/>
      <c r="BKE83" s="994"/>
      <c r="BKF83" s="994"/>
      <c r="BKG83" s="994"/>
      <c r="BKH83" s="994"/>
      <c r="BKI83" s="994"/>
      <c r="BKJ83" s="994"/>
      <c r="BKK83" s="994"/>
      <c r="BKL83" s="994"/>
      <c r="BKM83" s="994"/>
      <c r="BKN83" s="994"/>
      <c r="BKO83" s="994"/>
      <c r="BKP83" s="994"/>
      <c r="BKQ83" s="994"/>
      <c r="BKR83" s="994"/>
      <c r="BKS83" s="994"/>
      <c r="BKT83" s="994"/>
      <c r="BKU83" s="994"/>
      <c r="BKV83" s="994"/>
      <c r="BKW83" s="994"/>
      <c r="BKX83" s="994"/>
      <c r="BKY83" s="994"/>
      <c r="BKZ83" s="994"/>
      <c r="BLA83" s="994"/>
      <c r="BLB83" s="994"/>
      <c r="BLC83" s="994"/>
      <c r="BLD83" s="994"/>
      <c r="BLE83" s="994"/>
      <c r="BLF83" s="994"/>
      <c r="BLG83" s="994"/>
      <c r="BLH83" s="994"/>
      <c r="BLI83" s="994"/>
      <c r="BLJ83" s="994"/>
      <c r="BLK83" s="994"/>
      <c r="BLL83" s="994"/>
      <c r="BLM83" s="994"/>
      <c r="BLN83" s="994"/>
      <c r="BLO83" s="994"/>
      <c r="BLP83" s="994"/>
      <c r="BLQ83" s="994"/>
      <c r="BLR83" s="994"/>
      <c r="BLS83" s="994"/>
      <c r="BLT83" s="994"/>
      <c r="BLU83" s="994"/>
      <c r="BLV83" s="994"/>
      <c r="BLW83" s="994"/>
      <c r="BLX83" s="994"/>
      <c r="BLY83" s="994"/>
      <c r="BLZ83" s="994"/>
      <c r="BMA83" s="994"/>
      <c r="BMB83" s="994"/>
      <c r="BMC83" s="994"/>
      <c r="BMD83" s="994"/>
      <c r="BME83" s="994"/>
      <c r="BMF83" s="994"/>
      <c r="BMG83" s="994"/>
      <c r="BMH83" s="994"/>
      <c r="BMI83" s="994"/>
      <c r="BMJ83" s="994"/>
      <c r="BMK83" s="994"/>
      <c r="BML83" s="994"/>
      <c r="BMM83" s="994"/>
      <c r="BMN83" s="994"/>
      <c r="BMO83" s="994"/>
      <c r="BMP83" s="994"/>
      <c r="BMQ83" s="994"/>
      <c r="BMR83" s="994"/>
      <c r="BMS83" s="994"/>
      <c r="BMT83" s="994"/>
      <c r="BMU83" s="994"/>
      <c r="BMV83" s="994"/>
      <c r="BMW83" s="994"/>
      <c r="BMX83" s="994"/>
      <c r="BMY83" s="994"/>
      <c r="BMZ83" s="994"/>
      <c r="BNA83" s="994"/>
      <c r="BNB83" s="994"/>
      <c r="BNC83" s="994"/>
      <c r="BND83" s="994"/>
      <c r="BNE83" s="994"/>
      <c r="BNF83" s="994"/>
      <c r="BNG83" s="994"/>
      <c r="BNH83" s="994"/>
      <c r="BNI83" s="994"/>
      <c r="BNJ83" s="994"/>
      <c r="BNK83" s="994"/>
      <c r="BNL83" s="994"/>
      <c r="BNM83" s="994"/>
      <c r="BNN83" s="994"/>
      <c r="BNO83" s="994"/>
      <c r="BNP83" s="994"/>
      <c r="BNQ83" s="994"/>
      <c r="BNR83" s="994"/>
      <c r="BNS83" s="994"/>
      <c r="BNT83" s="994"/>
      <c r="BNU83" s="994"/>
      <c r="BNV83" s="994"/>
      <c r="BNW83" s="994"/>
      <c r="BNX83" s="994"/>
      <c r="BNY83" s="994"/>
      <c r="BNZ83" s="994"/>
      <c r="BOA83" s="994"/>
      <c r="BOB83" s="994"/>
      <c r="BOC83" s="994"/>
      <c r="BOD83" s="994"/>
      <c r="BOE83" s="994"/>
      <c r="BOF83" s="994"/>
      <c r="BOG83" s="994"/>
      <c r="BOH83" s="994"/>
      <c r="BOI83" s="994"/>
      <c r="BOJ83" s="994"/>
      <c r="BOK83" s="994"/>
      <c r="BOL83" s="994"/>
      <c r="BOM83" s="994"/>
      <c r="BON83" s="994"/>
      <c r="BOO83" s="994"/>
      <c r="BOP83" s="994"/>
      <c r="BOQ83" s="994"/>
      <c r="BOR83" s="994"/>
      <c r="BOS83" s="994"/>
      <c r="BOT83" s="994"/>
      <c r="BOU83" s="994"/>
      <c r="BOV83" s="994"/>
      <c r="BOW83" s="994"/>
      <c r="BOX83" s="994"/>
      <c r="BOY83" s="994"/>
      <c r="BOZ83" s="994"/>
      <c r="BPA83" s="994"/>
      <c r="BPB83" s="994"/>
      <c r="BPC83" s="994"/>
      <c r="BPD83" s="994"/>
      <c r="BPE83" s="994"/>
      <c r="BPF83" s="994"/>
      <c r="BPG83" s="994"/>
      <c r="BPH83" s="994"/>
      <c r="BPI83" s="994"/>
      <c r="BPJ83" s="994"/>
      <c r="BPK83" s="994"/>
      <c r="BPL83" s="994"/>
      <c r="BPM83" s="994"/>
      <c r="BPN83" s="994"/>
      <c r="BPO83" s="994"/>
      <c r="BPP83" s="994"/>
      <c r="BPQ83" s="994"/>
      <c r="BPR83" s="994"/>
      <c r="BPS83" s="994"/>
      <c r="BPT83" s="994"/>
      <c r="BPU83" s="994"/>
      <c r="BPV83" s="994"/>
      <c r="BPW83" s="994"/>
      <c r="BPX83" s="994"/>
      <c r="BPY83" s="994"/>
      <c r="BPZ83" s="994"/>
      <c r="BQA83" s="994"/>
      <c r="BQB83" s="994"/>
      <c r="BQC83" s="994"/>
      <c r="BQD83" s="994"/>
      <c r="BQE83" s="994"/>
      <c r="BQF83" s="994"/>
      <c r="BQG83" s="994"/>
      <c r="BQH83" s="994"/>
      <c r="BQI83" s="994"/>
      <c r="BQJ83" s="994"/>
      <c r="BQK83" s="994"/>
      <c r="BQL83" s="994"/>
      <c r="BQM83" s="994"/>
      <c r="BQN83" s="994"/>
      <c r="BQO83" s="994"/>
      <c r="BQP83" s="994"/>
      <c r="BQQ83" s="994"/>
      <c r="BQR83" s="994"/>
      <c r="BQS83" s="994"/>
      <c r="BQT83" s="994"/>
      <c r="BQU83" s="994"/>
      <c r="BQV83" s="994"/>
      <c r="BQW83" s="994"/>
      <c r="BQX83" s="994"/>
      <c r="BQY83" s="994"/>
      <c r="BQZ83" s="994"/>
      <c r="BRA83" s="994"/>
      <c r="BRB83" s="994"/>
      <c r="BRC83" s="994"/>
      <c r="BRD83" s="994"/>
      <c r="BRE83" s="994"/>
      <c r="BRF83" s="994"/>
      <c r="BRG83" s="994"/>
      <c r="BRH83" s="994"/>
      <c r="BRI83" s="994"/>
      <c r="BRJ83" s="994"/>
      <c r="BRK83" s="994"/>
      <c r="BRL83" s="994"/>
      <c r="BRM83" s="994"/>
      <c r="BRN83" s="994"/>
      <c r="BRO83" s="994"/>
      <c r="BRP83" s="994"/>
      <c r="BRQ83" s="994"/>
      <c r="BRR83" s="994"/>
      <c r="BRS83" s="994"/>
      <c r="BRT83" s="994"/>
      <c r="BRU83" s="994"/>
      <c r="BRV83" s="994"/>
      <c r="BRW83" s="994"/>
      <c r="BRX83" s="994"/>
      <c r="BRY83" s="994"/>
      <c r="BRZ83" s="994"/>
      <c r="BSA83" s="994"/>
      <c r="BSB83" s="994"/>
      <c r="BSC83" s="994"/>
      <c r="BSD83" s="994"/>
      <c r="BSE83" s="994"/>
      <c r="BSF83" s="994"/>
      <c r="BSG83" s="994"/>
      <c r="BSH83" s="994"/>
      <c r="BSI83" s="994"/>
      <c r="BSJ83" s="994"/>
      <c r="BSK83" s="994"/>
      <c r="BSL83" s="994"/>
      <c r="BSM83" s="994"/>
      <c r="BSN83" s="994"/>
      <c r="BSO83" s="994"/>
      <c r="BSP83" s="994"/>
      <c r="BSQ83" s="994"/>
      <c r="BSR83" s="994"/>
      <c r="BSS83" s="994"/>
      <c r="BST83" s="994"/>
      <c r="BSU83" s="994"/>
      <c r="BSV83" s="994"/>
      <c r="BSW83" s="994"/>
      <c r="BSX83" s="994"/>
      <c r="BSY83" s="994"/>
      <c r="BSZ83" s="994"/>
      <c r="BTA83" s="994"/>
      <c r="BTB83" s="994"/>
      <c r="BTC83" s="994"/>
      <c r="BTD83" s="994"/>
      <c r="BTE83" s="994"/>
      <c r="BTF83" s="994"/>
      <c r="BTG83" s="994"/>
      <c r="BTH83" s="994"/>
      <c r="BTI83" s="994"/>
      <c r="BTJ83" s="994"/>
      <c r="BTK83" s="994"/>
      <c r="BTL83" s="994"/>
      <c r="BTM83" s="994"/>
      <c r="BTN83" s="994"/>
      <c r="BTO83" s="994"/>
      <c r="BTP83" s="994"/>
      <c r="BTQ83" s="994"/>
      <c r="BTR83" s="994"/>
      <c r="BTS83" s="994"/>
      <c r="BTT83" s="994"/>
      <c r="BTU83" s="994"/>
      <c r="BTV83" s="994"/>
      <c r="BTW83" s="994"/>
      <c r="BTX83" s="994"/>
      <c r="BTY83" s="994"/>
      <c r="BTZ83" s="994"/>
      <c r="BUA83" s="994"/>
      <c r="BUB83" s="994"/>
      <c r="BUC83" s="994"/>
      <c r="BUD83" s="994"/>
      <c r="BUE83" s="994"/>
      <c r="BUF83" s="994"/>
      <c r="BUG83" s="994"/>
      <c r="BUH83" s="994"/>
      <c r="BUI83" s="994"/>
      <c r="BUJ83" s="994"/>
      <c r="BUK83" s="994"/>
      <c r="BUL83" s="994"/>
      <c r="BUM83" s="994"/>
      <c r="BUN83" s="994"/>
      <c r="BUO83" s="994"/>
      <c r="BUP83" s="994"/>
      <c r="BUQ83" s="994"/>
      <c r="BUR83" s="994"/>
      <c r="BUS83" s="994"/>
      <c r="BUT83" s="994"/>
      <c r="BUU83" s="994"/>
      <c r="BUV83" s="994"/>
      <c r="BUW83" s="994"/>
      <c r="BUX83" s="994"/>
      <c r="BUY83" s="994"/>
      <c r="BUZ83" s="994"/>
      <c r="BVA83" s="994"/>
      <c r="BVB83" s="994"/>
      <c r="BVC83" s="994"/>
      <c r="BVD83" s="994"/>
      <c r="BVE83" s="994"/>
      <c r="BVF83" s="994"/>
      <c r="BVG83" s="994"/>
      <c r="BVH83" s="994"/>
      <c r="BVI83" s="994"/>
      <c r="BVJ83" s="994"/>
      <c r="BVK83" s="994"/>
      <c r="BVL83" s="994"/>
      <c r="BVM83" s="994"/>
      <c r="BVN83" s="994"/>
      <c r="BVO83" s="994"/>
      <c r="BVP83" s="994"/>
      <c r="BVQ83" s="994"/>
      <c r="BVR83" s="994"/>
      <c r="BVS83" s="994"/>
      <c r="BVT83" s="994"/>
      <c r="BVU83" s="994"/>
      <c r="BVV83" s="994"/>
      <c r="BVW83" s="994"/>
      <c r="BVX83" s="994"/>
      <c r="BVY83" s="994"/>
      <c r="BVZ83" s="994"/>
      <c r="BWA83" s="994"/>
      <c r="BWB83" s="994"/>
      <c r="BWC83" s="994"/>
      <c r="BWD83" s="994"/>
      <c r="BWE83" s="994"/>
      <c r="BWF83" s="994"/>
      <c r="BWG83" s="994"/>
      <c r="BWH83" s="994"/>
      <c r="BWI83" s="994"/>
      <c r="BWJ83" s="994"/>
      <c r="BWK83" s="994"/>
      <c r="BWL83" s="994"/>
      <c r="BWM83" s="994"/>
      <c r="BWN83" s="994"/>
      <c r="BWO83" s="994"/>
      <c r="BWP83" s="994"/>
      <c r="BWQ83" s="994"/>
      <c r="BWR83" s="994"/>
      <c r="BWS83" s="994"/>
      <c r="BWT83" s="994"/>
      <c r="BWU83" s="994"/>
      <c r="BWV83" s="994"/>
      <c r="BWW83" s="994"/>
      <c r="BWX83" s="994"/>
      <c r="BWY83" s="994"/>
      <c r="BWZ83" s="994"/>
      <c r="BXA83" s="994"/>
      <c r="BXB83" s="994"/>
      <c r="BXC83" s="994"/>
      <c r="BXD83" s="994"/>
      <c r="BXE83" s="994"/>
      <c r="BXF83" s="994"/>
      <c r="BXG83" s="994"/>
      <c r="BXH83" s="994"/>
      <c r="BXI83" s="994"/>
      <c r="BXJ83" s="994"/>
      <c r="BXK83" s="994"/>
      <c r="BXL83" s="994"/>
      <c r="BXM83" s="994"/>
      <c r="BXN83" s="994"/>
      <c r="BXO83" s="994"/>
      <c r="BXP83" s="994"/>
      <c r="BXQ83" s="994"/>
      <c r="BXR83" s="994"/>
      <c r="BXS83" s="994"/>
      <c r="BXT83" s="994"/>
      <c r="BXU83" s="994"/>
      <c r="BXV83" s="994"/>
      <c r="BXW83" s="994"/>
      <c r="BXX83" s="994"/>
      <c r="BXY83" s="994"/>
      <c r="BXZ83" s="994"/>
      <c r="BYA83" s="994"/>
      <c r="BYB83" s="994"/>
      <c r="BYC83" s="994"/>
      <c r="BYD83" s="994"/>
      <c r="BYE83" s="994"/>
      <c r="BYF83" s="994"/>
      <c r="BYG83" s="994"/>
      <c r="BYH83" s="994"/>
      <c r="BYI83" s="994"/>
      <c r="BYJ83" s="994"/>
      <c r="BYK83" s="994"/>
      <c r="BYL83" s="994"/>
      <c r="BYM83" s="994"/>
      <c r="BYN83" s="994"/>
      <c r="BYO83" s="994"/>
      <c r="BYP83" s="994"/>
      <c r="BYQ83" s="994"/>
      <c r="BYR83" s="994"/>
      <c r="BYS83" s="994"/>
      <c r="BYT83" s="994"/>
      <c r="BYU83" s="994"/>
      <c r="BYV83" s="994"/>
      <c r="BYW83" s="994"/>
      <c r="BYX83" s="994"/>
      <c r="BYY83" s="994"/>
      <c r="BYZ83" s="994"/>
      <c r="BZA83" s="994"/>
      <c r="BZB83" s="994"/>
      <c r="BZC83" s="994"/>
      <c r="BZD83" s="994"/>
      <c r="BZE83" s="994"/>
      <c r="BZF83" s="994"/>
      <c r="BZG83" s="994"/>
      <c r="BZH83" s="994"/>
      <c r="BZI83" s="994"/>
      <c r="BZJ83" s="994"/>
      <c r="BZK83" s="994"/>
      <c r="BZL83" s="994"/>
      <c r="BZM83" s="994"/>
      <c r="BZN83" s="994"/>
      <c r="BZO83" s="994"/>
      <c r="BZP83" s="994"/>
      <c r="BZQ83" s="994"/>
      <c r="BZR83" s="994"/>
      <c r="BZS83" s="994"/>
      <c r="BZT83" s="994"/>
      <c r="BZU83" s="994"/>
      <c r="BZV83" s="994"/>
      <c r="BZW83" s="994"/>
      <c r="BZX83" s="994"/>
      <c r="BZY83" s="994"/>
      <c r="BZZ83" s="994"/>
      <c r="CAA83" s="994"/>
      <c r="CAB83" s="994"/>
      <c r="CAC83" s="994"/>
      <c r="CAD83" s="994"/>
      <c r="CAE83" s="994"/>
      <c r="CAF83" s="994"/>
      <c r="CAG83" s="994"/>
      <c r="CAH83" s="994"/>
      <c r="CAI83" s="994"/>
      <c r="CAJ83" s="994"/>
      <c r="CAK83" s="994"/>
      <c r="CAL83" s="994"/>
      <c r="CAM83" s="994"/>
      <c r="CAN83" s="994"/>
      <c r="CAO83" s="994"/>
      <c r="CAP83" s="994"/>
      <c r="CAQ83" s="994"/>
      <c r="CAR83" s="994"/>
      <c r="CAS83" s="994"/>
      <c r="CAT83" s="994"/>
      <c r="CAU83" s="994"/>
      <c r="CAV83" s="994"/>
      <c r="CAW83" s="994"/>
      <c r="CAX83" s="994"/>
      <c r="CAY83" s="994"/>
      <c r="CAZ83" s="994"/>
      <c r="CBA83" s="994"/>
      <c r="CBB83" s="994"/>
      <c r="CBC83" s="994"/>
      <c r="CBD83" s="994"/>
      <c r="CBE83" s="994"/>
      <c r="CBF83" s="994"/>
      <c r="CBG83" s="994"/>
      <c r="CBH83" s="994"/>
      <c r="CBI83" s="994"/>
      <c r="CBJ83" s="994"/>
      <c r="CBK83" s="994"/>
      <c r="CBL83" s="994"/>
      <c r="CBM83" s="994"/>
      <c r="CBN83" s="994"/>
      <c r="CBO83" s="994"/>
      <c r="CBP83" s="994"/>
      <c r="CBQ83" s="994"/>
      <c r="CBR83" s="994"/>
      <c r="CBS83" s="994"/>
      <c r="CBT83" s="994"/>
      <c r="CBU83" s="994"/>
      <c r="CBV83" s="994"/>
      <c r="CBW83" s="994"/>
      <c r="CBX83" s="994"/>
      <c r="CBY83" s="994"/>
      <c r="CBZ83" s="994"/>
      <c r="CCA83" s="994"/>
      <c r="CCB83" s="994"/>
      <c r="CCC83" s="994"/>
      <c r="CCD83" s="994"/>
      <c r="CCE83" s="994"/>
      <c r="CCF83" s="994"/>
      <c r="CCG83" s="994"/>
      <c r="CCH83" s="994"/>
      <c r="CCI83" s="994"/>
      <c r="CCJ83" s="994"/>
      <c r="CCK83" s="994"/>
      <c r="CCL83" s="994"/>
      <c r="CCM83" s="994"/>
      <c r="CCN83" s="994"/>
      <c r="CCO83" s="994"/>
      <c r="CCP83" s="994"/>
      <c r="CCQ83" s="994"/>
      <c r="CCR83" s="994"/>
      <c r="CCS83" s="994"/>
      <c r="CCT83" s="994"/>
      <c r="CCU83" s="994"/>
      <c r="CCV83" s="994"/>
      <c r="CCW83" s="994"/>
      <c r="CCX83" s="994"/>
      <c r="CCY83" s="994"/>
      <c r="CCZ83" s="994"/>
      <c r="CDA83" s="994"/>
      <c r="CDB83" s="994"/>
      <c r="CDC83" s="994"/>
      <c r="CDD83" s="994"/>
      <c r="CDE83" s="994"/>
      <c r="CDF83" s="994"/>
      <c r="CDG83" s="994"/>
      <c r="CDH83" s="994"/>
      <c r="CDI83" s="994"/>
      <c r="CDJ83" s="994"/>
      <c r="CDK83" s="994"/>
      <c r="CDL83" s="994"/>
      <c r="CDM83" s="994"/>
      <c r="CDN83" s="994"/>
      <c r="CDO83" s="994"/>
      <c r="CDP83" s="994"/>
      <c r="CDQ83" s="994"/>
      <c r="CDR83" s="994"/>
      <c r="CDS83" s="994"/>
      <c r="CDT83" s="994"/>
      <c r="CDU83" s="994"/>
      <c r="CDV83" s="994"/>
      <c r="CDW83" s="994"/>
      <c r="CDX83" s="994"/>
      <c r="CDY83" s="994"/>
      <c r="CDZ83" s="994"/>
      <c r="CEA83" s="994"/>
      <c r="CEB83" s="994"/>
      <c r="CEC83" s="994"/>
      <c r="CED83" s="994"/>
      <c r="CEE83" s="994"/>
      <c r="CEF83" s="994"/>
      <c r="CEG83" s="994"/>
      <c r="CEH83" s="994"/>
      <c r="CEI83" s="994"/>
      <c r="CEJ83" s="994"/>
      <c r="CEK83" s="994"/>
      <c r="CEL83" s="994"/>
      <c r="CEM83" s="994"/>
      <c r="CEN83" s="994"/>
      <c r="CEO83" s="994"/>
      <c r="CEP83" s="994"/>
      <c r="CEQ83" s="994"/>
      <c r="CER83" s="994"/>
      <c r="CES83" s="994"/>
      <c r="CET83" s="994"/>
      <c r="CEU83" s="994"/>
      <c r="CEV83" s="994"/>
      <c r="CEW83" s="994"/>
      <c r="CEX83" s="994"/>
      <c r="CEY83" s="994"/>
      <c r="CEZ83" s="994"/>
      <c r="CFA83" s="994"/>
      <c r="CFB83" s="994"/>
      <c r="CFC83" s="994"/>
      <c r="CFD83" s="994"/>
      <c r="CFE83" s="994"/>
      <c r="CFF83" s="994"/>
      <c r="CFG83" s="994"/>
      <c r="CFH83" s="994"/>
      <c r="CFI83" s="994"/>
      <c r="CFJ83" s="994"/>
      <c r="CFK83" s="994"/>
      <c r="CFL83" s="994"/>
      <c r="CFM83" s="994"/>
      <c r="CFN83" s="994"/>
      <c r="CFO83" s="994"/>
      <c r="CFP83" s="994"/>
      <c r="CFQ83" s="994"/>
      <c r="CFR83" s="994"/>
      <c r="CFS83" s="994"/>
      <c r="CFT83" s="994"/>
      <c r="CFU83" s="994"/>
      <c r="CFV83" s="994"/>
      <c r="CFW83" s="994"/>
      <c r="CFX83" s="994"/>
      <c r="CFY83" s="994"/>
      <c r="CFZ83" s="994"/>
      <c r="CGA83" s="994"/>
      <c r="CGB83" s="994"/>
      <c r="CGC83" s="994"/>
      <c r="CGD83" s="994"/>
      <c r="CGE83" s="994"/>
      <c r="CGF83" s="994"/>
      <c r="CGG83" s="994"/>
      <c r="CGH83" s="994"/>
      <c r="CGI83" s="994"/>
      <c r="CGJ83" s="994"/>
      <c r="CGK83" s="994"/>
      <c r="CGL83" s="994"/>
      <c r="CGM83" s="994"/>
      <c r="CGN83" s="994"/>
      <c r="CGO83" s="994"/>
      <c r="CGP83" s="994"/>
      <c r="CGQ83" s="994"/>
      <c r="CGR83" s="994"/>
      <c r="CGS83" s="994"/>
      <c r="CGT83" s="994"/>
      <c r="CGU83" s="994"/>
      <c r="CGV83" s="994"/>
      <c r="CGW83" s="994"/>
      <c r="CGX83" s="994"/>
      <c r="CGY83" s="994"/>
      <c r="CGZ83" s="994"/>
      <c r="CHA83" s="994"/>
      <c r="CHB83" s="994"/>
      <c r="CHC83" s="994"/>
      <c r="CHD83" s="994"/>
      <c r="CHE83" s="994"/>
      <c r="CHF83" s="994"/>
      <c r="CHG83" s="994"/>
      <c r="CHH83" s="994"/>
      <c r="CHI83" s="994"/>
      <c r="CHJ83" s="994"/>
      <c r="CHK83" s="994"/>
      <c r="CHL83" s="994"/>
      <c r="CHM83" s="994"/>
      <c r="CHN83" s="994"/>
      <c r="CHO83" s="994"/>
      <c r="CHP83" s="994"/>
      <c r="CHQ83" s="994"/>
      <c r="CHR83" s="994"/>
      <c r="CHS83" s="994"/>
      <c r="CHT83" s="994"/>
      <c r="CHU83" s="994"/>
      <c r="CHV83" s="994"/>
      <c r="CHW83" s="994"/>
      <c r="CHX83" s="994"/>
      <c r="CHY83" s="994"/>
      <c r="CHZ83" s="994"/>
      <c r="CIA83" s="994"/>
      <c r="CIB83" s="994"/>
      <c r="CIC83" s="994"/>
      <c r="CID83" s="994"/>
      <c r="CIE83" s="994"/>
      <c r="CIF83" s="994"/>
      <c r="CIG83" s="994"/>
      <c r="CIH83" s="994"/>
      <c r="CII83" s="994"/>
      <c r="CIJ83" s="994"/>
      <c r="CIK83" s="994"/>
      <c r="CIL83" s="994"/>
      <c r="CIM83" s="994"/>
      <c r="CIN83" s="994"/>
      <c r="CIO83" s="994"/>
      <c r="CIP83" s="994"/>
      <c r="CIQ83" s="994"/>
      <c r="CIR83" s="994"/>
      <c r="CIS83" s="994"/>
      <c r="CIT83" s="994"/>
      <c r="CIU83" s="994"/>
      <c r="CIV83" s="994"/>
      <c r="CIW83" s="994"/>
      <c r="CIX83" s="994"/>
      <c r="CIY83" s="994"/>
      <c r="CIZ83" s="994"/>
      <c r="CJA83" s="994"/>
      <c r="CJB83" s="994"/>
      <c r="CJC83" s="994"/>
      <c r="CJD83" s="994"/>
      <c r="CJE83" s="994"/>
      <c r="CJF83" s="994"/>
      <c r="CJG83" s="994"/>
      <c r="CJH83" s="994"/>
      <c r="CJI83" s="994"/>
      <c r="CJJ83" s="994"/>
      <c r="CJK83" s="994"/>
      <c r="CJL83" s="994"/>
      <c r="CJM83" s="994"/>
      <c r="CJN83" s="994"/>
      <c r="CJO83" s="994"/>
      <c r="CJP83" s="994"/>
      <c r="CJQ83" s="994"/>
      <c r="CJR83" s="994"/>
      <c r="CJS83" s="994"/>
      <c r="CJT83" s="994"/>
      <c r="CJU83" s="994"/>
      <c r="CJV83" s="994"/>
      <c r="CJW83" s="994"/>
      <c r="CJX83" s="994"/>
      <c r="CJY83" s="994"/>
      <c r="CJZ83" s="994"/>
      <c r="CKA83" s="994"/>
      <c r="CKB83" s="994"/>
      <c r="CKC83" s="994"/>
      <c r="CKD83" s="994"/>
      <c r="CKE83" s="994"/>
      <c r="CKF83" s="994"/>
      <c r="CKG83" s="994"/>
      <c r="CKH83" s="994"/>
      <c r="CKI83" s="994"/>
      <c r="CKJ83" s="994"/>
      <c r="CKK83" s="994"/>
      <c r="CKL83" s="994"/>
      <c r="CKM83" s="994"/>
      <c r="CKN83" s="994"/>
      <c r="CKO83" s="994"/>
      <c r="CKP83" s="994"/>
      <c r="CKQ83" s="994"/>
      <c r="CKR83" s="994"/>
      <c r="CKS83" s="994"/>
      <c r="CKT83" s="994"/>
      <c r="CKU83" s="994"/>
      <c r="CKV83" s="994"/>
      <c r="CKW83" s="994"/>
      <c r="CKX83" s="994"/>
      <c r="CKY83" s="994"/>
      <c r="CKZ83" s="994"/>
      <c r="CLA83" s="994"/>
      <c r="CLB83" s="994"/>
      <c r="CLC83" s="994"/>
      <c r="CLD83" s="994"/>
      <c r="CLE83" s="994"/>
      <c r="CLF83" s="994"/>
      <c r="CLG83" s="994"/>
      <c r="CLH83" s="994"/>
      <c r="CLI83" s="994"/>
      <c r="CLJ83" s="994"/>
      <c r="CLK83" s="994"/>
      <c r="CLL83" s="994"/>
      <c r="CLM83" s="994"/>
      <c r="CLN83" s="994"/>
      <c r="CLO83" s="994"/>
      <c r="CLP83" s="994"/>
      <c r="CLQ83" s="994"/>
      <c r="CLR83" s="994"/>
      <c r="CLS83" s="994"/>
      <c r="CLT83" s="994"/>
      <c r="CLU83" s="994"/>
      <c r="CLV83" s="994"/>
      <c r="CLW83" s="994"/>
      <c r="CLX83" s="994"/>
      <c r="CLY83" s="994"/>
      <c r="CLZ83" s="994"/>
      <c r="CMA83" s="994"/>
      <c r="CMB83" s="994"/>
      <c r="CMC83" s="994"/>
      <c r="CMD83" s="994"/>
      <c r="CME83" s="994"/>
      <c r="CMF83" s="994"/>
      <c r="CMG83" s="994"/>
      <c r="CMH83" s="994"/>
      <c r="CMI83" s="994"/>
      <c r="CMJ83" s="994"/>
      <c r="CMK83" s="994"/>
      <c r="CML83" s="994"/>
      <c r="CMM83" s="994"/>
      <c r="CMN83" s="994"/>
      <c r="CMO83" s="994"/>
      <c r="CMP83" s="994"/>
      <c r="CMQ83" s="994"/>
      <c r="CMR83" s="994"/>
      <c r="CMS83" s="994"/>
      <c r="CMT83" s="994"/>
      <c r="CMU83" s="994"/>
      <c r="CMV83" s="994"/>
      <c r="CMW83" s="994"/>
      <c r="CMX83" s="994"/>
      <c r="CMY83" s="994"/>
      <c r="CMZ83" s="994"/>
      <c r="CNA83" s="994"/>
      <c r="CNB83" s="994"/>
      <c r="CNC83" s="994"/>
      <c r="CND83" s="994"/>
      <c r="CNE83" s="994"/>
      <c r="CNF83" s="994"/>
      <c r="CNG83" s="994"/>
      <c r="CNH83" s="994"/>
      <c r="CNI83" s="994"/>
      <c r="CNJ83" s="994"/>
      <c r="CNK83" s="994"/>
      <c r="CNL83" s="994"/>
      <c r="CNM83" s="994"/>
      <c r="CNN83" s="994"/>
      <c r="CNO83" s="994"/>
      <c r="CNP83" s="994"/>
      <c r="CNQ83" s="994"/>
      <c r="CNR83" s="994"/>
      <c r="CNS83" s="994"/>
      <c r="CNT83" s="994"/>
      <c r="CNU83" s="994"/>
      <c r="CNV83" s="994"/>
      <c r="CNW83" s="994"/>
      <c r="CNX83" s="994"/>
      <c r="CNY83" s="994"/>
      <c r="CNZ83" s="994"/>
      <c r="COA83" s="994"/>
      <c r="COB83" s="994"/>
      <c r="COC83" s="994"/>
      <c r="COD83" s="994"/>
      <c r="COE83" s="994"/>
      <c r="COF83" s="994"/>
      <c r="COG83" s="994"/>
      <c r="COH83" s="994"/>
      <c r="COI83" s="994"/>
      <c r="COJ83" s="994"/>
      <c r="COK83" s="994"/>
      <c r="COL83" s="994"/>
      <c r="COM83" s="994"/>
      <c r="CON83" s="994"/>
      <c r="COO83" s="994"/>
      <c r="COP83" s="994"/>
      <c r="COQ83" s="994"/>
      <c r="COR83" s="994"/>
      <c r="COS83" s="994"/>
      <c r="COT83" s="994"/>
      <c r="COU83" s="994"/>
      <c r="COV83" s="994"/>
      <c r="COW83" s="994"/>
      <c r="COX83" s="994"/>
      <c r="COY83" s="994"/>
      <c r="COZ83" s="994"/>
      <c r="CPA83" s="994"/>
      <c r="CPB83" s="994"/>
      <c r="CPC83" s="994"/>
      <c r="CPD83" s="994"/>
      <c r="CPE83" s="994"/>
      <c r="CPF83" s="994"/>
      <c r="CPG83" s="994"/>
      <c r="CPH83" s="994"/>
      <c r="CPI83" s="994"/>
      <c r="CPJ83" s="994"/>
      <c r="CPK83" s="994"/>
      <c r="CPL83" s="994"/>
      <c r="CPM83" s="994"/>
      <c r="CPN83" s="994"/>
      <c r="CPO83" s="994"/>
      <c r="CPP83" s="994"/>
      <c r="CPQ83" s="994"/>
      <c r="CPR83" s="994"/>
      <c r="CPS83" s="994"/>
      <c r="CPT83" s="994"/>
      <c r="CPU83" s="994"/>
      <c r="CPV83" s="994"/>
      <c r="CPW83" s="994"/>
      <c r="CPX83" s="994"/>
      <c r="CPY83" s="994"/>
      <c r="CPZ83" s="994"/>
      <c r="CQA83" s="994"/>
      <c r="CQB83" s="994"/>
      <c r="CQC83" s="994"/>
      <c r="CQD83" s="994"/>
      <c r="CQE83" s="994"/>
      <c r="CQF83" s="994"/>
      <c r="CQG83" s="994"/>
      <c r="CQH83" s="994"/>
      <c r="CQI83" s="994"/>
      <c r="CQJ83" s="994"/>
      <c r="CQK83" s="994"/>
      <c r="CQL83" s="994"/>
      <c r="CQM83" s="994"/>
      <c r="CQN83" s="994"/>
      <c r="CQO83" s="994"/>
      <c r="CQP83" s="994"/>
      <c r="CQQ83" s="994"/>
      <c r="CQR83" s="994"/>
      <c r="CQS83" s="994"/>
      <c r="CQT83" s="994"/>
      <c r="CQU83" s="994"/>
      <c r="CQV83" s="994"/>
      <c r="CQW83" s="994"/>
      <c r="CQX83" s="994"/>
      <c r="CQY83" s="994"/>
      <c r="CQZ83" s="994"/>
      <c r="CRA83" s="994"/>
      <c r="CRB83" s="994"/>
      <c r="CRC83" s="994"/>
      <c r="CRD83" s="994"/>
      <c r="CRE83" s="994"/>
      <c r="CRF83" s="994"/>
      <c r="CRG83" s="994"/>
      <c r="CRH83" s="994"/>
      <c r="CRI83" s="994"/>
      <c r="CRJ83" s="994"/>
      <c r="CRK83" s="994"/>
      <c r="CRL83" s="994"/>
      <c r="CRM83" s="994"/>
      <c r="CRN83" s="994"/>
      <c r="CRO83" s="994"/>
      <c r="CRP83" s="994"/>
      <c r="CRQ83" s="994"/>
      <c r="CRR83" s="994"/>
      <c r="CRS83" s="994"/>
      <c r="CRT83" s="994"/>
      <c r="CRU83" s="994"/>
      <c r="CRV83" s="994"/>
      <c r="CRW83" s="994"/>
      <c r="CRX83" s="994"/>
      <c r="CRY83" s="994"/>
      <c r="CRZ83" s="994"/>
      <c r="CSA83" s="994"/>
      <c r="CSB83" s="994"/>
      <c r="CSC83" s="994"/>
      <c r="CSD83" s="994"/>
      <c r="CSE83" s="994"/>
      <c r="CSF83" s="994"/>
      <c r="CSG83" s="994"/>
      <c r="CSH83" s="994"/>
      <c r="CSI83" s="994"/>
      <c r="CSJ83" s="994"/>
      <c r="CSK83" s="994"/>
      <c r="CSL83" s="994"/>
      <c r="CSM83" s="994"/>
      <c r="CSN83" s="994"/>
      <c r="CSO83" s="994"/>
      <c r="CSP83" s="994"/>
      <c r="CSQ83" s="994"/>
      <c r="CSR83" s="994"/>
      <c r="CSS83" s="994"/>
      <c r="CST83" s="994"/>
      <c r="CSU83" s="994"/>
      <c r="CSV83" s="994"/>
      <c r="CSW83" s="994"/>
      <c r="CSX83" s="994"/>
      <c r="CSY83" s="994"/>
      <c r="CSZ83" s="994"/>
      <c r="CTA83" s="994"/>
      <c r="CTB83" s="994"/>
      <c r="CTC83" s="994"/>
      <c r="CTD83" s="994"/>
      <c r="CTE83" s="994"/>
      <c r="CTF83" s="994"/>
      <c r="CTG83" s="994"/>
      <c r="CTH83" s="994"/>
      <c r="CTI83" s="994"/>
      <c r="CTJ83" s="994"/>
      <c r="CTK83" s="994"/>
      <c r="CTL83" s="994"/>
      <c r="CTM83" s="994"/>
      <c r="CTN83" s="994"/>
      <c r="CTO83" s="994"/>
      <c r="CTP83" s="994"/>
      <c r="CTQ83" s="994"/>
      <c r="CTR83" s="994"/>
      <c r="CTS83" s="994"/>
      <c r="CTT83" s="994"/>
      <c r="CTU83" s="994"/>
      <c r="CTV83" s="994"/>
      <c r="CTW83" s="994"/>
      <c r="CTX83" s="994"/>
      <c r="CTY83" s="994"/>
      <c r="CTZ83" s="994"/>
      <c r="CUA83" s="994"/>
      <c r="CUB83" s="994"/>
      <c r="CUC83" s="994"/>
      <c r="CUD83" s="994"/>
      <c r="CUE83" s="994"/>
      <c r="CUF83" s="994"/>
      <c r="CUG83" s="994"/>
      <c r="CUH83" s="994"/>
      <c r="CUI83" s="994"/>
      <c r="CUJ83" s="994"/>
      <c r="CUK83" s="994"/>
      <c r="CUL83" s="994"/>
      <c r="CUM83" s="994"/>
      <c r="CUN83" s="994"/>
      <c r="CUO83" s="994"/>
      <c r="CUP83" s="994"/>
      <c r="CUQ83" s="994"/>
      <c r="CUR83" s="994"/>
      <c r="CUS83" s="994"/>
      <c r="CUT83" s="994"/>
      <c r="CUU83" s="994"/>
      <c r="CUV83" s="994"/>
      <c r="CUW83" s="994"/>
      <c r="CUX83" s="994"/>
      <c r="CUY83" s="994"/>
      <c r="CUZ83" s="994"/>
      <c r="CVA83" s="994"/>
      <c r="CVB83" s="994"/>
      <c r="CVC83" s="994"/>
      <c r="CVD83" s="994"/>
      <c r="CVE83" s="994"/>
      <c r="CVF83" s="994"/>
      <c r="CVG83" s="994"/>
      <c r="CVH83" s="994"/>
      <c r="CVI83" s="994"/>
      <c r="CVJ83" s="994"/>
      <c r="CVK83" s="994"/>
      <c r="CVL83" s="994"/>
      <c r="CVM83" s="994"/>
      <c r="CVN83" s="994"/>
      <c r="CVO83" s="994"/>
      <c r="CVP83" s="994"/>
      <c r="CVQ83" s="994"/>
      <c r="CVR83" s="994"/>
      <c r="CVS83" s="994"/>
      <c r="CVT83" s="994"/>
      <c r="CVU83" s="994"/>
      <c r="CVV83" s="994"/>
      <c r="CVW83" s="994"/>
      <c r="CVX83" s="994"/>
      <c r="CVY83" s="994"/>
      <c r="CVZ83" s="994"/>
      <c r="CWA83" s="994"/>
      <c r="CWB83" s="994"/>
      <c r="CWC83" s="994"/>
      <c r="CWD83" s="994"/>
      <c r="CWE83" s="994"/>
      <c r="CWF83" s="994"/>
      <c r="CWG83" s="994"/>
      <c r="CWH83" s="994"/>
      <c r="CWI83" s="994"/>
      <c r="CWJ83" s="994"/>
      <c r="CWK83" s="994"/>
      <c r="CWL83" s="994"/>
      <c r="CWM83" s="994"/>
      <c r="CWN83" s="994"/>
      <c r="CWO83" s="994"/>
      <c r="CWP83" s="994"/>
      <c r="CWQ83" s="994"/>
      <c r="CWR83" s="994"/>
      <c r="CWS83" s="994"/>
      <c r="CWT83" s="994"/>
      <c r="CWU83" s="994"/>
      <c r="CWV83" s="994"/>
      <c r="CWW83" s="994"/>
      <c r="CWX83" s="994"/>
      <c r="CWY83" s="994"/>
      <c r="CWZ83" s="994"/>
      <c r="CXA83" s="994"/>
      <c r="CXB83" s="994"/>
      <c r="CXC83" s="994"/>
      <c r="CXD83" s="994"/>
      <c r="CXE83" s="994"/>
      <c r="CXF83" s="994"/>
      <c r="CXG83" s="994"/>
      <c r="CXH83" s="994"/>
      <c r="CXI83" s="994"/>
      <c r="CXJ83" s="994"/>
      <c r="CXK83" s="994"/>
      <c r="CXL83" s="994"/>
      <c r="CXM83" s="994"/>
      <c r="CXN83" s="994"/>
      <c r="CXO83" s="994"/>
      <c r="CXP83" s="994"/>
      <c r="CXQ83" s="994"/>
      <c r="CXR83" s="994"/>
      <c r="CXS83" s="994"/>
      <c r="CXT83" s="994"/>
      <c r="CXU83" s="994"/>
      <c r="CXV83" s="994"/>
      <c r="CXW83" s="994"/>
      <c r="CXX83" s="994"/>
      <c r="CXY83" s="994"/>
      <c r="CXZ83" s="994"/>
      <c r="CYA83" s="994"/>
      <c r="CYB83" s="994"/>
      <c r="CYC83" s="994"/>
      <c r="CYD83" s="994"/>
      <c r="CYE83" s="994"/>
      <c r="CYF83" s="994"/>
      <c r="CYG83" s="994"/>
      <c r="CYH83" s="994"/>
      <c r="CYI83" s="994"/>
      <c r="CYJ83" s="994"/>
      <c r="CYK83" s="994"/>
      <c r="CYL83" s="994"/>
      <c r="CYM83" s="994"/>
      <c r="CYN83" s="994"/>
      <c r="CYO83" s="994"/>
      <c r="CYP83" s="994"/>
      <c r="CYQ83" s="994"/>
      <c r="CYR83" s="994"/>
      <c r="CYS83" s="994"/>
      <c r="CYT83" s="994"/>
      <c r="CYU83" s="994"/>
      <c r="CYV83" s="994"/>
      <c r="CYW83" s="994"/>
      <c r="CYX83" s="994"/>
      <c r="CYY83" s="994"/>
      <c r="CYZ83" s="994"/>
      <c r="CZA83" s="994"/>
      <c r="CZB83" s="994"/>
      <c r="CZC83" s="994"/>
      <c r="CZD83" s="994"/>
      <c r="CZE83" s="994"/>
      <c r="CZF83" s="994"/>
      <c r="CZG83" s="994"/>
      <c r="CZH83" s="994"/>
      <c r="CZI83" s="994"/>
      <c r="CZJ83" s="994"/>
      <c r="CZK83" s="994"/>
      <c r="CZL83" s="994"/>
      <c r="CZM83" s="994"/>
      <c r="CZN83" s="994"/>
      <c r="CZO83" s="994"/>
      <c r="CZP83" s="994"/>
      <c r="CZQ83" s="994"/>
      <c r="CZR83" s="994"/>
      <c r="CZS83" s="994"/>
      <c r="CZT83" s="994"/>
      <c r="CZU83" s="994"/>
      <c r="CZV83" s="994"/>
      <c r="CZW83" s="994"/>
      <c r="CZX83" s="994"/>
      <c r="CZY83" s="994"/>
      <c r="CZZ83" s="994"/>
      <c r="DAA83" s="994"/>
      <c r="DAB83" s="994"/>
      <c r="DAC83" s="994"/>
      <c r="DAD83" s="994"/>
      <c r="DAE83" s="994"/>
      <c r="DAF83" s="994"/>
      <c r="DAG83" s="994"/>
      <c r="DAH83" s="994"/>
      <c r="DAI83" s="994"/>
      <c r="DAJ83" s="994"/>
      <c r="DAK83" s="994"/>
      <c r="DAL83" s="994"/>
      <c r="DAM83" s="994"/>
      <c r="DAN83" s="994"/>
      <c r="DAO83" s="994"/>
      <c r="DAP83" s="994"/>
      <c r="DAQ83" s="994"/>
      <c r="DAR83" s="994"/>
      <c r="DAS83" s="994"/>
      <c r="DAT83" s="994"/>
      <c r="DAU83" s="994"/>
      <c r="DAV83" s="994"/>
      <c r="DAW83" s="994"/>
      <c r="DAX83" s="994"/>
      <c r="DAY83" s="994"/>
      <c r="DAZ83" s="994"/>
      <c r="DBA83" s="994"/>
      <c r="DBB83" s="994"/>
      <c r="DBC83" s="994"/>
      <c r="DBD83" s="994"/>
      <c r="DBE83" s="994"/>
      <c r="DBF83" s="994"/>
      <c r="DBG83" s="994"/>
      <c r="DBH83" s="994"/>
      <c r="DBI83" s="994"/>
      <c r="DBJ83" s="994"/>
      <c r="DBK83" s="994"/>
      <c r="DBL83" s="994"/>
      <c r="DBM83" s="994"/>
      <c r="DBN83" s="994"/>
      <c r="DBO83" s="994"/>
      <c r="DBP83" s="994"/>
      <c r="DBQ83" s="994"/>
      <c r="DBR83" s="994"/>
      <c r="DBS83" s="994"/>
      <c r="DBT83" s="994"/>
      <c r="DBU83" s="994"/>
      <c r="DBV83" s="994"/>
      <c r="DBW83" s="994"/>
      <c r="DBX83" s="994"/>
      <c r="DBY83" s="994"/>
      <c r="DBZ83" s="994"/>
      <c r="DCA83" s="994"/>
      <c r="DCB83" s="994"/>
      <c r="DCC83" s="994"/>
      <c r="DCD83" s="994"/>
      <c r="DCE83" s="994"/>
      <c r="DCF83" s="994"/>
      <c r="DCG83" s="994"/>
      <c r="DCH83" s="994"/>
      <c r="DCI83" s="994"/>
      <c r="DCJ83" s="994"/>
      <c r="DCK83" s="994"/>
      <c r="DCL83" s="994"/>
      <c r="DCM83" s="994"/>
      <c r="DCN83" s="994"/>
      <c r="DCO83" s="994"/>
      <c r="DCP83" s="994"/>
      <c r="DCQ83" s="994"/>
      <c r="DCR83" s="994"/>
      <c r="DCS83" s="994"/>
      <c r="DCT83" s="994"/>
      <c r="DCU83" s="994"/>
      <c r="DCV83" s="994"/>
      <c r="DCW83" s="994"/>
      <c r="DCX83" s="994"/>
      <c r="DCY83" s="994"/>
      <c r="DCZ83" s="994"/>
      <c r="DDA83" s="994"/>
      <c r="DDB83" s="994"/>
      <c r="DDC83" s="994"/>
      <c r="DDD83" s="994"/>
      <c r="DDE83" s="994"/>
      <c r="DDF83" s="994"/>
      <c r="DDG83" s="994"/>
      <c r="DDH83" s="994"/>
      <c r="DDI83" s="994"/>
      <c r="DDJ83" s="994"/>
      <c r="DDK83" s="994"/>
      <c r="DDL83" s="994"/>
      <c r="DDM83" s="994"/>
      <c r="DDN83" s="994"/>
      <c r="DDO83" s="994"/>
      <c r="DDP83" s="994"/>
      <c r="DDQ83" s="994"/>
      <c r="DDR83" s="994"/>
      <c r="DDS83" s="994"/>
      <c r="DDT83" s="994"/>
      <c r="DDU83" s="994"/>
      <c r="DDV83" s="994"/>
      <c r="DDW83" s="994"/>
      <c r="DDX83" s="994"/>
      <c r="DDY83" s="994"/>
      <c r="DDZ83" s="994"/>
      <c r="DEA83" s="994"/>
      <c r="DEB83" s="994"/>
      <c r="DEC83" s="994"/>
      <c r="DED83" s="994"/>
      <c r="DEE83" s="994"/>
      <c r="DEF83" s="994"/>
      <c r="DEG83" s="994"/>
      <c r="DEH83" s="994"/>
      <c r="DEI83" s="994"/>
      <c r="DEJ83" s="994"/>
      <c r="DEK83" s="994"/>
      <c r="DEL83" s="994"/>
      <c r="DEM83" s="994"/>
      <c r="DEN83" s="994"/>
      <c r="DEO83" s="994"/>
      <c r="DEP83" s="994"/>
      <c r="DEQ83" s="994"/>
      <c r="DER83" s="994"/>
      <c r="DES83" s="994"/>
      <c r="DET83" s="994"/>
      <c r="DEU83" s="994"/>
      <c r="DEV83" s="994"/>
      <c r="DEW83" s="994"/>
      <c r="DEX83" s="994"/>
      <c r="DEY83" s="994"/>
      <c r="DEZ83" s="994"/>
      <c r="DFA83" s="994"/>
      <c r="DFB83" s="994"/>
      <c r="DFC83" s="994"/>
      <c r="DFD83" s="994"/>
      <c r="DFE83" s="994"/>
      <c r="DFF83" s="994"/>
      <c r="DFG83" s="994"/>
      <c r="DFH83" s="994"/>
      <c r="DFI83" s="994"/>
      <c r="DFJ83" s="994"/>
      <c r="DFK83" s="994"/>
      <c r="DFL83" s="994"/>
      <c r="DFM83" s="994"/>
      <c r="DFN83" s="994"/>
      <c r="DFO83" s="994"/>
      <c r="DFP83" s="994"/>
      <c r="DFQ83" s="994"/>
      <c r="DFR83" s="994"/>
      <c r="DFS83" s="994"/>
      <c r="DFT83" s="994"/>
      <c r="DFU83" s="994"/>
      <c r="DFV83" s="994"/>
      <c r="DFW83" s="994"/>
      <c r="DFX83" s="994"/>
      <c r="DFY83" s="994"/>
      <c r="DFZ83" s="994"/>
      <c r="DGA83" s="994"/>
      <c r="DGB83" s="994"/>
      <c r="DGC83" s="994"/>
      <c r="DGD83" s="994"/>
      <c r="DGE83" s="994"/>
      <c r="DGF83" s="994"/>
      <c r="DGG83" s="994"/>
      <c r="DGH83" s="994"/>
      <c r="DGI83" s="994"/>
      <c r="DGJ83" s="994"/>
      <c r="DGK83" s="994"/>
      <c r="DGL83" s="994"/>
      <c r="DGM83" s="994"/>
      <c r="DGN83" s="994"/>
      <c r="DGO83" s="994"/>
      <c r="DGP83" s="994"/>
      <c r="DGQ83" s="994"/>
      <c r="DGR83" s="994"/>
      <c r="DGS83" s="994"/>
      <c r="DGT83" s="994"/>
      <c r="DGU83" s="994"/>
      <c r="DGV83" s="994"/>
      <c r="DGW83" s="994"/>
      <c r="DGX83" s="994"/>
      <c r="DGY83" s="994"/>
      <c r="DGZ83" s="994"/>
      <c r="DHA83" s="994"/>
      <c r="DHB83" s="994"/>
      <c r="DHC83" s="994"/>
      <c r="DHD83" s="994"/>
      <c r="DHE83" s="994"/>
      <c r="DHF83" s="994"/>
      <c r="DHG83" s="994"/>
      <c r="DHH83" s="994"/>
      <c r="DHI83" s="994"/>
      <c r="DHJ83" s="994"/>
      <c r="DHK83" s="994"/>
      <c r="DHL83" s="994"/>
      <c r="DHM83" s="994"/>
      <c r="DHN83" s="994"/>
      <c r="DHO83" s="994"/>
      <c r="DHP83" s="994"/>
      <c r="DHQ83" s="994"/>
      <c r="DHR83" s="994"/>
      <c r="DHS83" s="994"/>
      <c r="DHT83" s="994"/>
      <c r="DHU83" s="994"/>
      <c r="DHV83" s="994"/>
      <c r="DHW83" s="994"/>
      <c r="DHX83" s="994"/>
      <c r="DHY83" s="994"/>
      <c r="DHZ83" s="994"/>
      <c r="DIA83" s="994"/>
      <c r="DIB83" s="994"/>
      <c r="DIC83" s="994"/>
      <c r="DID83" s="994"/>
      <c r="DIE83" s="994"/>
      <c r="DIF83" s="994"/>
      <c r="DIG83" s="994"/>
      <c r="DIH83" s="994"/>
      <c r="DII83" s="994"/>
      <c r="DIJ83" s="994"/>
      <c r="DIK83" s="994"/>
      <c r="DIL83" s="994"/>
      <c r="DIM83" s="994"/>
      <c r="DIN83" s="994"/>
      <c r="DIO83" s="994"/>
      <c r="DIP83" s="994"/>
      <c r="DIQ83" s="994"/>
      <c r="DIR83" s="994"/>
      <c r="DIS83" s="994"/>
      <c r="DIT83" s="994"/>
      <c r="DIU83" s="994"/>
      <c r="DIV83" s="994"/>
      <c r="DIW83" s="994"/>
      <c r="DIX83" s="994"/>
      <c r="DIY83" s="994"/>
      <c r="DIZ83" s="994"/>
      <c r="DJA83" s="994"/>
      <c r="DJB83" s="994"/>
      <c r="DJC83" s="994"/>
      <c r="DJD83" s="994"/>
      <c r="DJE83" s="994"/>
      <c r="DJF83" s="994"/>
      <c r="DJG83" s="994"/>
      <c r="DJH83" s="994"/>
      <c r="DJI83" s="994"/>
      <c r="DJJ83" s="994"/>
      <c r="DJK83" s="994"/>
      <c r="DJL83" s="994"/>
      <c r="DJM83" s="994"/>
      <c r="DJN83" s="994"/>
      <c r="DJO83" s="994"/>
      <c r="DJP83" s="994"/>
      <c r="DJQ83" s="994"/>
      <c r="DJR83" s="994"/>
      <c r="DJS83" s="994"/>
      <c r="DJT83" s="994"/>
      <c r="DJU83" s="994"/>
      <c r="DJV83" s="994"/>
      <c r="DJW83" s="994"/>
      <c r="DJX83" s="994"/>
      <c r="DJY83" s="994"/>
      <c r="DJZ83" s="994"/>
      <c r="DKA83" s="994"/>
      <c r="DKB83" s="994"/>
      <c r="DKC83" s="994"/>
      <c r="DKD83" s="994"/>
      <c r="DKE83" s="994"/>
      <c r="DKF83" s="994"/>
      <c r="DKG83" s="994"/>
      <c r="DKH83" s="994"/>
      <c r="DKI83" s="994"/>
      <c r="DKJ83" s="994"/>
      <c r="DKK83" s="994"/>
      <c r="DKL83" s="994"/>
      <c r="DKM83" s="994"/>
      <c r="DKN83" s="994"/>
      <c r="DKO83" s="994"/>
      <c r="DKP83" s="994"/>
      <c r="DKQ83" s="994"/>
      <c r="DKR83" s="994"/>
      <c r="DKS83" s="994"/>
      <c r="DKT83" s="994"/>
      <c r="DKU83" s="994"/>
      <c r="DKV83" s="994"/>
      <c r="DKW83" s="994"/>
      <c r="DKX83" s="994"/>
      <c r="DKY83" s="994"/>
      <c r="DKZ83" s="994"/>
      <c r="DLA83" s="994"/>
      <c r="DLB83" s="994"/>
      <c r="DLC83" s="994"/>
      <c r="DLD83" s="994"/>
      <c r="DLE83" s="994"/>
      <c r="DLF83" s="994"/>
      <c r="DLG83" s="994"/>
      <c r="DLH83" s="994"/>
      <c r="DLI83" s="994"/>
      <c r="DLJ83" s="994"/>
      <c r="DLK83" s="994"/>
      <c r="DLL83" s="994"/>
      <c r="DLM83" s="994"/>
      <c r="DLN83" s="994"/>
      <c r="DLO83" s="994"/>
      <c r="DLP83" s="994"/>
      <c r="DLQ83" s="994"/>
      <c r="DLR83" s="994"/>
      <c r="DLS83" s="994"/>
      <c r="DLT83" s="994"/>
      <c r="DLU83" s="994"/>
      <c r="DLV83" s="994"/>
      <c r="DLW83" s="994"/>
      <c r="DLX83" s="994"/>
      <c r="DLY83" s="994"/>
      <c r="DLZ83" s="994"/>
      <c r="DMA83" s="994"/>
      <c r="DMB83" s="994"/>
      <c r="DMC83" s="994"/>
      <c r="DMD83" s="994"/>
      <c r="DME83" s="994"/>
      <c r="DMF83" s="994"/>
      <c r="DMG83" s="994"/>
      <c r="DMH83" s="994"/>
      <c r="DMI83" s="994"/>
      <c r="DMJ83" s="994"/>
      <c r="DMK83" s="994"/>
      <c r="DML83" s="994"/>
      <c r="DMM83" s="994"/>
      <c r="DMN83" s="994"/>
      <c r="DMO83" s="994"/>
      <c r="DMP83" s="994"/>
      <c r="DMQ83" s="994"/>
      <c r="DMR83" s="994"/>
      <c r="DMS83" s="994"/>
      <c r="DMT83" s="994"/>
      <c r="DMU83" s="994"/>
      <c r="DMV83" s="994"/>
      <c r="DMW83" s="994"/>
      <c r="DMX83" s="994"/>
      <c r="DMY83" s="994"/>
      <c r="DMZ83" s="994"/>
      <c r="DNA83" s="994"/>
      <c r="DNB83" s="994"/>
      <c r="DNC83" s="994"/>
      <c r="DND83" s="994"/>
      <c r="DNE83" s="994"/>
      <c r="DNF83" s="994"/>
      <c r="DNG83" s="994"/>
      <c r="DNH83" s="994"/>
      <c r="DNI83" s="994"/>
      <c r="DNJ83" s="994"/>
      <c r="DNK83" s="994"/>
      <c r="DNL83" s="994"/>
      <c r="DNM83" s="994"/>
      <c r="DNN83" s="994"/>
      <c r="DNO83" s="994"/>
      <c r="DNP83" s="994"/>
      <c r="DNQ83" s="994"/>
      <c r="DNR83" s="994"/>
      <c r="DNS83" s="994"/>
      <c r="DNT83" s="994"/>
      <c r="DNU83" s="994"/>
      <c r="DNV83" s="994"/>
      <c r="DNW83" s="994"/>
      <c r="DNX83" s="994"/>
      <c r="DNY83" s="994"/>
      <c r="DNZ83" s="994"/>
      <c r="DOA83" s="994"/>
      <c r="DOB83" s="994"/>
      <c r="DOC83" s="994"/>
      <c r="DOD83" s="994"/>
      <c r="DOE83" s="994"/>
      <c r="DOF83" s="994"/>
      <c r="DOG83" s="994"/>
      <c r="DOH83" s="994"/>
      <c r="DOI83" s="994"/>
      <c r="DOJ83" s="994"/>
      <c r="DOK83" s="994"/>
      <c r="DOL83" s="994"/>
      <c r="DOM83" s="994"/>
      <c r="DON83" s="994"/>
      <c r="DOO83" s="994"/>
      <c r="DOP83" s="994"/>
      <c r="DOQ83" s="994"/>
      <c r="DOR83" s="994"/>
      <c r="DOS83" s="994"/>
      <c r="DOT83" s="994"/>
      <c r="DOU83" s="994"/>
      <c r="DOV83" s="994"/>
      <c r="DOW83" s="994"/>
      <c r="DOX83" s="994"/>
      <c r="DOY83" s="994"/>
      <c r="DOZ83" s="994"/>
      <c r="DPA83" s="994"/>
      <c r="DPB83" s="994"/>
      <c r="DPC83" s="994"/>
      <c r="DPD83" s="994"/>
      <c r="DPE83" s="994"/>
      <c r="DPF83" s="994"/>
      <c r="DPG83" s="994"/>
      <c r="DPH83" s="994"/>
      <c r="DPI83" s="994"/>
      <c r="DPJ83" s="994"/>
      <c r="DPK83" s="994"/>
      <c r="DPL83" s="994"/>
      <c r="DPM83" s="994"/>
      <c r="DPN83" s="994"/>
      <c r="DPO83" s="994"/>
      <c r="DPP83" s="994"/>
      <c r="DPQ83" s="994"/>
      <c r="DPR83" s="994"/>
      <c r="DPS83" s="994"/>
      <c r="DPT83" s="994"/>
      <c r="DPU83" s="994"/>
      <c r="DPV83" s="994"/>
      <c r="DPW83" s="994"/>
      <c r="DPX83" s="994"/>
      <c r="DPY83" s="994"/>
      <c r="DPZ83" s="994"/>
      <c r="DQA83" s="994"/>
      <c r="DQB83" s="994"/>
      <c r="DQC83" s="994"/>
      <c r="DQD83" s="994"/>
      <c r="DQE83" s="994"/>
      <c r="DQF83" s="994"/>
      <c r="DQG83" s="994"/>
      <c r="DQH83" s="994"/>
      <c r="DQI83" s="994"/>
      <c r="DQJ83" s="994"/>
      <c r="DQK83" s="994"/>
      <c r="DQL83" s="994"/>
      <c r="DQM83" s="994"/>
      <c r="DQN83" s="994"/>
      <c r="DQO83" s="994"/>
      <c r="DQP83" s="994"/>
      <c r="DQQ83" s="994"/>
      <c r="DQR83" s="994"/>
      <c r="DQS83" s="994"/>
      <c r="DQT83" s="994"/>
      <c r="DQU83" s="994"/>
      <c r="DQV83" s="994"/>
      <c r="DQW83" s="994"/>
      <c r="DQX83" s="994"/>
      <c r="DQY83" s="994"/>
      <c r="DQZ83" s="994"/>
      <c r="DRA83" s="994"/>
      <c r="DRB83" s="994"/>
      <c r="DRC83" s="994"/>
      <c r="DRD83" s="994"/>
      <c r="DRE83" s="994"/>
      <c r="DRF83" s="994"/>
      <c r="DRG83" s="994"/>
      <c r="DRH83" s="994"/>
      <c r="DRI83" s="994"/>
      <c r="DRJ83" s="994"/>
      <c r="DRK83" s="994"/>
      <c r="DRL83" s="994"/>
      <c r="DRM83" s="994"/>
      <c r="DRN83" s="994"/>
      <c r="DRO83" s="994"/>
      <c r="DRP83" s="994"/>
      <c r="DRQ83" s="994"/>
      <c r="DRR83" s="994"/>
      <c r="DRS83" s="994"/>
      <c r="DRT83" s="994"/>
      <c r="DRU83" s="994"/>
      <c r="DRV83" s="994"/>
      <c r="DRW83" s="994"/>
      <c r="DRX83" s="994"/>
      <c r="DRY83" s="994"/>
      <c r="DRZ83" s="994"/>
      <c r="DSA83" s="994"/>
      <c r="DSB83" s="994"/>
      <c r="DSC83" s="994"/>
      <c r="DSD83" s="994"/>
      <c r="DSE83" s="994"/>
      <c r="DSF83" s="994"/>
      <c r="DSG83" s="994"/>
      <c r="DSH83" s="994"/>
      <c r="DSI83" s="994"/>
      <c r="DSJ83" s="994"/>
      <c r="DSK83" s="994"/>
      <c r="DSL83" s="994"/>
      <c r="DSM83" s="994"/>
      <c r="DSN83" s="994"/>
      <c r="DSO83" s="994"/>
      <c r="DSP83" s="994"/>
      <c r="DSQ83" s="994"/>
      <c r="DSR83" s="994"/>
      <c r="DSS83" s="994"/>
      <c r="DST83" s="994"/>
      <c r="DSU83" s="994"/>
      <c r="DSV83" s="994"/>
      <c r="DSW83" s="994"/>
      <c r="DSX83" s="994"/>
      <c r="DSY83" s="994"/>
      <c r="DSZ83" s="994"/>
      <c r="DTA83" s="994"/>
      <c r="DTB83" s="994"/>
      <c r="DTC83" s="994"/>
      <c r="DTD83" s="994"/>
      <c r="DTE83" s="994"/>
      <c r="DTF83" s="994"/>
      <c r="DTG83" s="994"/>
      <c r="DTH83" s="994"/>
      <c r="DTI83" s="994"/>
      <c r="DTJ83" s="994"/>
      <c r="DTK83" s="994"/>
      <c r="DTL83" s="994"/>
      <c r="DTM83" s="994"/>
      <c r="DTN83" s="994"/>
      <c r="DTO83" s="994"/>
      <c r="DTP83" s="994"/>
      <c r="DTQ83" s="994"/>
      <c r="DTR83" s="994"/>
      <c r="DTS83" s="994"/>
      <c r="DTT83" s="994"/>
      <c r="DTU83" s="994"/>
      <c r="DTV83" s="994"/>
      <c r="DTW83" s="994"/>
      <c r="DTX83" s="994"/>
      <c r="DTY83" s="994"/>
      <c r="DTZ83" s="994"/>
      <c r="DUA83" s="994"/>
      <c r="DUB83" s="994"/>
      <c r="DUC83" s="994"/>
      <c r="DUD83" s="994"/>
      <c r="DUE83" s="994"/>
      <c r="DUF83" s="994"/>
      <c r="DUG83" s="994"/>
      <c r="DUH83" s="994"/>
      <c r="DUI83" s="994"/>
      <c r="DUJ83" s="994"/>
      <c r="DUK83" s="994"/>
      <c r="DUL83" s="994"/>
      <c r="DUM83" s="994"/>
      <c r="DUN83" s="994"/>
      <c r="DUO83" s="994"/>
      <c r="DUP83" s="994"/>
      <c r="DUQ83" s="994"/>
      <c r="DUR83" s="994"/>
      <c r="DUS83" s="994"/>
      <c r="DUT83" s="994"/>
      <c r="DUU83" s="994"/>
      <c r="DUV83" s="994"/>
      <c r="DUW83" s="994"/>
      <c r="DUX83" s="994"/>
      <c r="DUY83" s="994"/>
      <c r="DUZ83" s="994"/>
      <c r="DVA83" s="994"/>
      <c r="DVB83" s="994"/>
      <c r="DVC83" s="994"/>
      <c r="DVD83" s="994"/>
      <c r="DVE83" s="994"/>
      <c r="DVF83" s="994"/>
      <c r="DVG83" s="994"/>
      <c r="DVH83" s="994"/>
      <c r="DVI83" s="994"/>
      <c r="DVJ83" s="994"/>
      <c r="DVK83" s="994"/>
      <c r="DVL83" s="994"/>
      <c r="DVM83" s="994"/>
      <c r="DVN83" s="994"/>
      <c r="DVO83" s="994"/>
      <c r="DVP83" s="994"/>
      <c r="DVQ83" s="994"/>
      <c r="DVR83" s="994"/>
      <c r="DVS83" s="994"/>
      <c r="DVT83" s="994"/>
      <c r="DVU83" s="994"/>
      <c r="DVV83" s="994"/>
      <c r="DVW83" s="994"/>
      <c r="DVX83" s="994"/>
      <c r="DVY83" s="994"/>
      <c r="DVZ83" s="994"/>
      <c r="DWA83" s="994"/>
      <c r="DWB83" s="994"/>
      <c r="DWC83" s="994"/>
      <c r="DWD83" s="994"/>
      <c r="DWE83" s="994"/>
      <c r="DWF83" s="994"/>
      <c r="DWG83" s="994"/>
      <c r="DWH83" s="994"/>
      <c r="DWI83" s="994"/>
      <c r="DWJ83" s="994"/>
      <c r="DWK83" s="994"/>
      <c r="DWL83" s="994"/>
      <c r="DWM83" s="994"/>
      <c r="DWN83" s="994"/>
      <c r="DWO83" s="994"/>
      <c r="DWP83" s="994"/>
      <c r="DWQ83" s="994"/>
      <c r="DWR83" s="994"/>
      <c r="DWS83" s="994"/>
      <c r="DWT83" s="994"/>
      <c r="DWU83" s="994"/>
      <c r="DWV83" s="994"/>
      <c r="DWW83" s="994"/>
      <c r="DWX83" s="994"/>
      <c r="DWY83" s="994"/>
      <c r="DWZ83" s="994"/>
      <c r="DXA83" s="994"/>
      <c r="DXB83" s="994"/>
      <c r="DXC83" s="994"/>
      <c r="DXD83" s="994"/>
      <c r="DXE83" s="994"/>
      <c r="DXF83" s="994"/>
      <c r="DXG83" s="994"/>
      <c r="DXH83" s="994"/>
      <c r="DXI83" s="994"/>
      <c r="DXJ83" s="994"/>
      <c r="DXK83" s="994"/>
      <c r="DXL83" s="994"/>
      <c r="DXM83" s="994"/>
      <c r="DXN83" s="994"/>
      <c r="DXO83" s="994"/>
      <c r="DXP83" s="994"/>
      <c r="DXQ83" s="994"/>
      <c r="DXR83" s="994"/>
      <c r="DXS83" s="994"/>
      <c r="DXT83" s="994"/>
      <c r="DXU83" s="994"/>
      <c r="DXV83" s="994"/>
      <c r="DXW83" s="994"/>
      <c r="DXX83" s="994"/>
      <c r="DXY83" s="994"/>
      <c r="DXZ83" s="994"/>
      <c r="DYA83" s="994"/>
      <c r="DYB83" s="994"/>
      <c r="DYC83" s="994"/>
      <c r="DYD83" s="994"/>
      <c r="DYE83" s="994"/>
      <c r="DYF83" s="994"/>
      <c r="DYG83" s="994"/>
      <c r="DYH83" s="994"/>
      <c r="DYI83" s="994"/>
      <c r="DYJ83" s="994"/>
      <c r="DYK83" s="994"/>
      <c r="DYL83" s="994"/>
      <c r="DYM83" s="994"/>
      <c r="DYN83" s="994"/>
      <c r="DYO83" s="994"/>
      <c r="DYP83" s="994"/>
      <c r="DYQ83" s="994"/>
      <c r="DYR83" s="994"/>
      <c r="DYS83" s="994"/>
      <c r="DYT83" s="994"/>
      <c r="DYU83" s="994"/>
      <c r="DYV83" s="994"/>
      <c r="DYW83" s="994"/>
      <c r="DYX83" s="994"/>
      <c r="DYY83" s="994"/>
      <c r="DYZ83" s="994"/>
      <c r="DZA83" s="994"/>
      <c r="DZB83" s="994"/>
      <c r="DZC83" s="994"/>
      <c r="DZD83" s="994"/>
      <c r="DZE83" s="994"/>
      <c r="DZF83" s="994"/>
      <c r="DZG83" s="994"/>
      <c r="DZH83" s="994"/>
      <c r="DZI83" s="994"/>
      <c r="DZJ83" s="994"/>
      <c r="DZK83" s="994"/>
      <c r="DZL83" s="994"/>
      <c r="DZM83" s="994"/>
      <c r="DZN83" s="994"/>
      <c r="DZO83" s="994"/>
      <c r="DZP83" s="994"/>
      <c r="DZQ83" s="994"/>
      <c r="DZR83" s="994"/>
      <c r="DZS83" s="994"/>
      <c r="DZT83" s="994"/>
      <c r="DZU83" s="994"/>
      <c r="DZV83" s="994"/>
      <c r="DZW83" s="994"/>
      <c r="DZX83" s="994"/>
      <c r="DZY83" s="994"/>
      <c r="DZZ83" s="994"/>
      <c r="EAA83" s="994"/>
      <c r="EAB83" s="994"/>
      <c r="EAC83" s="994"/>
      <c r="EAD83" s="994"/>
      <c r="EAE83" s="994"/>
      <c r="EAF83" s="994"/>
      <c r="EAG83" s="994"/>
      <c r="EAH83" s="994"/>
      <c r="EAI83" s="994"/>
      <c r="EAJ83" s="994"/>
      <c r="EAK83" s="994"/>
      <c r="EAL83" s="994"/>
      <c r="EAM83" s="994"/>
      <c r="EAN83" s="994"/>
      <c r="EAO83" s="994"/>
      <c r="EAP83" s="994"/>
      <c r="EAQ83" s="994"/>
      <c r="EAR83" s="994"/>
      <c r="EAS83" s="994"/>
      <c r="EAT83" s="994"/>
      <c r="EAU83" s="994"/>
      <c r="EAV83" s="994"/>
      <c r="EAW83" s="994"/>
      <c r="EAX83" s="994"/>
      <c r="EAY83" s="994"/>
      <c r="EAZ83" s="994"/>
      <c r="EBA83" s="994"/>
      <c r="EBB83" s="994"/>
      <c r="EBC83" s="994"/>
      <c r="EBD83" s="994"/>
      <c r="EBE83" s="994"/>
      <c r="EBF83" s="994"/>
      <c r="EBG83" s="994"/>
      <c r="EBH83" s="994"/>
      <c r="EBI83" s="994"/>
      <c r="EBJ83" s="994"/>
      <c r="EBK83" s="994"/>
      <c r="EBL83" s="994"/>
      <c r="EBM83" s="994"/>
      <c r="EBN83" s="994"/>
      <c r="EBO83" s="994"/>
      <c r="EBP83" s="994"/>
      <c r="EBQ83" s="994"/>
      <c r="EBR83" s="994"/>
      <c r="EBS83" s="994"/>
      <c r="EBT83" s="994"/>
      <c r="EBU83" s="994"/>
      <c r="EBV83" s="994"/>
      <c r="EBW83" s="994"/>
      <c r="EBX83" s="994"/>
      <c r="EBY83" s="994"/>
      <c r="EBZ83" s="994"/>
      <c r="ECA83" s="994"/>
      <c r="ECB83" s="994"/>
      <c r="ECC83" s="994"/>
      <c r="ECD83" s="994"/>
      <c r="ECE83" s="994"/>
      <c r="ECF83" s="994"/>
      <c r="ECG83" s="994"/>
      <c r="ECH83" s="994"/>
      <c r="ECI83" s="994"/>
      <c r="ECJ83" s="994"/>
      <c r="ECK83" s="994"/>
      <c r="ECL83" s="994"/>
      <c r="ECM83" s="994"/>
      <c r="ECN83" s="994"/>
      <c r="ECO83" s="994"/>
      <c r="ECP83" s="994"/>
      <c r="ECQ83" s="994"/>
      <c r="ECR83" s="994"/>
      <c r="ECS83" s="994"/>
      <c r="ECT83" s="994"/>
      <c r="ECU83" s="994"/>
      <c r="ECV83" s="994"/>
      <c r="ECW83" s="994"/>
      <c r="ECX83" s="994"/>
      <c r="ECY83" s="994"/>
      <c r="ECZ83" s="994"/>
      <c r="EDA83" s="994"/>
      <c r="EDB83" s="994"/>
      <c r="EDC83" s="994"/>
      <c r="EDD83" s="994"/>
      <c r="EDE83" s="994"/>
      <c r="EDF83" s="994"/>
      <c r="EDG83" s="994"/>
      <c r="EDH83" s="994"/>
      <c r="EDI83" s="994"/>
      <c r="EDJ83" s="994"/>
      <c r="EDK83" s="994"/>
      <c r="EDL83" s="994"/>
      <c r="EDM83" s="994"/>
      <c r="EDN83" s="994"/>
      <c r="EDO83" s="994"/>
      <c r="EDP83" s="994"/>
      <c r="EDQ83" s="994"/>
      <c r="EDR83" s="994"/>
      <c r="EDS83" s="994"/>
      <c r="EDT83" s="994"/>
      <c r="EDU83" s="994"/>
      <c r="EDV83" s="994"/>
      <c r="EDW83" s="994"/>
      <c r="EDX83" s="994"/>
      <c r="EDY83" s="994"/>
      <c r="EDZ83" s="994"/>
      <c r="EEA83" s="994"/>
      <c r="EEB83" s="994"/>
      <c r="EEC83" s="994"/>
      <c r="EED83" s="994"/>
      <c r="EEE83" s="994"/>
      <c r="EEF83" s="994"/>
      <c r="EEG83" s="994"/>
      <c r="EEH83" s="994"/>
      <c r="EEI83" s="994"/>
      <c r="EEJ83" s="994"/>
      <c r="EEK83" s="994"/>
      <c r="EEL83" s="994"/>
      <c r="EEM83" s="994"/>
      <c r="EEN83" s="994"/>
      <c r="EEO83" s="994"/>
      <c r="EEP83" s="994"/>
      <c r="EEQ83" s="994"/>
      <c r="EER83" s="994"/>
      <c r="EES83" s="994"/>
      <c r="EET83" s="994"/>
      <c r="EEU83" s="994"/>
      <c r="EEV83" s="994"/>
      <c r="EEW83" s="994"/>
      <c r="EEX83" s="994"/>
      <c r="EEY83" s="994"/>
      <c r="EEZ83" s="994"/>
      <c r="EFA83" s="994"/>
      <c r="EFB83" s="994"/>
      <c r="EFC83" s="994"/>
      <c r="EFD83" s="994"/>
      <c r="EFE83" s="994"/>
      <c r="EFF83" s="994"/>
      <c r="EFG83" s="994"/>
      <c r="EFH83" s="994"/>
      <c r="EFI83" s="994"/>
      <c r="EFJ83" s="994"/>
      <c r="EFK83" s="994"/>
      <c r="EFL83" s="994"/>
      <c r="EFM83" s="994"/>
      <c r="EFN83" s="994"/>
      <c r="EFO83" s="994"/>
      <c r="EFP83" s="994"/>
      <c r="EFQ83" s="994"/>
      <c r="EFR83" s="994"/>
      <c r="EFS83" s="994"/>
      <c r="EFT83" s="994"/>
      <c r="EFU83" s="994"/>
      <c r="EFV83" s="994"/>
      <c r="EFW83" s="994"/>
      <c r="EFX83" s="994"/>
      <c r="EFY83" s="994"/>
      <c r="EFZ83" s="994"/>
      <c r="EGA83" s="994"/>
      <c r="EGB83" s="994"/>
      <c r="EGC83" s="994"/>
      <c r="EGD83" s="994"/>
      <c r="EGE83" s="994"/>
      <c r="EGF83" s="994"/>
      <c r="EGG83" s="994"/>
      <c r="EGH83" s="994"/>
      <c r="EGI83" s="994"/>
      <c r="EGJ83" s="994"/>
      <c r="EGK83" s="994"/>
      <c r="EGL83" s="994"/>
      <c r="EGM83" s="994"/>
      <c r="EGN83" s="994"/>
      <c r="EGO83" s="994"/>
      <c r="EGP83" s="994"/>
      <c r="EGQ83" s="994"/>
      <c r="EGR83" s="994"/>
      <c r="EGS83" s="994"/>
      <c r="EGT83" s="994"/>
      <c r="EGU83" s="994"/>
      <c r="EGV83" s="994"/>
      <c r="EGW83" s="994"/>
      <c r="EGX83" s="994"/>
      <c r="EGY83" s="994"/>
      <c r="EGZ83" s="994"/>
      <c r="EHA83" s="994"/>
      <c r="EHB83" s="994"/>
      <c r="EHC83" s="994"/>
      <c r="EHD83" s="994"/>
      <c r="EHE83" s="994"/>
      <c r="EHF83" s="994"/>
      <c r="EHG83" s="994"/>
      <c r="EHH83" s="994"/>
      <c r="EHI83" s="994"/>
      <c r="EHJ83" s="994"/>
      <c r="EHK83" s="994"/>
      <c r="EHL83" s="994"/>
      <c r="EHM83" s="994"/>
      <c r="EHN83" s="994"/>
      <c r="EHO83" s="994"/>
      <c r="EHP83" s="994"/>
      <c r="EHQ83" s="994"/>
      <c r="EHR83" s="994"/>
      <c r="EHS83" s="994"/>
      <c r="EHT83" s="994"/>
      <c r="EHU83" s="994"/>
      <c r="EHV83" s="994"/>
      <c r="EHW83" s="994"/>
      <c r="EHX83" s="994"/>
      <c r="EHY83" s="994"/>
      <c r="EHZ83" s="994"/>
      <c r="EIA83" s="994"/>
      <c r="EIB83" s="994"/>
      <c r="EIC83" s="994"/>
      <c r="EID83" s="994"/>
      <c r="EIE83" s="994"/>
      <c r="EIF83" s="994"/>
      <c r="EIG83" s="994"/>
      <c r="EIH83" s="994"/>
      <c r="EII83" s="994"/>
      <c r="EIJ83" s="994"/>
      <c r="EIK83" s="994"/>
      <c r="EIL83" s="994"/>
      <c r="EIM83" s="994"/>
      <c r="EIN83" s="994"/>
      <c r="EIO83" s="994"/>
      <c r="EIP83" s="994"/>
      <c r="EIQ83" s="994"/>
      <c r="EIR83" s="994"/>
      <c r="EIS83" s="994"/>
      <c r="EIT83" s="994"/>
      <c r="EIU83" s="994"/>
      <c r="EIV83" s="994"/>
      <c r="EIW83" s="994"/>
      <c r="EIX83" s="994"/>
      <c r="EIY83" s="994"/>
      <c r="EIZ83" s="994"/>
      <c r="EJA83" s="994"/>
      <c r="EJB83" s="994"/>
      <c r="EJC83" s="994"/>
      <c r="EJD83" s="994"/>
      <c r="EJE83" s="994"/>
      <c r="EJF83" s="994"/>
      <c r="EJG83" s="994"/>
      <c r="EJH83" s="994"/>
      <c r="EJI83" s="994"/>
      <c r="EJJ83" s="994"/>
      <c r="EJK83" s="994"/>
      <c r="EJL83" s="994"/>
      <c r="EJM83" s="994"/>
      <c r="EJN83" s="994"/>
      <c r="EJO83" s="994"/>
      <c r="EJP83" s="994"/>
      <c r="EJQ83" s="994"/>
      <c r="EJR83" s="994"/>
      <c r="EJS83" s="994"/>
      <c r="EJT83" s="994"/>
      <c r="EJU83" s="994"/>
      <c r="EJV83" s="994"/>
      <c r="EJW83" s="994"/>
      <c r="EJX83" s="994"/>
      <c r="EJY83" s="994"/>
      <c r="EJZ83" s="994"/>
      <c r="EKA83" s="994"/>
      <c r="EKB83" s="994"/>
      <c r="EKC83" s="994"/>
      <c r="EKD83" s="994"/>
      <c r="EKE83" s="994"/>
      <c r="EKF83" s="994"/>
      <c r="EKG83" s="994"/>
      <c r="EKH83" s="994"/>
      <c r="EKI83" s="994"/>
      <c r="EKJ83" s="994"/>
      <c r="EKK83" s="994"/>
      <c r="EKL83" s="994"/>
      <c r="EKM83" s="994"/>
      <c r="EKN83" s="994"/>
      <c r="EKO83" s="994"/>
      <c r="EKP83" s="994"/>
      <c r="EKQ83" s="994"/>
      <c r="EKR83" s="994"/>
      <c r="EKS83" s="994"/>
      <c r="EKT83" s="994"/>
      <c r="EKU83" s="994"/>
      <c r="EKV83" s="994"/>
      <c r="EKW83" s="994"/>
      <c r="EKX83" s="994"/>
      <c r="EKY83" s="994"/>
      <c r="EKZ83" s="994"/>
      <c r="ELA83" s="994"/>
      <c r="ELB83" s="994"/>
      <c r="ELC83" s="994"/>
      <c r="ELD83" s="994"/>
      <c r="ELE83" s="994"/>
      <c r="ELF83" s="994"/>
      <c r="ELG83" s="994"/>
      <c r="ELH83" s="994"/>
      <c r="ELI83" s="994"/>
      <c r="ELJ83" s="994"/>
      <c r="ELK83" s="994"/>
      <c r="ELL83" s="994"/>
      <c r="ELM83" s="994"/>
      <c r="ELN83" s="994"/>
      <c r="ELO83" s="994"/>
      <c r="ELP83" s="994"/>
      <c r="ELQ83" s="994"/>
      <c r="ELR83" s="994"/>
      <c r="ELS83" s="994"/>
      <c r="ELT83" s="994"/>
      <c r="ELU83" s="994"/>
      <c r="ELV83" s="994"/>
      <c r="ELW83" s="994"/>
      <c r="ELX83" s="994"/>
      <c r="ELY83" s="994"/>
      <c r="ELZ83" s="994"/>
      <c r="EMA83" s="994"/>
      <c r="EMB83" s="994"/>
      <c r="EMC83" s="994"/>
      <c r="EMD83" s="994"/>
      <c r="EME83" s="994"/>
      <c r="EMF83" s="994"/>
      <c r="EMG83" s="994"/>
      <c r="EMH83" s="994"/>
      <c r="EMI83" s="994"/>
      <c r="EMJ83" s="994"/>
      <c r="EMK83" s="994"/>
      <c r="EML83" s="994"/>
      <c r="EMM83" s="994"/>
      <c r="EMN83" s="994"/>
      <c r="EMO83" s="994"/>
      <c r="EMP83" s="994"/>
      <c r="EMQ83" s="994"/>
      <c r="EMR83" s="994"/>
      <c r="EMS83" s="994"/>
      <c r="EMT83" s="994"/>
      <c r="EMU83" s="994"/>
      <c r="EMV83" s="994"/>
      <c r="EMW83" s="994"/>
      <c r="EMX83" s="994"/>
      <c r="EMY83" s="994"/>
      <c r="EMZ83" s="994"/>
      <c r="ENA83" s="994"/>
      <c r="ENB83" s="994"/>
      <c r="ENC83" s="994"/>
      <c r="END83" s="994"/>
      <c r="ENE83" s="994"/>
      <c r="ENF83" s="994"/>
      <c r="ENG83" s="994"/>
      <c r="ENH83" s="994"/>
      <c r="ENI83" s="994"/>
      <c r="ENJ83" s="994"/>
      <c r="ENK83" s="994"/>
      <c r="ENL83" s="994"/>
      <c r="ENM83" s="994"/>
      <c r="ENN83" s="994"/>
      <c r="ENO83" s="994"/>
      <c r="ENP83" s="994"/>
      <c r="ENQ83" s="994"/>
      <c r="ENR83" s="994"/>
      <c r="ENS83" s="994"/>
      <c r="ENT83" s="994"/>
      <c r="ENU83" s="994"/>
      <c r="ENV83" s="994"/>
      <c r="ENW83" s="994"/>
      <c r="ENX83" s="994"/>
      <c r="ENY83" s="994"/>
      <c r="ENZ83" s="994"/>
      <c r="EOA83" s="994"/>
      <c r="EOB83" s="994"/>
      <c r="EOC83" s="994"/>
      <c r="EOD83" s="994"/>
      <c r="EOE83" s="994"/>
      <c r="EOF83" s="994"/>
      <c r="EOG83" s="994"/>
      <c r="EOH83" s="994"/>
      <c r="EOI83" s="994"/>
      <c r="EOJ83" s="994"/>
      <c r="EOK83" s="994"/>
      <c r="EOL83" s="994"/>
      <c r="EOM83" s="994"/>
      <c r="EON83" s="994"/>
      <c r="EOO83" s="994"/>
      <c r="EOP83" s="994"/>
      <c r="EOQ83" s="994"/>
      <c r="EOR83" s="994"/>
      <c r="EOS83" s="994"/>
      <c r="EOT83" s="994"/>
      <c r="EOU83" s="994"/>
      <c r="EOV83" s="994"/>
      <c r="EOW83" s="994"/>
      <c r="EOX83" s="994"/>
      <c r="EOY83" s="994"/>
      <c r="EOZ83" s="994"/>
      <c r="EPA83" s="994"/>
      <c r="EPB83" s="994"/>
      <c r="EPC83" s="994"/>
      <c r="EPD83" s="994"/>
      <c r="EPE83" s="994"/>
      <c r="EPF83" s="994"/>
      <c r="EPG83" s="994"/>
      <c r="EPH83" s="994"/>
      <c r="EPI83" s="994"/>
      <c r="EPJ83" s="994"/>
      <c r="EPK83" s="994"/>
      <c r="EPL83" s="994"/>
      <c r="EPM83" s="994"/>
      <c r="EPN83" s="994"/>
      <c r="EPO83" s="994"/>
      <c r="EPP83" s="994"/>
      <c r="EPQ83" s="994"/>
      <c r="EPR83" s="994"/>
      <c r="EPS83" s="994"/>
      <c r="EPT83" s="994"/>
      <c r="EPU83" s="994"/>
      <c r="EPV83" s="994"/>
      <c r="EPW83" s="994"/>
      <c r="EPX83" s="994"/>
      <c r="EPY83" s="994"/>
      <c r="EPZ83" s="994"/>
      <c r="EQA83" s="994"/>
      <c r="EQB83" s="994"/>
      <c r="EQC83" s="994"/>
      <c r="EQD83" s="994"/>
      <c r="EQE83" s="994"/>
      <c r="EQF83" s="994"/>
      <c r="EQG83" s="994"/>
      <c r="EQH83" s="994"/>
      <c r="EQI83" s="994"/>
      <c r="EQJ83" s="994"/>
      <c r="EQK83" s="994"/>
      <c r="EQL83" s="994"/>
      <c r="EQM83" s="994"/>
      <c r="EQN83" s="994"/>
      <c r="EQO83" s="994"/>
      <c r="EQP83" s="994"/>
      <c r="EQQ83" s="994"/>
      <c r="EQR83" s="994"/>
      <c r="EQS83" s="994"/>
      <c r="EQT83" s="994"/>
      <c r="EQU83" s="994"/>
      <c r="EQV83" s="994"/>
      <c r="EQW83" s="994"/>
      <c r="EQX83" s="994"/>
      <c r="EQY83" s="994"/>
      <c r="EQZ83" s="994"/>
      <c r="ERA83" s="994"/>
      <c r="ERB83" s="994"/>
      <c r="ERC83" s="994"/>
      <c r="ERD83" s="994"/>
      <c r="ERE83" s="994"/>
      <c r="ERF83" s="994"/>
      <c r="ERG83" s="994"/>
      <c r="ERH83" s="994"/>
      <c r="ERI83" s="994"/>
      <c r="ERJ83" s="994"/>
      <c r="ERK83" s="994"/>
      <c r="ERL83" s="994"/>
      <c r="ERM83" s="994"/>
      <c r="ERN83" s="994"/>
      <c r="ERO83" s="994"/>
      <c r="ERP83" s="994"/>
      <c r="ERQ83" s="994"/>
      <c r="ERR83" s="994"/>
      <c r="ERS83" s="994"/>
      <c r="ERT83" s="994"/>
      <c r="ERU83" s="994"/>
      <c r="ERV83" s="994"/>
      <c r="ERW83" s="994"/>
      <c r="ERX83" s="994"/>
      <c r="ERY83" s="994"/>
      <c r="ERZ83" s="994"/>
      <c r="ESA83" s="994"/>
      <c r="ESB83" s="994"/>
      <c r="ESC83" s="994"/>
      <c r="ESD83" s="994"/>
      <c r="ESE83" s="994"/>
      <c r="ESF83" s="994"/>
      <c r="ESG83" s="994"/>
      <c r="ESH83" s="994"/>
      <c r="ESI83" s="994"/>
      <c r="ESJ83" s="994"/>
      <c r="ESK83" s="994"/>
      <c r="ESL83" s="994"/>
      <c r="ESM83" s="994"/>
      <c r="ESN83" s="994"/>
      <c r="ESO83" s="994"/>
      <c r="ESP83" s="994"/>
      <c r="ESQ83" s="994"/>
      <c r="ESR83" s="994"/>
      <c r="ESS83" s="994"/>
      <c r="EST83" s="994"/>
      <c r="ESU83" s="994"/>
      <c r="ESV83" s="994"/>
      <c r="ESW83" s="994"/>
      <c r="ESX83" s="994"/>
      <c r="ESY83" s="994"/>
      <c r="ESZ83" s="994"/>
      <c r="ETA83" s="994"/>
      <c r="ETB83" s="994"/>
      <c r="ETC83" s="994"/>
      <c r="ETD83" s="994"/>
      <c r="ETE83" s="994"/>
      <c r="ETF83" s="994"/>
      <c r="ETG83" s="994"/>
      <c r="ETH83" s="994"/>
      <c r="ETI83" s="994"/>
      <c r="ETJ83" s="994"/>
      <c r="ETK83" s="994"/>
      <c r="ETL83" s="994"/>
      <c r="ETM83" s="994"/>
      <c r="ETN83" s="994"/>
      <c r="ETO83" s="994"/>
      <c r="ETP83" s="994"/>
      <c r="ETQ83" s="994"/>
      <c r="ETR83" s="994"/>
      <c r="ETS83" s="994"/>
      <c r="ETT83" s="994"/>
      <c r="ETU83" s="994"/>
      <c r="ETV83" s="994"/>
      <c r="ETW83" s="994"/>
      <c r="ETX83" s="994"/>
      <c r="ETY83" s="994"/>
      <c r="ETZ83" s="994"/>
      <c r="EUA83" s="994"/>
      <c r="EUB83" s="994"/>
      <c r="EUC83" s="994"/>
      <c r="EUD83" s="994"/>
      <c r="EUE83" s="994"/>
      <c r="EUF83" s="994"/>
      <c r="EUG83" s="994"/>
      <c r="EUH83" s="994"/>
      <c r="EUI83" s="994"/>
      <c r="EUJ83" s="994"/>
      <c r="EUK83" s="994"/>
      <c r="EUL83" s="994"/>
      <c r="EUM83" s="994"/>
      <c r="EUN83" s="994"/>
      <c r="EUO83" s="994"/>
      <c r="EUP83" s="994"/>
      <c r="EUQ83" s="994"/>
      <c r="EUR83" s="994"/>
      <c r="EUS83" s="994"/>
      <c r="EUT83" s="994"/>
      <c r="EUU83" s="994"/>
      <c r="EUV83" s="994"/>
      <c r="EUW83" s="994"/>
      <c r="EUX83" s="994"/>
      <c r="EUY83" s="994"/>
      <c r="EUZ83" s="994"/>
      <c r="EVA83" s="994"/>
      <c r="EVB83" s="994"/>
      <c r="EVC83" s="994"/>
      <c r="EVD83" s="994"/>
      <c r="EVE83" s="994"/>
      <c r="EVF83" s="994"/>
      <c r="EVG83" s="994"/>
      <c r="EVH83" s="994"/>
      <c r="EVI83" s="994"/>
      <c r="EVJ83" s="994"/>
      <c r="EVK83" s="994"/>
      <c r="EVL83" s="994"/>
      <c r="EVM83" s="994"/>
      <c r="EVN83" s="994"/>
      <c r="EVO83" s="994"/>
      <c r="EVP83" s="994"/>
      <c r="EVQ83" s="994"/>
      <c r="EVR83" s="994"/>
      <c r="EVS83" s="994"/>
      <c r="EVT83" s="994"/>
      <c r="EVU83" s="994"/>
      <c r="EVV83" s="994"/>
      <c r="EVW83" s="994"/>
      <c r="EVX83" s="994"/>
      <c r="EVY83" s="994"/>
      <c r="EVZ83" s="994"/>
      <c r="EWA83" s="994"/>
      <c r="EWB83" s="994"/>
      <c r="EWC83" s="994"/>
      <c r="EWD83" s="994"/>
      <c r="EWE83" s="994"/>
      <c r="EWF83" s="994"/>
      <c r="EWG83" s="994"/>
      <c r="EWH83" s="994"/>
      <c r="EWI83" s="994"/>
      <c r="EWJ83" s="994"/>
      <c r="EWK83" s="994"/>
      <c r="EWL83" s="994"/>
      <c r="EWM83" s="994"/>
      <c r="EWN83" s="994"/>
      <c r="EWO83" s="994"/>
      <c r="EWP83" s="994"/>
      <c r="EWQ83" s="994"/>
      <c r="EWR83" s="994"/>
      <c r="EWS83" s="994"/>
      <c r="EWT83" s="994"/>
      <c r="EWU83" s="994"/>
      <c r="EWV83" s="994"/>
      <c r="EWW83" s="994"/>
      <c r="EWX83" s="994"/>
      <c r="EWY83" s="994"/>
      <c r="EWZ83" s="994"/>
      <c r="EXA83" s="994"/>
      <c r="EXB83" s="994"/>
      <c r="EXC83" s="994"/>
      <c r="EXD83" s="994"/>
      <c r="EXE83" s="994"/>
      <c r="EXF83" s="994"/>
      <c r="EXG83" s="994"/>
      <c r="EXH83" s="994"/>
      <c r="EXI83" s="994"/>
      <c r="EXJ83" s="994"/>
      <c r="EXK83" s="994"/>
      <c r="EXL83" s="994"/>
      <c r="EXM83" s="994"/>
      <c r="EXN83" s="994"/>
      <c r="EXO83" s="994"/>
      <c r="EXP83" s="994"/>
      <c r="EXQ83" s="994"/>
      <c r="EXR83" s="994"/>
      <c r="EXS83" s="994"/>
      <c r="EXT83" s="994"/>
      <c r="EXU83" s="994"/>
      <c r="EXV83" s="994"/>
      <c r="EXW83" s="994"/>
      <c r="EXX83" s="994"/>
      <c r="EXY83" s="994"/>
      <c r="EXZ83" s="994"/>
      <c r="EYA83" s="994"/>
      <c r="EYB83" s="994"/>
      <c r="EYC83" s="994"/>
      <c r="EYD83" s="994"/>
      <c r="EYE83" s="994"/>
      <c r="EYF83" s="994"/>
      <c r="EYG83" s="994"/>
      <c r="EYH83" s="994"/>
      <c r="EYI83" s="994"/>
      <c r="EYJ83" s="994"/>
      <c r="EYK83" s="994"/>
      <c r="EYL83" s="994"/>
      <c r="EYM83" s="994"/>
      <c r="EYN83" s="994"/>
      <c r="EYO83" s="994"/>
      <c r="EYP83" s="994"/>
      <c r="EYQ83" s="994"/>
      <c r="EYR83" s="994"/>
      <c r="EYS83" s="994"/>
      <c r="EYT83" s="994"/>
      <c r="EYU83" s="994"/>
      <c r="EYV83" s="994"/>
      <c r="EYW83" s="994"/>
      <c r="EYX83" s="994"/>
      <c r="EYY83" s="994"/>
      <c r="EYZ83" s="994"/>
      <c r="EZA83" s="994"/>
      <c r="EZB83" s="994"/>
      <c r="EZC83" s="994"/>
      <c r="EZD83" s="994"/>
      <c r="EZE83" s="994"/>
      <c r="EZF83" s="994"/>
      <c r="EZG83" s="994"/>
      <c r="EZH83" s="994"/>
      <c r="EZI83" s="994"/>
      <c r="EZJ83" s="994"/>
      <c r="EZK83" s="994"/>
      <c r="EZL83" s="994"/>
      <c r="EZM83" s="994"/>
      <c r="EZN83" s="994"/>
      <c r="EZO83" s="994"/>
      <c r="EZP83" s="994"/>
      <c r="EZQ83" s="994"/>
      <c r="EZR83" s="994"/>
      <c r="EZS83" s="994"/>
      <c r="EZT83" s="994"/>
      <c r="EZU83" s="994"/>
      <c r="EZV83" s="994"/>
      <c r="EZW83" s="994"/>
      <c r="EZX83" s="994"/>
      <c r="EZY83" s="994"/>
      <c r="EZZ83" s="994"/>
      <c r="FAA83" s="994"/>
      <c r="FAB83" s="994"/>
      <c r="FAC83" s="994"/>
      <c r="FAD83" s="994"/>
      <c r="FAE83" s="994"/>
      <c r="FAF83" s="994"/>
      <c r="FAG83" s="994"/>
      <c r="FAH83" s="994"/>
      <c r="FAI83" s="994"/>
      <c r="FAJ83" s="994"/>
      <c r="FAK83" s="994"/>
      <c r="FAL83" s="994"/>
      <c r="FAM83" s="994"/>
      <c r="FAN83" s="994"/>
      <c r="FAO83" s="994"/>
      <c r="FAP83" s="994"/>
      <c r="FAQ83" s="994"/>
      <c r="FAR83" s="994"/>
      <c r="FAS83" s="994"/>
      <c r="FAT83" s="994"/>
      <c r="FAU83" s="994"/>
      <c r="FAV83" s="994"/>
      <c r="FAW83" s="994"/>
      <c r="FAX83" s="994"/>
      <c r="FAY83" s="994"/>
      <c r="FAZ83" s="994"/>
      <c r="FBA83" s="994"/>
      <c r="FBB83" s="994"/>
      <c r="FBC83" s="994"/>
      <c r="FBD83" s="994"/>
      <c r="FBE83" s="994"/>
      <c r="FBF83" s="994"/>
      <c r="FBG83" s="994"/>
      <c r="FBH83" s="994"/>
      <c r="FBI83" s="994"/>
      <c r="FBJ83" s="994"/>
      <c r="FBK83" s="994"/>
      <c r="FBL83" s="994"/>
      <c r="FBM83" s="994"/>
      <c r="FBN83" s="994"/>
      <c r="FBO83" s="994"/>
      <c r="FBP83" s="994"/>
      <c r="FBQ83" s="994"/>
      <c r="FBR83" s="994"/>
      <c r="FBS83" s="994"/>
      <c r="FBT83" s="994"/>
      <c r="FBU83" s="994"/>
      <c r="FBV83" s="994"/>
      <c r="FBW83" s="994"/>
      <c r="FBX83" s="994"/>
      <c r="FBY83" s="994"/>
      <c r="FBZ83" s="994"/>
      <c r="FCA83" s="994"/>
      <c r="FCB83" s="994"/>
      <c r="FCC83" s="994"/>
      <c r="FCD83" s="994"/>
      <c r="FCE83" s="994"/>
      <c r="FCF83" s="994"/>
      <c r="FCG83" s="994"/>
      <c r="FCH83" s="994"/>
      <c r="FCI83" s="994"/>
      <c r="FCJ83" s="994"/>
      <c r="FCK83" s="994"/>
      <c r="FCL83" s="994"/>
      <c r="FCM83" s="994"/>
      <c r="FCN83" s="994"/>
      <c r="FCO83" s="994"/>
      <c r="FCP83" s="994"/>
      <c r="FCQ83" s="994"/>
      <c r="FCR83" s="994"/>
      <c r="FCS83" s="994"/>
      <c r="FCT83" s="994"/>
      <c r="FCU83" s="994"/>
      <c r="FCV83" s="994"/>
      <c r="FCW83" s="994"/>
      <c r="FCX83" s="994"/>
      <c r="FCY83" s="994"/>
      <c r="FCZ83" s="994"/>
      <c r="FDA83" s="994"/>
      <c r="FDB83" s="994"/>
      <c r="FDC83" s="994"/>
      <c r="FDD83" s="994"/>
      <c r="FDE83" s="994"/>
      <c r="FDF83" s="994"/>
      <c r="FDG83" s="994"/>
      <c r="FDH83" s="994"/>
      <c r="FDI83" s="994"/>
      <c r="FDJ83" s="994"/>
      <c r="FDK83" s="994"/>
      <c r="FDL83" s="994"/>
      <c r="FDM83" s="994"/>
      <c r="FDN83" s="994"/>
      <c r="FDO83" s="994"/>
      <c r="FDP83" s="994"/>
      <c r="FDQ83" s="994"/>
      <c r="FDR83" s="994"/>
      <c r="FDS83" s="994"/>
      <c r="FDT83" s="994"/>
      <c r="FDU83" s="994"/>
      <c r="FDV83" s="994"/>
      <c r="FDW83" s="994"/>
      <c r="FDX83" s="994"/>
      <c r="FDY83" s="994"/>
      <c r="FDZ83" s="994"/>
      <c r="FEA83" s="994"/>
      <c r="FEB83" s="994"/>
      <c r="FEC83" s="994"/>
      <c r="FED83" s="994"/>
      <c r="FEE83" s="994"/>
      <c r="FEF83" s="994"/>
      <c r="FEG83" s="994"/>
      <c r="FEH83" s="994"/>
      <c r="FEI83" s="994"/>
      <c r="FEJ83" s="994"/>
      <c r="FEK83" s="994"/>
      <c r="FEL83" s="994"/>
      <c r="FEM83" s="994"/>
      <c r="FEN83" s="994"/>
      <c r="FEO83" s="994"/>
      <c r="FEP83" s="994"/>
      <c r="FEQ83" s="994"/>
      <c r="FER83" s="994"/>
      <c r="FES83" s="994"/>
      <c r="FET83" s="994"/>
      <c r="FEU83" s="994"/>
      <c r="FEV83" s="994"/>
      <c r="FEW83" s="994"/>
      <c r="FEX83" s="994"/>
      <c r="FEY83" s="994"/>
      <c r="FEZ83" s="994"/>
      <c r="FFA83" s="994"/>
      <c r="FFB83" s="994"/>
      <c r="FFC83" s="994"/>
      <c r="FFD83" s="994"/>
      <c r="FFE83" s="994"/>
      <c r="FFF83" s="994"/>
      <c r="FFG83" s="994"/>
      <c r="FFH83" s="994"/>
      <c r="FFI83" s="994"/>
      <c r="FFJ83" s="994"/>
      <c r="FFK83" s="994"/>
      <c r="FFL83" s="994"/>
      <c r="FFM83" s="994"/>
      <c r="FFN83" s="994"/>
      <c r="FFO83" s="994"/>
      <c r="FFP83" s="994"/>
      <c r="FFQ83" s="994"/>
      <c r="FFR83" s="994"/>
      <c r="FFS83" s="994"/>
      <c r="FFT83" s="994"/>
      <c r="FFU83" s="994"/>
      <c r="FFV83" s="994"/>
      <c r="FFW83" s="994"/>
      <c r="FFX83" s="994"/>
      <c r="FFY83" s="994"/>
      <c r="FFZ83" s="994"/>
      <c r="FGA83" s="994"/>
      <c r="FGB83" s="994"/>
      <c r="FGC83" s="994"/>
      <c r="FGD83" s="994"/>
      <c r="FGE83" s="994"/>
      <c r="FGF83" s="994"/>
      <c r="FGG83" s="994"/>
      <c r="FGH83" s="994"/>
      <c r="FGI83" s="994"/>
      <c r="FGJ83" s="994"/>
      <c r="FGK83" s="994"/>
      <c r="FGL83" s="994"/>
      <c r="FGM83" s="994"/>
      <c r="FGN83" s="994"/>
      <c r="FGO83" s="994"/>
      <c r="FGP83" s="994"/>
      <c r="FGQ83" s="994"/>
      <c r="FGR83" s="994"/>
      <c r="FGS83" s="994"/>
      <c r="FGT83" s="994"/>
      <c r="FGU83" s="994"/>
      <c r="FGV83" s="994"/>
      <c r="FGW83" s="994"/>
      <c r="FGX83" s="994"/>
      <c r="FGY83" s="994"/>
      <c r="FGZ83" s="994"/>
      <c r="FHA83" s="994"/>
      <c r="FHB83" s="994"/>
      <c r="FHC83" s="994"/>
      <c r="FHD83" s="994"/>
      <c r="FHE83" s="994"/>
      <c r="FHF83" s="994"/>
      <c r="FHG83" s="994"/>
      <c r="FHH83" s="994"/>
      <c r="FHI83" s="994"/>
      <c r="FHJ83" s="994"/>
      <c r="FHK83" s="994"/>
      <c r="FHL83" s="994"/>
      <c r="FHM83" s="994"/>
      <c r="FHN83" s="994"/>
      <c r="FHO83" s="994"/>
      <c r="FHP83" s="994"/>
      <c r="FHQ83" s="994"/>
      <c r="FHR83" s="994"/>
      <c r="FHS83" s="994"/>
      <c r="FHT83" s="994"/>
      <c r="FHU83" s="994"/>
      <c r="FHV83" s="994"/>
      <c r="FHW83" s="994"/>
      <c r="FHX83" s="994"/>
      <c r="FHY83" s="994"/>
      <c r="FHZ83" s="994"/>
      <c r="FIA83" s="994"/>
      <c r="FIB83" s="994"/>
      <c r="FIC83" s="994"/>
      <c r="FID83" s="994"/>
      <c r="FIE83" s="994"/>
      <c r="FIF83" s="994"/>
      <c r="FIG83" s="994"/>
      <c r="FIH83" s="994"/>
      <c r="FII83" s="994"/>
      <c r="FIJ83" s="994"/>
      <c r="FIK83" s="994"/>
      <c r="FIL83" s="994"/>
      <c r="FIM83" s="994"/>
      <c r="FIN83" s="994"/>
      <c r="FIO83" s="994"/>
      <c r="FIP83" s="994"/>
      <c r="FIQ83" s="994"/>
      <c r="FIR83" s="994"/>
      <c r="FIS83" s="994"/>
      <c r="FIT83" s="994"/>
      <c r="FIU83" s="994"/>
      <c r="FIV83" s="994"/>
      <c r="FIW83" s="994"/>
      <c r="FIX83" s="994"/>
      <c r="FIY83" s="994"/>
      <c r="FIZ83" s="994"/>
      <c r="FJA83" s="994"/>
      <c r="FJB83" s="994"/>
      <c r="FJC83" s="994"/>
      <c r="FJD83" s="994"/>
      <c r="FJE83" s="994"/>
      <c r="FJF83" s="994"/>
      <c r="FJG83" s="994"/>
      <c r="FJH83" s="994"/>
      <c r="FJI83" s="994"/>
      <c r="FJJ83" s="994"/>
      <c r="FJK83" s="994"/>
      <c r="FJL83" s="994"/>
      <c r="FJM83" s="994"/>
      <c r="FJN83" s="994"/>
      <c r="FJO83" s="994"/>
      <c r="FJP83" s="994"/>
      <c r="FJQ83" s="994"/>
      <c r="FJR83" s="994"/>
      <c r="FJS83" s="994"/>
      <c r="FJT83" s="994"/>
      <c r="FJU83" s="994"/>
      <c r="FJV83" s="994"/>
      <c r="FJW83" s="994"/>
      <c r="FJX83" s="994"/>
      <c r="FJY83" s="994"/>
      <c r="FJZ83" s="994"/>
      <c r="FKA83" s="994"/>
      <c r="FKB83" s="994"/>
      <c r="FKC83" s="994"/>
      <c r="FKD83" s="994"/>
      <c r="FKE83" s="994"/>
      <c r="FKF83" s="994"/>
      <c r="FKG83" s="994"/>
      <c r="FKH83" s="994"/>
      <c r="FKI83" s="994"/>
      <c r="FKJ83" s="994"/>
      <c r="FKK83" s="994"/>
      <c r="FKL83" s="994"/>
      <c r="FKM83" s="994"/>
      <c r="FKN83" s="994"/>
      <c r="FKO83" s="994"/>
      <c r="FKP83" s="994"/>
      <c r="FKQ83" s="994"/>
      <c r="FKR83" s="994"/>
      <c r="FKS83" s="994"/>
      <c r="FKT83" s="994"/>
      <c r="FKU83" s="994"/>
      <c r="FKV83" s="994"/>
      <c r="FKW83" s="994"/>
      <c r="FKX83" s="994"/>
      <c r="FKY83" s="994"/>
      <c r="FKZ83" s="994"/>
      <c r="FLA83" s="994"/>
      <c r="FLB83" s="994"/>
      <c r="FLC83" s="994"/>
      <c r="FLD83" s="994"/>
      <c r="FLE83" s="994"/>
      <c r="FLF83" s="994"/>
      <c r="FLG83" s="994"/>
      <c r="FLH83" s="994"/>
      <c r="FLI83" s="994"/>
      <c r="FLJ83" s="994"/>
      <c r="FLK83" s="994"/>
      <c r="FLL83" s="994"/>
      <c r="FLM83" s="994"/>
      <c r="FLN83" s="994"/>
      <c r="FLO83" s="994"/>
      <c r="FLP83" s="994"/>
      <c r="FLQ83" s="994"/>
      <c r="FLR83" s="994"/>
      <c r="FLS83" s="994"/>
      <c r="FLT83" s="994"/>
      <c r="FLU83" s="994"/>
      <c r="FLV83" s="994"/>
      <c r="FLW83" s="994"/>
      <c r="FLX83" s="994"/>
      <c r="FLY83" s="994"/>
      <c r="FLZ83" s="994"/>
      <c r="FMA83" s="994"/>
      <c r="FMB83" s="994"/>
      <c r="FMC83" s="994"/>
      <c r="FMD83" s="994"/>
      <c r="FME83" s="994"/>
      <c r="FMF83" s="994"/>
      <c r="FMG83" s="994"/>
      <c r="FMH83" s="994"/>
      <c r="FMI83" s="994"/>
      <c r="FMJ83" s="994"/>
      <c r="FMK83" s="994"/>
      <c r="FML83" s="994"/>
      <c r="FMM83" s="994"/>
      <c r="FMN83" s="994"/>
      <c r="FMO83" s="994"/>
      <c r="FMP83" s="994"/>
      <c r="FMQ83" s="994"/>
      <c r="FMR83" s="994"/>
      <c r="FMS83" s="994"/>
      <c r="FMT83" s="994"/>
      <c r="FMU83" s="994"/>
      <c r="FMV83" s="994"/>
      <c r="FMW83" s="994"/>
      <c r="FMX83" s="994"/>
      <c r="FMY83" s="994"/>
      <c r="FMZ83" s="994"/>
      <c r="FNA83" s="994"/>
      <c r="FNB83" s="994"/>
      <c r="FNC83" s="994"/>
      <c r="FND83" s="994"/>
      <c r="FNE83" s="994"/>
      <c r="FNF83" s="994"/>
      <c r="FNG83" s="994"/>
      <c r="FNH83" s="994"/>
      <c r="FNI83" s="994"/>
      <c r="FNJ83" s="994"/>
      <c r="FNK83" s="994"/>
      <c r="FNL83" s="994"/>
      <c r="FNM83" s="994"/>
      <c r="FNN83" s="994"/>
      <c r="FNO83" s="994"/>
      <c r="FNP83" s="994"/>
      <c r="FNQ83" s="994"/>
      <c r="FNR83" s="994"/>
      <c r="FNS83" s="994"/>
      <c r="FNT83" s="994"/>
      <c r="FNU83" s="994"/>
      <c r="FNV83" s="994"/>
      <c r="FNW83" s="994"/>
      <c r="FNX83" s="994"/>
      <c r="FNY83" s="994"/>
      <c r="FNZ83" s="994"/>
      <c r="FOA83" s="994"/>
      <c r="FOB83" s="994"/>
      <c r="FOC83" s="994"/>
      <c r="FOD83" s="994"/>
      <c r="FOE83" s="994"/>
      <c r="FOF83" s="994"/>
      <c r="FOG83" s="994"/>
      <c r="FOH83" s="994"/>
      <c r="FOI83" s="994"/>
      <c r="FOJ83" s="994"/>
      <c r="FOK83" s="994"/>
      <c r="FOL83" s="994"/>
      <c r="FOM83" s="994"/>
      <c r="FON83" s="994"/>
      <c r="FOO83" s="994"/>
      <c r="FOP83" s="994"/>
      <c r="FOQ83" s="994"/>
      <c r="FOR83" s="994"/>
      <c r="FOS83" s="994"/>
      <c r="FOT83" s="994"/>
      <c r="FOU83" s="994"/>
      <c r="FOV83" s="994"/>
      <c r="FOW83" s="994"/>
      <c r="FOX83" s="994"/>
      <c r="FOY83" s="994"/>
      <c r="FOZ83" s="994"/>
      <c r="FPA83" s="994"/>
      <c r="FPB83" s="994"/>
      <c r="FPC83" s="994"/>
      <c r="FPD83" s="994"/>
      <c r="FPE83" s="994"/>
      <c r="FPF83" s="994"/>
      <c r="FPG83" s="994"/>
      <c r="FPH83" s="994"/>
      <c r="FPI83" s="994"/>
      <c r="FPJ83" s="994"/>
      <c r="FPK83" s="994"/>
      <c r="FPL83" s="994"/>
      <c r="FPM83" s="994"/>
      <c r="FPN83" s="994"/>
      <c r="FPO83" s="994"/>
      <c r="FPP83" s="994"/>
      <c r="FPQ83" s="994"/>
      <c r="FPR83" s="994"/>
      <c r="FPS83" s="994"/>
      <c r="FPT83" s="994"/>
      <c r="FPU83" s="994"/>
      <c r="FPV83" s="994"/>
      <c r="FPW83" s="994"/>
      <c r="FPX83" s="994"/>
      <c r="FPY83" s="994"/>
      <c r="FPZ83" s="994"/>
      <c r="FQA83" s="994"/>
      <c r="FQB83" s="994"/>
      <c r="FQC83" s="994"/>
      <c r="FQD83" s="994"/>
      <c r="FQE83" s="994"/>
      <c r="FQF83" s="994"/>
      <c r="FQG83" s="994"/>
      <c r="FQH83" s="994"/>
      <c r="FQI83" s="994"/>
      <c r="FQJ83" s="994"/>
      <c r="FQK83" s="994"/>
      <c r="FQL83" s="994"/>
      <c r="FQM83" s="994"/>
      <c r="FQN83" s="994"/>
      <c r="FQO83" s="994"/>
      <c r="FQP83" s="994"/>
      <c r="FQQ83" s="994"/>
      <c r="FQR83" s="994"/>
      <c r="FQS83" s="994"/>
      <c r="FQT83" s="994"/>
      <c r="FQU83" s="994"/>
      <c r="FQV83" s="994"/>
      <c r="FQW83" s="994"/>
      <c r="FQX83" s="994"/>
      <c r="FQY83" s="994"/>
      <c r="FQZ83" s="994"/>
      <c r="FRA83" s="994"/>
      <c r="FRB83" s="994"/>
      <c r="FRC83" s="994"/>
      <c r="FRD83" s="994"/>
      <c r="FRE83" s="994"/>
      <c r="FRF83" s="994"/>
      <c r="FRG83" s="994"/>
      <c r="FRH83" s="994"/>
      <c r="FRI83" s="994"/>
      <c r="FRJ83" s="994"/>
      <c r="FRK83" s="994"/>
      <c r="FRL83" s="994"/>
      <c r="FRM83" s="994"/>
      <c r="FRN83" s="994"/>
      <c r="FRO83" s="994"/>
      <c r="FRP83" s="994"/>
      <c r="FRQ83" s="994"/>
      <c r="FRR83" s="994"/>
      <c r="FRS83" s="994"/>
      <c r="FRT83" s="994"/>
      <c r="FRU83" s="994"/>
      <c r="FRV83" s="994"/>
      <c r="FRW83" s="994"/>
      <c r="FRX83" s="994"/>
      <c r="FRY83" s="994"/>
      <c r="FRZ83" s="994"/>
      <c r="FSA83" s="994"/>
      <c r="FSB83" s="994"/>
      <c r="FSC83" s="994"/>
      <c r="FSD83" s="994"/>
      <c r="FSE83" s="994"/>
      <c r="FSF83" s="994"/>
      <c r="FSG83" s="994"/>
      <c r="FSH83" s="994"/>
      <c r="FSI83" s="994"/>
      <c r="FSJ83" s="994"/>
      <c r="FSK83" s="994"/>
      <c r="FSL83" s="994"/>
      <c r="FSM83" s="994"/>
      <c r="FSN83" s="994"/>
      <c r="FSO83" s="994"/>
      <c r="FSP83" s="994"/>
      <c r="FSQ83" s="994"/>
      <c r="FSR83" s="994"/>
      <c r="FSS83" s="994"/>
      <c r="FST83" s="994"/>
      <c r="FSU83" s="994"/>
      <c r="FSV83" s="994"/>
      <c r="FSW83" s="994"/>
      <c r="FSX83" s="994"/>
      <c r="FSY83" s="994"/>
      <c r="FSZ83" s="994"/>
      <c r="FTA83" s="994"/>
      <c r="FTB83" s="994"/>
      <c r="FTC83" s="994"/>
      <c r="FTD83" s="994"/>
      <c r="FTE83" s="994"/>
      <c r="FTF83" s="994"/>
      <c r="FTG83" s="994"/>
      <c r="FTH83" s="994"/>
      <c r="FTI83" s="994"/>
      <c r="FTJ83" s="994"/>
      <c r="FTK83" s="994"/>
      <c r="FTL83" s="994"/>
      <c r="FTM83" s="994"/>
      <c r="FTN83" s="994"/>
      <c r="FTO83" s="994"/>
      <c r="FTP83" s="994"/>
      <c r="FTQ83" s="994"/>
      <c r="FTR83" s="994"/>
      <c r="FTS83" s="994"/>
      <c r="FTT83" s="994"/>
      <c r="FTU83" s="994"/>
      <c r="FTV83" s="994"/>
      <c r="FTW83" s="994"/>
      <c r="FTX83" s="994"/>
      <c r="FTY83" s="994"/>
      <c r="FTZ83" s="994"/>
      <c r="FUA83" s="994"/>
      <c r="FUB83" s="994"/>
      <c r="FUC83" s="994"/>
      <c r="FUD83" s="994"/>
      <c r="FUE83" s="994"/>
      <c r="FUF83" s="994"/>
      <c r="FUG83" s="994"/>
      <c r="FUH83" s="994"/>
      <c r="FUI83" s="994"/>
      <c r="FUJ83" s="994"/>
      <c r="FUK83" s="994"/>
      <c r="FUL83" s="994"/>
      <c r="FUM83" s="994"/>
      <c r="FUN83" s="994"/>
      <c r="FUO83" s="994"/>
      <c r="FUP83" s="994"/>
      <c r="FUQ83" s="994"/>
      <c r="FUR83" s="994"/>
      <c r="FUS83" s="994"/>
      <c r="FUT83" s="994"/>
      <c r="FUU83" s="994"/>
      <c r="FUV83" s="994"/>
      <c r="FUW83" s="994"/>
      <c r="FUX83" s="994"/>
      <c r="FUY83" s="994"/>
      <c r="FUZ83" s="994"/>
      <c r="FVA83" s="994"/>
      <c r="FVB83" s="994"/>
      <c r="FVC83" s="994"/>
      <c r="FVD83" s="994"/>
      <c r="FVE83" s="994"/>
      <c r="FVF83" s="994"/>
      <c r="FVG83" s="994"/>
      <c r="FVH83" s="994"/>
      <c r="FVI83" s="994"/>
      <c r="FVJ83" s="994"/>
      <c r="FVK83" s="994"/>
      <c r="FVL83" s="994"/>
      <c r="FVM83" s="994"/>
      <c r="FVN83" s="994"/>
      <c r="FVO83" s="994"/>
      <c r="FVP83" s="994"/>
      <c r="FVQ83" s="994"/>
      <c r="FVR83" s="994"/>
      <c r="FVS83" s="994"/>
      <c r="FVT83" s="994"/>
      <c r="FVU83" s="994"/>
      <c r="FVV83" s="994"/>
      <c r="FVW83" s="994"/>
      <c r="FVX83" s="994"/>
      <c r="FVY83" s="994"/>
      <c r="FVZ83" s="994"/>
      <c r="FWA83" s="994"/>
      <c r="FWB83" s="994"/>
      <c r="FWC83" s="994"/>
      <c r="FWD83" s="994"/>
      <c r="FWE83" s="994"/>
      <c r="FWF83" s="994"/>
      <c r="FWG83" s="994"/>
      <c r="FWH83" s="994"/>
      <c r="FWI83" s="994"/>
      <c r="FWJ83" s="994"/>
      <c r="FWK83" s="994"/>
      <c r="FWL83" s="994"/>
      <c r="FWM83" s="994"/>
      <c r="FWN83" s="994"/>
      <c r="FWO83" s="994"/>
      <c r="FWP83" s="994"/>
      <c r="FWQ83" s="994"/>
      <c r="FWR83" s="994"/>
      <c r="FWS83" s="994"/>
      <c r="FWT83" s="994"/>
      <c r="FWU83" s="994"/>
      <c r="FWV83" s="994"/>
      <c r="FWW83" s="994"/>
      <c r="FWX83" s="994"/>
      <c r="FWY83" s="994"/>
      <c r="FWZ83" s="994"/>
      <c r="FXA83" s="994"/>
      <c r="FXB83" s="994"/>
      <c r="FXC83" s="994"/>
      <c r="FXD83" s="994"/>
      <c r="FXE83" s="994"/>
      <c r="FXF83" s="994"/>
      <c r="FXG83" s="994"/>
      <c r="FXH83" s="994"/>
      <c r="FXI83" s="994"/>
      <c r="FXJ83" s="994"/>
      <c r="FXK83" s="994"/>
      <c r="FXL83" s="994"/>
      <c r="FXM83" s="994"/>
      <c r="FXN83" s="994"/>
      <c r="FXO83" s="994"/>
      <c r="FXP83" s="994"/>
      <c r="FXQ83" s="994"/>
      <c r="FXR83" s="994"/>
      <c r="FXS83" s="994"/>
      <c r="FXT83" s="994"/>
      <c r="FXU83" s="994"/>
      <c r="FXV83" s="994"/>
      <c r="FXW83" s="994"/>
      <c r="FXX83" s="994"/>
      <c r="FXY83" s="994"/>
      <c r="FXZ83" s="994"/>
      <c r="FYA83" s="994"/>
      <c r="FYB83" s="994"/>
      <c r="FYC83" s="994"/>
      <c r="FYD83" s="994"/>
      <c r="FYE83" s="994"/>
      <c r="FYF83" s="994"/>
      <c r="FYG83" s="994"/>
      <c r="FYH83" s="994"/>
      <c r="FYI83" s="994"/>
      <c r="FYJ83" s="994"/>
      <c r="FYK83" s="994"/>
      <c r="FYL83" s="994"/>
      <c r="FYM83" s="994"/>
      <c r="FYN83" s="994"/>
      <c r="FYO83" s="994"/>
      <c r="FYP83" s="994"/>
      <c r="FYQ83" s="994"/>
      <c r="FYR83" s="994"/>
      <c r="FYS83" s="994"/>
      <c r="FYT83" s="994"/>
      <c r="FYU83" s="994"/>
      <c r="FYV83" s="994"/>
      <c r="FYW83" s="994"/>
      <c r="FYX83" s="994"/>
      <c r="FYY83" s="994"/>
      <c r="FYZ83" s="994"/>
      <c r="FZA83" s="994"/>
      <c r="FZB83" s="994"/>
      <c r="FZC83" s="994"/>
      <c r="FZD83" s="994"/>
      <c r="FZE83" s="994"/>
      <c r="FZF83" s="994"/>
      <c r="FZG83" s="994"/>
      <c r="FZH83" s="994"/>
      <c r="FZI83" s="994"/>
      <c r="FZJ83" s="994"/>
      <c r="FZK83" s="994"/>
      <c r="FZL83" s="994"/>
      <c r="FZM83" s="994"/>
      <c r="FZN83" s="994"/>
      <c r="FZO83" s="994"/>
      <c r="FZP83" s="994"/>
      <c r="FZQ83" s="994"/>
      <c r="FZR83" s="994"/>
      <c r="FZS83" s="994"/>
      <c r="FZT83" s="994"/>
      <c r="FZU83" s="994"/>
      <c r="FZV83" s="994"/>
      <c r="FZW83" s="994"/>
      <c r="FZX83" s="994"/>
      <c r="FZY83" s="994"/>
      <c r="FZZ83" s="994"/>
      <c r="GAA83" s="994"/>
      <c r="GAB83" s="994"/>
      <c r="GAC83" s="994"/>
      <c r="GAD83" s="994"/>
      <c r="GAE83" s="994"/>
      <c r="GAF83" s="994"/>
      <c r="GAG83" s="994"/>
      <c r="GAH83" s="994"/>
      <c r="GAI83" s="994"/>
      <c r="GAJ83" s="994"/>
      <c r="GAK83" s="994"/>
      <c r="GAL83" s="994"/>
      <c r="GAM83" s="994"/>
      <c r="GAN83" s="994"/>
      <c r="GAO83" s="994"/>
      <c r="GAP83" s="994"/>
      <c r="GAQ83" s="994"/>
      <c r="GAR83" s="994"/>
      <c r="GAS83" s="994"/>
      <c r="GAT83" s="994"/>
      <c r="GAU83" s="994"/>
      <c r="GAV83" s="994"/>
      <c r="GAW83" s="994"/>
      <c r="GAX83" s="994"/>
      <c r="GAY83" s="994"/>
      <c r="GAZ83" s="994"/>
      <c r="GBA83" s="994"/>
      <c r="GBB83" s="994"/>
      <c r="GBC83" s="994"/>
      <c r="GBD83" s="994"/>
      <c r="GBE83" s="994"/>
      <c r="GBF83" s="994"/>
      <c r="GBG83" s="994"/>
      <c r="GBH83" s="994"/>
      <c r="GBI83" s="994"/>
      <c r="GBJ83" s="994"/>
      <c r="GBK83" s="994"/>
      <c r="GBL83" s="994"/>
      <c r="GBM83" s="994"/>
      <c r="GBN83" s="994"/>
      <c r="GBO83" s="994"/>
      <c r="GBP83" s="994"/>
      <c r="GBQ83" s="994"/>
      <c r="GBR83" s="994"/>
      <c r="GBS83" s="994"/>
      <c r="GBT83" s="994"/>
      <c r="GBU83" s="994"/>
      <c r="GBV83" s="994"/>
      <c r="GBW83" s="994"/>
      <c r="GBX83" s="994"/>
      <c r="GBY83" s="994"/>
      <c r="GBZ83" s="994"/>
      <c r="GCA83" s="994"/>
      <c r="GCB83" s="994"/>
      <c r="GCC83" s="994"/>
      <c r="GCD83" s="994"/>
      <c r="GCE83" s="994"/>
      <c r="GCF83" s="994"/>
      <c r="GCG83" s="994"/>
      <c r="GCH83" s="994"/>
      <c r="GCI83" s="994"/>
      <c r="GCJ83" s="994"/>
      <c r="GCK83" s="994"/>
      <c r="GCL83" s="994"/>
      <c r="GCM83" s="994"/>
      <c r="GCN83" s="994"/>
      <c r="GCO83" s="994"/>
      <c r="GCP83" s="994"/>
      <c r="GCQ83" s="994"/>
      <c r="GCR83" s="994"/>
      <c r="GCS83" s="994"/>
      <c r="GCT83" s="994"/>
      <c r="GCU83" s="994"/>
      <c r="GCV83" s="994"/>
      <c r="GCW83" s="994"/>
      <c r="GCX83" s="994"/>
      <c r="GCY83" s="994"/>
      <c r="GCZ83" s="994"/>
      <c r="GDA83" s="994"/>
      <c r="GDB83" s="994"/>
      <c r="GDC83" s="994"/>
      <c r="GDD83" s="994"/>
      <c r="GDE83" s="994"/>
      <c r="GDF83" s="994"/>
      <c r="GDG83" s="994"/>
      <c r="GDH83" s="994"/>
      <c r="GDI83" s="994"/>
      <c r="GDJ83" s="994"/>
      <c r="GDK83" s="994"/>
      <c r="GDL83" s="994"/>
      <c r="GDM83" s="994"/>
      <c r="GDN83" s="994"/>
      <c r="GDO83" s="994"/>
      <c r="GDP83" s="994"/>
      <c r="GDQ83" s="994"/>
      <c r="GDR83" s="994"/>
      <c r="GDS83" s="994"/>
      <c r="GDT83" s="994"/>
      <c r="GDU83" s="994"/>
      <c r="GDV83" s="994"/>
      <c r="GDW83" s="994"/>
      <c r="GDX83" s="994"/>
      <c r="GDY83" s="994"/>
      <c r="GDZ83" s="994"/>
      <c r="GEA83" s="994"/>
      <c r="GEB83" s="994"/>
      <c r="GEC83" s="994"/>
      <c r="GED83" s="994"/>
      <c r="GEE83" s="994"/>
      <c r="GEF83" s="994"/>
      <c r="GEG83" s="994"/>
      <c r="GEH83" s="994"/>
      <c r="GEI83" s="994"/>
      <c r="GEJ83" s="994"/>
      <c r="GEK83" s="994"/>
      <c r="GEL83" s="994"/>
      <c r="GEM83" s="994"/>
      <c r="GEN83" s="994"/>
      <c r="GEO83" s="994"/>
      <c r="GEP83" s="994"/>
      <c r="GEQ83" s="994"/>
      <c r="GER83" s="994"/>
      <c r="GES83" s="994"/>
      <c r="GET83" s="994"/>
      <c r="GEU83" s="994"/>
      <c r="GEV83" s="994"/>
      <c r="GEW83" s="994"/>
      <c r="GEX83" s="994"/>
      <c r="GEY83" s="994"/>
      <c r="GEZ83" s="994"/>
      <c r="GFA83" s="994"/>
      <c r="GFB83" s="994"/>
      <c r="GFC83" s="994"/>
      <c r="GFD83" s="994"/>
      <c r="GFE83" s="994"/>
      <c r="GFF83" s="994"/>
      <c r="GFG83" s="994"/>
      <c r="GFH83" s="994"/>
      <c r="GFI83" s="994"/>
      <c r="GFJ83" s="994"/>
      <c r="GFK83" s="994"/>
      <c r="GFL83" s="994"/>
      <c r="GFM83" s="994"/>
      <c r="GFN83" s="994"/>
      <c r="GFO83" s="994"/>
      <c r="GFP83" s="994"/>
      <c r="GFQ83" s="994"/>
      <c r="GFR83" s="994"/>
      <c r="GFS83" s="994"/>
      <c r="GFT83" s="994"/>
      <c r="GFU83" s="994"/>
      <c r="GFV83" s="994"/>
      <c r="GFW83" s="994"/>
      <c r="GFX83" s="994"/>
      <c r="GFY83" s="994"/>
      <c r="GFZ83" s="994"/>
      <c r="GGA83" s="994"/>
      <c r="GGB83" s="994"/>
      <c r="GGC83" s="994"/>
      <c r="GGD83" s="994"/>
      <c r="GGE83" s="994"/>
      <c r="GGF83" s="994"/>
      <c r="GGG83" s="994"/>
      <c r="GGH83" s="994"/>
      <c r="GGI83" s="994"/>
      <c r="GGJ83" s="994"/>
      <c r="GGK83" s="994"/>
      <c r="GGL83" s="994"/>
      <c r="GGM83" s="994"/>
      <c r="GGN83" s="994"/>
      <c r="GGO83" s="994"/>
      <c r="GGP83" s="994"/>
      <c r="GGQ83" s="994"/>
      <c r="GGR83" s="994"/>
      <c r="GGS83" s="994"/>
      <c r="GGT83" s="994"/>
      <c r="GGU83" s="994"/>
      <c r="GGV83" s="994"/>
      <c r="GGW83" s="994"/>
      <c r="GGX83" s="994"/>
      <c r="GGY83" s="994"/>
      <c r="GGZ83" s="994"/>
      <c r="GHA83" s="994"/>
      <c r="GHB83" s="994"/>
      <c r="GHC83" s="994"/>
      <c r="GHD83" s="994"/>
      <c r="GHE83" s="994"/>
      <c r="GHF83" s="994"/>
      <c r="GHG83" s="994"/>
      <c r="GHH83" s="994"/>
      <c r="GHI83" s="994"/>
      <c r="GHJ83" s="994"/>
      <c r="GHK83" s="994"/>
      <c r="GHL83" s="994"/>
      <c r="GHM83" s="994"/>
      <c r="GHN83" s="994"/>
      <c r="GHO83" s="994"/>
      <c r="GHP83" s="994"/>
      <c r="GHQ83" s="994"/>
      <c r="GHR83" s="994"/>
      <c r="GHS83" s="994"/>
      <c r="GHT83" s="994"/>
      <c r="GHU83" s="994"/>
      <c r="GHV83" s="994"/>
      <c r="GHW83" s="994"/>
      <c r="GHX83" s="994"/>
      <c r="GHY83" s="994"/>
      <c r="GHZ83" s="994"/>
      <c r="GIA83" s="994"/>
      <c r="GIB83" s="994"/>
      <c r="GIC83" s="994"/>
      <c r="GID83" s="994"/>
      <c r="GIE83" s="994"/>
      <c r="GIF83" s="994"/>
      <c r="GIG83" s="994"/>
      <c r="GIH83" s="994"/>
      <c r="GII83" s="994"/>
      <c r="GIJ83" s="994"/>
      <c r="GIK83" s="994"/>
      <c r="GIL83" s="994"/>
      <c r="GIM83" s="994"/>
      <c r="GIN83" s="994"/>
      <c r="GIO83" s="994"/>
      <c r="GIP83" s="994"/>
      <c r="GIQ83" s="994"/>
      <c r="GIR83" s="994"/>
      <c r="GIS83" s="994"/>
      <c r="GIT83" s="994"/>
      <c r="GIU83" s="994"/>
      <c r="GIV83" s="994"/>
      <c r="GIW83" s="994"/>
      <c r="GIX83" s="994"/>
      <c r="GIY83" s="994"/>
      <c r="GIZ83" s="994"/>
      <c r="GJA83" s="994"/>
      <c r="GJB83" s="994"/>
      <c r="GJC83" s="994"/>
      <c r="GJD83" s="994"/>
      <c r="GJE83" s="994"/>
      <c r="GJF83" s="994"/>
      <c r="GJG83" s="994"/>
      <c r="GJH83" s="994"/>
      <c r="GJI83" s="994"/>
      <c r="GJJ83" s="994"/>
      <c r="GJK83" s="994"/>
      <c r="GJL83" s="994"/>
      <c r="GJM83" s="994"/>
      <c r="GJN83" s="994"/>
      <c r="GJO83" s="994"/>
      <c r="GJP83" s="994"/>
      <c r="GJQ83" s="994"/>
      <c r="GJR83" s="994"/>
      <c r="GJS83" s="994"/>
      <c r="GJT83" s="994"/>
      <c r="GJU83" s="994"/>
      <c r="GJV83" s="994"/>
      <c r="GJW83" s="994"/>
      <c r="GJX83" s="994"/>
      <c r="GJY83" s="994"/>
      <c r="GJZ83" s="994"/>
      <c r="GKA83" s="994"/>
      <c r="GKB83" s="994"/>
      <c r="GKC83" s="994"/>
      <c r="GKD83" s="994"/>
      <c r="GKE83" s="994"/>
      <c r="GKF83" s="994"/>
      <c r="GKG83" s="994"/>
      <c r="GKH83" s="994"/>
      <c r="GKI83" s="994"/>
      <c r="GKJ83" s="994"/>
      <c r="GKK83" s="994"/>
      <c r="GKL83" s="994"/>
      <c r="GKM83" s="994"/>
      <c r="GKN83" s="994"/>
      <c r="GKO83" s="994"/>
      <c r="GKP83" s="994"/>
      <c r="GKQ83" s="994"/>
      <c r="GKR83" s="994"/>
      <c r="GKS83" s="994"/>
      <c r="GKT83" s="994"/>
      <c r="GKU83" s="994"/>
      <c r="GKV83" s="994"/>
      <c r="GKW83" s="994"/>
      <c r="GKX83" s="994"/>
      <c r="GKY83" s="994"/>
      <c r="GKZ83" s="994"/>
      <c r="GLA83" s="994"/>
      <c r="GLB83" s="994"/>
      <c r="GLC83" s="994"/>
      <c r="GLD83" s="994"/>
      <c r="GLE83" s="994"/>
      <c r="GLF83" s="994"/>
      <c r="GLG83" s="994"/>
      <c r="GLH83" s="994"/>
      <c r="GLI83" s="994"/>
      <c r="GLJ83" s="994"/>
      <c r="GLK83" s="994"/>
      <c r="GLL83" s="994"/>
      <c r="GLM83" s="994"/>
      <c r="GLN83" s="994"/>
      <c r="GLO83" s="994"/>
      <c r="GLP83" s="994"/>
      <c r="GLQ83" s="994"/>
      <c r="GLR83" s="994"/>
      <c r="GLS83" s="994"/>
      <c r="GLT83" s="994"/>
      <c r="GLU83" s="994"/>
      <c r="GLV83" s="994"/>
      <c r="GLW83" s="994"/>
      <c r="GLX83" s="994"/>
      <c r="GLY83" s="994"/>
      <c r="GLZ83" s="994"/>
      <c r="GMA83" s="994"/>
      <c r="GMB83" s="994"/>
      <c r="GMC83" s="994"/>
      <c r="GMD83" s="994"/>
      <c r="GME83" s="994"/>
      <c r="GMF83" s="994"/>
      <c r="GMG83" s="994"/>
      <c r="GMH83" s="994"/>
      <c r="GMI83" s="994"/>
      <c r="GMJ83" s="994"/>
      <c r="GMK83" s="994"/>
      <c r="GML83" s="994"/>
      <c r="GMM83" s="994"/>
      <c r="GMN83" s="994"/>
      <c r="GMO83" s="994"/>
      <c r="GMP83" s="994"/>
      <c r="GMQ83" s="994"/>
      <c r="GMR83" s="994"/>
      <c r="GMS83" s="994"/>
      <c r="GMT83" s="994"/>
      <c r="GMU83" s="994"/>
      <c r="GMV83" s="994"/>
      <c r="GMW83" s="994"/>
      <c r="GMX83" s="994"/>
      <c r="GMY83" s="994"/>
      <c r="GMZ83" s="994"/>
      <c r="GNA83" s="994"/>
      <c r="GNB83" s="994"/>
      <c r="GNC83" s="994"/>
      <c r="GND83" s="994"/>
      <c r="GNE83" s="994"/>
      <c r="GNF83" s="994"/>
      <c r="GNG83" s="994"/>
      <c r="GNH83" s="994"/>
      <c r="GNI83" s="994"/>
      <c r="GNJ83" s="994"/>
      <c r="GNK83" s="994"/>
      <c r="GNL83" s="994"/>
      <c r="GNM83" s="994"/>
      <c r="GNN83" s="994"/>
      <c r="GNO83" s="994"/>
      <c r="GNP83" s="994"/>
      <c r="GNQ83" s="994"/>
      <c r="GNR83" s="994"/>
      <c r="GNS83" s="994"/>
      <c r="GNT83" s="994"/>
      <c r="GNU83" s="994"/>
      <c r="GNV83" s="994"/>
      <c r="GNW83" s="994"/>
      <c r="GNX83" s="994"/>
      <c r="GNY83" s="994"/>
      <c r="GNZ83" s="994"/>
      <c r="GOA83" s="994"/>
      <c r="GOB83" s="994"/>
      <c r="GOC83" s="994"/>
      <c r="GOD83" s="994"/>
      <c r="GOE83" s="994"/>
      <c r="GOF83" s="994"/>
      <c r="GOG83" s="994"/>
      <c r="GOH83" s="994"/>
      <c r="GOI83" s="994"/>
      <c r="GOJ83" s="994"/>
      <c r="GOK83" s="994"/>
      <c r="GOL83" s="994"/>
      <c r="GOM83" s="994"/>
      <c r="GON83" s="994"/>
      <c r="GOO83" s="994"/>
      <c r="GOP83" s="994"/>
      <c r="GOQ83" s="994"/>
      <c r="GOR83" s="994"/>
      <c r="GOS83" s="994"/>
      <c r="GOT83" s="994"/>
      <c r="GOU83" s="994"/>
      <c r="GOV83" s="994"/>
      <c r="GOW83" s="994"/>
      <c r="GOX83" s="994"/>
      <c r="GOY83" s="994"/>
      <c r="GOZ83" s="994"/>
      <c r="GPA83" s="994"/>
      <c r="GPB83" s="994"/>
      <c r="GPC83" s="994"/>
      <c r="GPD83" s="994"/>
      <c r="GPE83" s="994"/>
      <c r="GPF83" s="994"/>
      <c r="GPG83" s="994"/>
      <c r="GPH83" s="994"/>
      <c r="GPI83" s="994"/>
      <c r="GPJ83" s="994"/>
      <c r="GPK83" s="994"/>
      <c r="GPL83" s="994"/>
      <c r="GPM83" s="994"/>
      <c r="GPN83" s="994"/>
      <c r="GPO83" s="994"/>
      <c r="GPP83" s="994"/>
      <c r="GPQ83" s="994"/>
      <c r="GPR83" s="994"/>
      <c r="GPS83" s="994"/>
      <c r="GPT83" s="994"/>
      <c r="GPU83" s="994"/>
      <c r="GPV83" s="994"/>
      <c r="GPW83" s="994"/>
      <c r="GPX83" s="994"/>
      <c r="GPY83" s="994"/>
      <c r="GPZ83" s="994"/>
      <c r="GQA83" s="994"/>
      <c r="GQB83" s="994"/>
      <c r="GQC83" s="994"/>
      <c r="GQD83" s="994"/>
      <c r="GQE83" s="994"/>
      <c r="GQF83" s="994"/>
      <c r="GQG83" s="994"/>
      <c r="GQH83" s="994"/>
      <c r="GQI83" s="994"/>
      <c r="GQJ83" s="994"/>
      <c r="GQK83" s="994"/>
      <c r="GQL83" s="994"/>
      <c r="GQM83" s="994"/>
      <c r="GQN83" s="994"/>
      <c r="GQO83" s="994"/>
      <c r="GQP83" s="994"/>
      <c r="GQQ83" s="994"/>
      <c r="GQR83" s="994"/>
      <c r="GQS83" s="994"/>
      <c r="GQT83" s="994"/>
      <c r="GQU83" s="994"/>
      <c r="GQV83" s="994"/>
      <c r="GQW83" s="994"/>
      <c r="GQX83" s="994"/>
      <c r="GQY83" s="994"/>
      <c r="GQZ83" s="994"/>
      <c r="GRA83" s="994"/>
      <c r="GRB83" s="994"/>
      <c r="GRC83" s="994"/>
      <c r="GRD83" s="994"/>
      <c r="GRE83" s="994"/>
      <c r="GRF83" s="994"/>
      <c r="GRG83" s="994"/>
      <c r="GRH83" s="994"/>
      <c r="GRI83" s="994"/>
      <c r="GRJ83" s="994"/>
      <c r="GRK83" s="994"/>
      <c r="GRL83" s="994"/>
      <c r="GRM83" s="994"/>
      <c r="GRN83" s="994"/>
      <c r="GRO83" s="994"/>
      <c r="GRP83" s="994"/>
      <c r="GRQ83" s="994"/>
      <c r="GRR83" s="994"/>
      <c r="GRS83" s="994"/>
      <c r="GRT83" s="994"/>
      <c r="GRU83" s="994"/>
      <c r="GRV83" s="994"/>
      <c r="GRW83" s="994"/>
      <c r="GRX83" s="994"/>
      <c r="GRY83" s="994"/>
      <c r="GRZ83" s="994"/>
      <c r="GSA83" s="994"/>
      <c r="GSB83" s="994"/>
      <c r="GSC83" s="994"/>
      <c r="GSD83" s="994"/>
      <c r="GSE83" s="994"/>
      <c r="GSF83" s="994"/>
      <c r="GSG83" s="994"/>
      <c r="GSH83" s="994"/>
      <c r="GSI83" s="994"/>
      <c r="GSJ83" s="994"/>
      <c r="GSK83" s="994"/>
      <c r="GSL83" s="994"/>
      <c r="GSM83" s="994"/>
      <c r="GSN83" s="994"/>
      <c r="GSO83" s="994"/>
      <c r="GSP83" s="994"/>
      <c r="GSQ83" s="994"/>
      <c r="GSR83" s="994"/>
      <c r="GSS83" s="994"/>
      <c r="GST83" s="994"/>
      <c r="GSU83" s="994"/>
      <c r="GSV83" s="994"/>
      <c r="GSW83" s="994"/>
      <c r="GSX83" s="994"/>
      <c r="GSY83" s="994"/>
      <c r="GSZ83" s="994"/>
      <c r="GTA83" s="994"/>
      <c r="GTB83" s="994"/>
      <c r="GTC83" s="994"/>
      <c r="GTD83" s="994"/>
      <c r="GTE83" s="994"/>
      <c r="GTF83" s="994"/>
      <c r="GTG83" s="994"/>
      <c r="GTH83" s="994"/>
      <c r="GTI83" s="994"/>
      <c r="GTJ83" s="994"/>
      <c r="GTK83" s="994"/>
      <c r="GTL83" s="994"/>
      <c r="GTM83" s="994"/>
      <c r="GTN83" s="994"/>
      <c r="GTO83" s="994"/>
      <c r="GTP83" s="994"/>
      <c r="GTQ83" s="994"/>
      <c r="GTR83" s="994"/>
      <c r="GTS83" s="994"/>
      <c r="GTT83" s="994"/>
      <c r="GTU83" s="994"/>
      <c r="GTV83" s="994"/>
      <c r="GTW83" s="994"/>
      <c r="GTX83" s="994"/>
      <c r="GTY83" s="994"/>
      <c r="GTZ83" s="994"/>
      <c r="GUA83" s="994"/>
      <c r="GUB83" s="994"/>
      <c r="GUC83" s="994"/>
      <c r="GUD83" s="994"/>
      <c r="GUE83" s="994"/>
      <c r="GUF83" s="994"/>
      <c r="GUG83" s="994"/>
      <c r="GUH83" s="994"/>
      <c r="GUI83" s="994"/>
      <c r="GUJ83" s="994"/>
      <c r="GUK83" s="994"/>
      <c r="GUL83" s="994"/>
      <c r="GUM83" s="994"/>
      <c r="GUN83" s="994"/>
      <c r="GUO83" s="994"/>
      <c r="GUP83" s="994"/>
      <c r="GUQ83" s="994"/>
      <c r="GUR83" s="994"/>
      <c r="GUS83" s="994"/>
      <c r="GUT83" s="994"/>
      <c r="GUU83" s="994"/>
      <c r="GUV83" s="994"/>
      <c r="GUW83" s="994"/>
      <c r="GUX83" s="994"/>
      <c r="GUY83" s="994"/>
      <c r="GUZ83" s="994"/>
      <c r="GVA83" s="994"/>
      <c r="GVB83" s="994"/>
      <c r="GVC83" s="994"/>
      <c r="GVD83" s="994"/>
      <c r="GVE83" s="994"/>
      <c r="GVF83" s="994"/>
      <c r="GVG83" s="994"/>
      <c r="GVH83" s="994"/>
      <c r="GVI83" s="994"/>
      <c r="GVJ83" s="994"/>
      <c r="GVK83" s="994"/>
      <c r="GVL83" s="994"/>
      <c r="GVM83" s="994"/>
      <c r="GVN83" s="994"/>
      <c r="GVO83" s="994"/>
      <c r="GVP83" s="994"/>
      <c r="GVQ83" s="994"/>
      <c r="GVR83" s="994"/>
      <c r="GVS83" s="994"/>
      <c r="GVT83" s="994"/>
      <c r="GVU83" s="994"/>
      <c r="GVV83" s="994"/>
      <c r="GVW83" s="994"/>
      <c r="GVX83" s="994"/>
      <c r="GVY83" s="994"/>
      <c r="GVZ83" s="994"/>
      <c r="GWA83" s="994"/>
      <c r="GWB83" s="994"/>
      <c r="GWC83" s="994"/>
      <c r="GWD83" s="994"/>
      <c r="GWE83" s="994"/>
      <c r="GWF83" s="994"/>
      <c r="GWG83" s="994"/>
      <c r="GWH83" s="994"/>
      <c r="GWI83" s="994"/>
      <c r="GWJ83" s="994"/>
      <c r="GWK83" s="994"/>
      <c r="GWL83" s="994"/>
      <c r="GWM83" s="994"/>
      <c r="GWN83" s="994"/>
      <c r="GWO83" s="994"/>
      <c r="GWP83" s="994"/>
      <c r="GWQ83" s="994"/>
      <c r="GWR83" s="994"/>
      <c r="GWS83" s="994"/>
      <c r="GWT83" s="994"/>
      <c r="GWU83" s="994"/>
      <c r="GWV83" s="994"/>
      <c r="GWW83" s="994"/>
      <c r="GWX83" s="994"/>
      <c r="GWY83" s="994"/>
      <c r="GWZ83" s="994"/>
      <c r="GXA83" s="994"/>
      <c r="GXB83" s="994"/>
      <c r="GXC83" s="994"/>
      <c r="GXD83" s="994"/>
      <c r="GXE83" s="994"/>
      <c r="GXF83" s="994"/>
      <c r="GXG83" s="994"/>
      <c r="GXH83" s="994"/>
      <c r="GXI83" s="994"/>
      <c r="GXJ83" s="994"/>
      <c r="GXK83" s="994"/>
      <c r="GXL83" s="994"/>
      <c r="GXM83" s="994"/>
      <c r="GXN83" s="994"/>
      <c r="GXO83" s="994"/>
      <c r="GXP83" s="994"/>
      <c r="GXQ83" s="994"/>
      <c r="GXR83" s="994"/>
      <c r="GXS83" s="994"/>
      <c r="GXT83" s="994"/>
      <c r="GXU83" s="994"/>
      <c r="GXV83" s="994"/>
      <c r="GXW83" s="994"/>
      <c r="GXX83" s="994"/>
      <c r="GXY83" s="994"/>
      <c r="GXZ83" s="994"/>
      <c r="GYA83" s="994"/>
      <c r="GYB83" s="994"/>
      <c r="GYC83" s="994"/>
      <c r="GYD83" s="994"/>
      <c r="GYE83" s="994"/>
      <c r="GYF83" s="994"/>
      <c r="GYG83" s="994"/>
      <c r="GYH83" s="994"/>
      <c r="GYI83" s="994"/>
      <c r="GYJ83" s="994"/>
      <c r="GYK83" s="994"/>
      <c r="GYL83" s="994"/>
      <c r="GYM83" s="994"/>
      <c r="GYN83" s="994"/>
      <c r="GYO83" s="994"/>
      <c r="GYP83" s="994"/>
      <c r="GYQ83" s="994"/>
      <c r="GYR83" s="994"/>
      <c r="GYS83" s="994"/>
      <c r="GYT83" s="994"/>
      <c r="GYU83" s="994"/>
      <c r="GYV83" s="994"/>
      <c r="GYW83" s="994"/>
      <c r="GYX83" s="994"/>
      <c r="GYY83" s="994"/>
      <c r="GYZ83" s="994"/>
      <c r="GZA83" s="994"/>
      <c r="GZB83" s="994"/>
      <c r="GZC83" s="994"/>
      <c r="GZD83" s="994"/>
      <c r="GZE83" s="994"/>
      <c r="GZF83" s="994"/>
      <c r="GZG83" s="994"/>
      <c r="GZH83" s="994"/>
      <c r="GZI83" s="994"/>
      <c r="GZJ83" s="994"/>
      <c r="GZK83" s="994"/>
      <c r="GZL83" s="994"/>
      <c r="GZM83" s="994"/>
      <c r="GZN83" s="994"/>
      <c r="GZO83" s="994"/>
      <c r="GZP83" s="994"/>
      <c r="GZQ83" s="994"/>
      <c r="GZR83" s="994"/>
      <c r="GZS83" s="994"/>
      <c r="GZT83" s="994"/>
      <c r="GZU83" s="994"/>
      <c r="GZV83" s="994"/>
      <c r="GZW83" s="994"/>
      <c r="GZX83" s="994"/>
      <c r="GZY83" s="994"/>
      <c r="GZZ83" s="994"/>
      <c r="HAA83" s="994"/>
      <c r="HAB83" s="994"/>
      <c r="HAC83" s="994"/>
      <c r="HAD83" s="994"/>
      <c r="HAE83" s="994"/>
      <c r="HAF83" s="994"/>
      <c r="HAG83" s="994"/>
      <c r="HAH83" s="994"/>
      <c r="HAI83" s="994"/>
      <c r="HAJ83" s="994"/>
      <c r="HAK83" s="994"/>
      <c r="HAL83" s="994"/>
      <c r="HAM83" s="994"/>
      <c r="HAN83" s="994"/>
      <c r="HAO83" s="994"/>
      <c r="HAP83" s="994"/>
      <c r="HAQ83" s="994"/>
      <c r="HAR83" s="994"/>
      <c r="HAS83" s="994"/>
      <c r="HAT83" s="994"/>
      <c r="HAU83" s="994"/>
      <c r="HAV83" s="994"/>
      <c r="HAW83" s="994"/>
      <c r="HAX83" s="994"/>
      <c r="HAY83" s="994"/>
      <c r="HAZ83" s="994"/>
      <c r="HBA83" s="994"/>
      <c r="HBB83" s="994"/>
      <c r="HBC83" s="994"/>
      <c r="HBD83" s="994"/>
      <c r="HBE83" s="994"/>
      <c r="HBF83" s="994"/>
      <c r="HBG83" s="994"/>
      <c r="HBH83" s="994"/>
      <c r="HBI83" s="994"/>
      <c r="HBJ83" s="994"/>
      <c r="HBK83" s="994"/>
      <c r="HBL83" s="994"/>
      <c r="HBM83" s="994"/>
      <c r="HBN83" s="994"/>
      <c r="HBO83" s="994"/>
      <c r="HBP83" s="994"/>
      <c r="HBQ83" s="994"/>
      <c r="HBR83" s="994"/>
      <c r="HBS83" s="994"/>
      <c r="HBT83" s="994"/>
      <c r="HBU83" s="994"/>
      <c r="HBV83" s="994"/>
      <c r="HBW83" s="994"/>
      <c r="HBX83" s="994"/>
      <c r="HBY83" s="994"/>
      <c r="HBZ83" s="994"/>
      <c r="HCA83" s="994"/>
      <c r="HCB83" s="994"/>
      <c r="HCC83" s="994"/>
      <c r="HCD83" s="994"/>
      <c r="HCE83" s="994"/>
      <c r="HCF83" s="994"/>
      <c r="HCG83" s="994"/>
      <c r="HCH83" s="994"/>
      <c r="HCI83" s="994"/>
      <c r="HCJ83" s="994"/>
      <c r="HCK83" s="994"/>
      <c r="HCL83" s="994"/>
      <c r="HCM83" s="994"/>
      <c r="HCN83" s="994"/>
      <c r="HCO83" s="994"/>
      <c r="HCP83" s="994"/>
      <c r="HCQ83" s="994"/>
      <c r="HCR83" s="994"/>
      <c r="HCS83" s="994"/>
      <c r="HCT83" s="994"/>
      <c r="HCU83" s="994"/>
      <c r="HCV83" s="994"/>
      <c r="HCW83" s="994"/>
      <c r="HCX83" s="994"/>
      <c r="HCY83" s="994"/>
      <c r="HCZ83" s="994"/>
      <c r="HDA83" s="994"/>
      <c r="HDB83" s="994"/>
      <c r="HDC83" s="994"/>
      <c r="HDD83" s="994"/>
      <c r="HDE83" s="994"/>
      <c r="HDF83" s="994"/>
      <c r="HDG83" s="994"/>
      <c r="HDH83" s="994"/>
      <c r="HDI83" s="994"/>
      <c r="HDJ83" s="994"/>
      <c r="HDK83" s="994"/>
      <c r="HDL83" s="994"/>
      <c r="HDM83" s="994"/>
      <c r="HDN83" s="994"/>
      <c r="HDO83" s="994"/>
      <c r="HDP83" s="994"/>
      <c r="HDQ83" s="994"/>
      <c r="HDR83" s="994"/>
      <c r="HDS83" s="994"/>
      <c r="HDT83" s="994"/>
      <c r="HDU83" s="994"/>
      <c r="HDV83" s="994"/>
      <c r="HDW83" s="994"/>
      <c r="HDX83" s="994"/>
      <c r="HDY83" s="994"/>
      <c r="HDZ83" s="994"/>
      <c r="HEA83" s="994"/>
      <c r="HEB83" s="994"/>
      <c r="HEC83" s="994"/>
      <c r="HED83" s="994"/>
      <c r="HEE83" s="994"/>
      <c r="HEF83" s="994"/>
      <c r="HEG83" s="994"/>
      <c r="HEH83" s="994"/>
      <c r="HEI83" s="994"/>
      <c r="HEJ83" s="994"/>
      <c r="HEK83" s="994"/>
      <c r="HEL83" s="994"/>
      <c r="HEM83" s="994"/>
      <c r="HEN83" s="994"/>
      <c r="HEO83" s="994"/>
      <c r="HEP83" s="994"/>
      <c r="HEQ83" s="994"/>
      <c r="HER83" s="994"/>
      <c r="HES83" s="994"/>
      <c r="HET83" s="994"/>
      <c r="HEU83" s="994"/>
      <c r="HEV83" s="994"/>
      <c r="HEW83" s="994"/>
      <c r="HEX83" s="994"/>
      <c r="HEY83" s="994"/>
      <c r="HEZ83" s="994"/>
      <c r="HFA83" s="994"/>
      <c r="HFB83" s="994"/>
      <c r="HFC83" s="994"/>
      <c r="HFD83" s="994"/>
      <c r="HFE83" s="994"/>
      <c r="HFF83" s="994"/>
      <c r="HFG83" s="994"/>
      <c r="HFH83" s="994"/>
      <c r="HFI83" s="994"/>
      <c r="HFJ83" s="994"/>
      <c r="HFK83" s="994"/>
      <c r="HFL83" s="994"/>
      <c r="HFM83" s="994"/>
      <c r="HFN83" s="994"/>
      <c r="HFO83" s="994"/>
      <c r="HFP83" s="994"/>
      <c r="HFQ83" s="994"/>
      <c r="HFR83" s="994"/>
      <c r="HFS83" s="994"/>
      <c r="HFT83" s="994"/>
      <c r="HFU83" s="994"/>
      <c r="HFV83" s="994"/>
      <c r="HFW83" s="994"/>
      <c r="HFX83" s="994"/>
      <c r="HFY83" s="994"/>
      <c r="HFZ83" s="994"/>
      <c r="HGA83" s="994"/>
      <c r="HGB83" s="994"/>
      <c r="HGC83" s="994"/>
      <c r="HGD83" s="994"/>
      <c r="HGE83" s="994"/>
      <c r="HGF83" s="994"/>
      <c r="HGG83" s="994"/>
      <c r="HGH83" s="994"/>
      <c r="HGI83" s="994"/>
      <c r="HGJ83" s="994"/>
      <c r="HGK83" s="994"/>
      <c r="HGL83" s="994"/>
      <c r="HGM83" s="994"/>
      <c r="HGN83" s="994"/>
      <c r="HGO83" s="994"/>
      <c r="HGP83" s="994"/>
      <c r="HGQ83" s="994"/>
      <c r="HGR83" s="994"/>
      <c r="HGS83" s="994"/>
      <c r="HGT83" s="994"/>
      <c r="HGU83" s="994"/>
      <c r="HGV83" s="994"/>
      <c r="HGW83" s="994"/>
      <c r="HGX83" s="994"/>
      <c r="HGY83" s="994"/>
      <c r="HGZ83" s="994"/>
      <c r="HHA83" s="994"/>
      <c r="HHB83" s="994"/>
      <c r="HHC83" s="994"/>
      <c r="HHD83" s="994"/>
      <c r="HHE83" s="994"/>
      <c r="HHF83" s="994"/>
      <c r="HHG83" s="994"/>
      <c r="HHH83" s="994"/>
      <c r="HHI83" s="994"/>
      <c r="HHJ83" s="994"/>
      <c r="HHK83" s="994"/>
      <c r="HHL83" s="994"/>
      <c r="HHM83" s="994"/>
      <c r="HHN83" s="994"/>
      <c r="HHO83" s="994"/>
      <c r="HHP83" s="994"/>
      <c r="HHQ83" s="994"/>
      <c r="HHR83" s="994"/>
      <c r="HHS83" s="994"/>
      <c r="HHT83" s="994"/>
      <c r="HHU83" s="994"/>
      <c r="HHV83" s="994"/>
      <c r="HHW83" s="994"/>
      <c r="HHX83" s="994"/>
      <c r="HHY83" s="994"/>
      <c r="HHZ83" s="994"/>
      <c r="HIA83" s="994"/>
      <c r="HIB83" s="994"/>
      <c r="HIC83" s="994"/>
      <c r="HID83" s="994"/>
      <c r="HIE83" s="994"/>
      <c r="HIF83" s="994"/>
      <c r="HIG83" s="994"/>
      <c r="HIH83" s="994"/>
      <c r="HII83" s="994"/>
      <c r="HIJ83" s="994"/>
      <c r="HIK83" s="994"/>
      <c r="HIL83" s="994"/>
      <c r="HIM83" s="994"/>
      <c r="HIN83" s="994"/>
      <c r="HIO83" s="994"/>
      <c r="HIP83" s="994"/>
      <c r="HIQ83" s="994"/>
      <c r="HIR83" s="994"/>
      <c r="HIS83" s="994"/>
      <c r="HIT83" s="994"/>
      <c r="HIU83" s="994"/>
      <c r="HIV83" s="994"/>
      <c r="HIW83" s="994"/>
      <c r="HIX83" s="994"/>
      <c r="HIY83" s="994"/>
      <c r="HIZ83" s="994"/>
      <c r="HJA83" s="994"/>
      <c r="HJB83" s="994"/>
      <c r="HJC83" s="994"/>
      <c r="HJD83" s="994"/>
      <c r="HJE83" s="994"/>
      <c r="HJF83" s="994"/>
      <c r="HJG83" s="994"/>
      <c r="HJH83" s="994"/>
      <c r="HJI83" s="994"/>
      <c r="HJJ83" s="994"/>
      <c r="HJK83" s="994"/>
      <c r="HJL83" s="994"/>
      <c r="HJM83" s="994"/>
      <c r="HJN83" s="994"/>
      <c r="HJO83" s="994"/>
      <c r="HJP83" s="994"/>
      <c r="HJQ83" s="994"/>
      <c r="HJR83" s="994"/>
      <c r="HJS83" s="994"/>
      <c r="HJT83" s="994"/>
      <c r="HJU83" s="994"/>
      <c r="HJV83" s="994"/>
      <c r="HJW83" s="994"/>
      <c r="HJX83" s="994"/>
      <c r="HJY83" s="994"/>
      <c r="HJZ83" s="994"/>
      <c r="HKA83" s="994"/>
      <c r="HKB83" s="994"/>
      <c r="HKC83" s="994"/>
      <c r="HKD83" s="994"/>
      <c r="HKE83" s="994"/>
      <c r="HKF83" s="994"/>
      <c r="HKG83" s="994"/>
      <c r="HKH83" s="994"/>
      <c r="HKI83" s="994"/>
      <c r="HKJ83" s="994"/>
      <c r="HKK83" s="994"/>
      <c r="HKL83" s="994"/>
      <c r="HKM83" s="994"/>
      <c r="HKN83" s="994"/>
      <c r="HKO83" s="994"/>
      <c r="HKP83" s="994"/>
      <c r="HKQ83" s="994"/>
      <c r="HKR83" s="994"/>
      <c r="HKS83" s="994"/>
      <c r="HKT83" s="994"/>
      <c r="HKU83" s="994"/>
      <c r="HKV83" s="994"/>
      <c r="HKW83" s="994"/>
      <c r="HKX83" s="994"/>
      <c r="HKY83" s="994"/>
      <c r="HKZ83" s="994"/>
      <c r="HLA83" s="994"/>
      <c r="HLB83" s="994"/>
      <c r="HLC83" s="994"/>
      <c r="HLD83" s="994"/>
      <c r="HLE83" s="994"/>
      <c r="HLF83" s="994"/>
      <c r="HLG83" s="994"/>
      <c r="HLH83" s="994"/>
      <c r="HLI83" s="994"/>
      <c r="HLJ83" s="994"/>
      <c r="HLK83" s="994"/>
      <c r="HLL83" s="994"/>
      <c r="HLM83" s="994"/>
      <c r="HLN83" s="994"/>
      <c r="HLO83" s="994"/>
      <c r="HLP83" s="994"/>
      <c r="HLQ83" s="994"/>
      <c r="HLR83" s="994"/>
      <c r="HLS83" s="994"/>
      <c r="HLT83" s="994"/>
      <c r="HLU83" s="994"/>
      <c r="HLV83" s="994"/>
      <c r="HLW83" s="994"/>
      <c r="HLX83" s="994"/>
      <c r="HLY83" s="994"/>
      <c r="HLZ83" s="994"/>
      <c r="HMA83" s="994"/>
      <c r="HMB83" s="994"/>
      <c r="HMC83" s="994"/>
      <c r="HMD83" s="994"/>
      <c r="HME83" s="994"/>
      <c r="HMF83" s="994"/>
      <c r="HMG83" s="994"/>
      <c r="HMH83" s="994"/>
      <c r="HMI83" s="994"/>
      <c r="HMJ83" s="994"/>
      <c r="HMK83" s="994"/>
      <c r="HML83" s="994"/>
      <c r="HMM83" s="994"/>
      <c r="HMN83" s="994"/>
      <c r="HMO83" s="994"/>
      <c r="HMP83" s="994"/>
      <c r="HMQ83" s="994"/>
      <c r="HMR83" s="994"/>
      <c r="HMS83" s="994"/>
      <c r="HMT83" s="994"/>
      <c r="HMU83" s="994"/>
      <c r="HMV83" s="994"/>
      <c r="HMW83" s="994"/>
      <c r="HMX83" s="994"/>
      <c r="HMY83" s="994"/>
      <c r="HMZ83" s="994"/>
      <c r="HNA83" s="994"/>
      <c r="HNB83" s="994"/>
      <c r="HNC83" s="994"/>
      <c r="HND83" s="994"/>
      <c r="HNE83" s="994"/>
      <c r="HNF83" s="994"/>
      <c r="HNG83" s="994"/>
      <c r="HNH83" s="994"/>
      <c r="HNI83" s="994"/>
      <c r="HNJ83" s="994"/>
      <c r="HNK83" s="994"/>
      <c r="HNL83" s="994"/>
      <c r="HNM83" s="994"/>
      <c r="HNN83" s="994"/>
      <c r="HNO83" s="994"/>
      <c r="HNP83" s="994"/>
      <c r="HNQ83" s="994"/>
      <c r="HNR83" s="994"/>
      <c r="HNS83" s="994"/>
      <c r="HNT83" s="994"/>
      <c r="HNU83" s="994"/>
      <c r="HNV83" s="994"/>
      <c r="HNW83" s="994"/>
      <c r="HNX83" s="994"/>
      <c r="HNY83" s="994"/>
      <c r="HNZ83" s="994"/>
      <c r="HOA83" s="994"/>
      <c r="HOB83" s="994"/>
      <c r="HOC83" s="994"/>
      <c r="HOD83" s="994"/>
      <c r="HOE83" s="994"/>
      <c r="HOF83" s="994"/>
      <c r="HOG83" s="994"/>
      <c r="HOH83" s="994"/>
      <c r="HOI83" s="994"/>
      <c r="HOJ83" s="994"/>
      <c r="HOK83" s="994"/>
      <c r="HOL83" s="994"/>
      <c r="HOM83" s="994"/>
      <c r="HON83" s="994"/>
      <c r="HOO83" s="994"/>
      <c r="HOP83" s="994"/>
      <c r="HOQ83" s="994"/>
      <c r="HOR83" s="994"/>
      <c r="HOS83" s="994"/>
      <c r="HOT83" s="994"/>
      <c r="HOU83" s="994"/>
      <c r="HOV83" s="994"/>
      <c r="HOW83" s="994"/>
      <c r="HOX83" s="994"/>
      <c r="HOY83" s="994"/>
      <c r="HOZ83" s="994"/>
      <c r="HPA83" s="994"/>
      <c r="HPB83" s="994"/>
      <c r="HPC83" s="994"/>
      <c r="HPD83" s="994"/>
      <c r="HPE83" s="994"/>
      <c r="HPF83" s="994"/>
      <c r="HPG83" s="994"/>
      <c r="HPH83" s="994"/>
      <c r="HPI83" s="994"/>
      <c r="HPJ83" s="994"/>
      <c r="HPK83" s="994"/>
      <c r="HPL83" s="994"/>
      <c r="HPM83" s="994"/>
      <c r="HPN83" s="994"/>
      <c r="HPO83" s="994"/>
      <c r="HPP83" s="994"/>
      <c r="HPQ83" s="994"/>
      <c r="HPR83" s="994"/>
      <c r="HPS83" s="994"/>
      <c r="HPT83" s="994"/>
      <c r="HPU83" s="994"/>
      <c r="HPV83" s="994"/>
      <c r="HPW83" s="994"/>
      <c r="HPX83" s="994"/>
      <c r="HPY83" s="994"/>
      <c r="HPZ83" s="994"/>
      <c r="HQA83" s="994"/>
      <c r="HQB83" s="994"/>
      <c r="HQC83" s="994"/>
      <c r="HQD83" s="994"/>
      <c r="HQE83" s="994"/>
      <c r="HQF83" s="994"/>
      <c r="HQG83" s="994"/>
      <c r="HQH83" s="994"/>
      <c r="HQI83" s="994"/>
      <c r="HQJ83" s="994"/>
      <c r="HQK83" s="994"/>
      <c r="HQL83" s="994"/>
      <c r="HQM83" s="994"/>
      <c r="HQN83" s="994"/>
      <c r="HQO83" s="994"/>
      <c r="HQP83" s="994"/>
      <c r="HQQ83" s="994"/>
      <c r="HQR83" s="994"/>
      <c r="HQS83" s="994"/>
      <c r="HQT83" s="994"/>
      <c r="HQU83" s="994"/>
      <c r="HQV83" s="994"/>
      <c r="HQW83" s="994"/>
      <c r="HQX83" s="994"/>
      <c r="HQY83" s="994"/>
      <c r="HQZ83" s="994"/>
      <c r="HRA83" s="994"/>
      <c r="HRB83" s="994"/>
      <c r="HRC83" s="994"/>
      <c r="HRD83" s="994"/>
      <c r="HRE83" s="994"/>
      <c r="HRF83" s="994"/>
      <c r="HRG83" s="994"/>
      <c r="HRH83" s="994"/>
      <c r="HRI83" s="994"/>
      <c r="HRJ83" s="994"/>
      <c r="HRK83" s="994"/>
      <c r="HRL83" s="994"/>
      <c r="HRM83" s="994"/>
      <c r="HRN83" s="994"/>
      <c r="HRO83" s="994"/>
      <c r="HRP83" s="994"/>
      <c r="HRQ83" s="994"/>
      <c r="HRR83" s="994"/>
      <c r="HRS83" s="994"/>
      <c r="HRT83" s="994"/>
      <c r="HRU83" s="994"/>
      <c r="HRV83" s="994"/>
      <c r="HRW83" s="994"/>
      <c r="HRX83" s="994"/>
      <c r="HRY83" s="994"/>
      <c r="HRZ83" s="994"/>
      <c r="HSA83" s="994"/>
      <c r="HSB83" s="994"/>
      <c r="HSC83" s="994"/>
      <c r="HSD83" s="994"/>
      <c r="HSE83" s="994"/>
      <c r="HSF83" s="994"/>
      <c r="HSG83" s="994"/>
      <c r="HSH83" s="994"/>
      <c r="HSI83" s="994"/>
      <c r="HSJ83" s="994"/>
      <c r="HSK83" s="994"/>
      <c r="HSL83" s="994"/>
      <c r="HSM83" s="994"/>
      <c r="HSN83" s="994"/>
      <c r="HSO83" s="994"/>
      <c r="HSP83" s="994"/>
      <c r="HSQ83" s="994"/>
      <c r="HSR83" s="994"/>
      <c r="HSS83" s="994"/>
      <c r="HST83" s="994"/>
      <c r="HSU83" s="994"/>
      <c r="HSV83" s="994"/>
      <c r="HSW83" s="994"/>
      <c r="HSX83" s="994"/>
      <c r="HSY83" s="994"/>
      <c r="HSZ83" s="994"/>
      <c r="HTA83" s="994"/>
      <c r="HTB83" s="994"/>
      <c r="HTC83" s="994"/>
      <c r="HTD83" s="994"/>
      <c r="HTE83" s="994"/>
      <c r="HTF83" s="994"/>
      <c r="HTG83" s="994"/>
      <c r="HTH83" s="994"/>
      <c r="HTI83" s="994"/>
      <c r="HTJ83" s="994"/>
      <c r="HTK83" s="994"/>
      <c r="HTL83" s="994"/>
      <c r="HTM83" s="994"/>
      <c r="HTN83" s="994"/>
      <c r="HTO83" s="994"/>
      <c r="HTP83" s="994"/>
      <c r="HTQ83" s="994"/>
      <c r="HTR83" s="994"/>
      <c r="HTS83" s="994"/>
      <c r="HTT83" s="994"/>
      <c r="HTU83" s="994"/>
      <c r="HTV83" s="994"/>
      <c r="HTW83" s="994"/>
      <c r="HTX83" s="994"/>
      <c r="HTY83" s="994"/>
      <c r="HTZ83" s="994"/>
      <c r="HUA83" s="994"/>
      <c r="HUB83" s="994"/>
      <c r="HUC83" s="994"/>
      <c r="HUD83" s="994"/>
      <c r="HUE83" s="994"/>
      <c r="HUF83" s="994"/>
      <c r="HUG83" s="994"/>
      <c r="HUH83" s="994"/>
      <c r="HUI83" s="994"/>
      <c r="HUJ83" s="994"/>
      <c r="HUK83" s="994"/>
      <c r="HUL83" s="994"/>
      <c r="HUM83" s="994"/>
      <c r="HUN83" s="994"/>
      <c r="HUO83" s="994"/>
      <c r="HUP83" s="994"/>
      <c r="HUQ83" s="994"/>
      <c r="HUR83" s="994"/>
      <c r="HUS83" s="994"/>
      <c r="HUT83" s="994"/>
      <c r="HUU83" s="994"/>
      <c r="HUV83" s="994"/>
      <c r="HUW83" s="994"/>
      <c r="HUX83" s="994"/>
      <c r="HUY83" s="994"/>
      <c r="HUZ83" s="994"/>
      <c r="HVA83" s="994"/>
      <c r="HVB83" s="994"/>
      <c r="HVC83" s="994"/>
      <c r="HVD83" s="994"/>
      <c r="HVE83" s="994"/>
      <c r="HVF83" s="994"/>
      <c r="HVG83" s="994"/>
      <c r="HVH83" s="994"/>
      <c r="HVI83" s="994"/>
      <c r="HVJ83" s="994"/>
      <c r="HVK83" s="994"/>
      <c r="HVL83" s="994"/>
      <c r="HVM83" s="994"/>
      <c r="HVN83" s="994"/>
      <c r="HVO83" s="994"/>
      <c r="HVP83" s="994"/>
      <c r="HVQ83" s="994"/>
      <c r="HVR83" s="994"/>
      <c r="HVS83" s="994"/>
      <c r="HVT83" s="994"/>
      <c r="HVU83" s="994"/>
      <c r="HVV83" s="994"/>
      <c r="HVW83" s="994"/>
      <c r="HVX83" s="994"/>
      <c r="HVY83" s="994"/>
      <c r="HVZ83" s="994"/>
      <c r="HWA83" s="994"/>
      <c r="HWB83" s="994"/>
      <c r="HWC83" s="994"/>
      <c r="HWD83" s="994"/>
      <c r="HWE83" s="994"/>
      <c r="HWF83" s="994"/>
      <c r="HWG83" s="994"/>
      <c r="HWH83" s="994"/>
      <c r="HWI83" s="994"/>
      <c r="HWJ83" s="994"/>
      <c r="HWK83" s="994"/>
      <c r="HWL83" s="994"/>
      <c r="HWM83" s="994"/>
      <c r="HWN83" s="994"/>
      <c r="HWO83" s="994"/>
      <c r="HWP83" s="994"/>
      <c r="HWQ83" s="994"/>
      <c r="HWR83" s="994"/>
      <c r="HWS83" s="994"/>
      <c r="HWT83" s="994"/>
      <c r="HWU83" s="994"/>
      <c r="HWV83" s="994"/>
      <c r="HWW83" s="994"/>
      <c r="HWX83" s="994"/>
      <c r="HWY83" s="994"/>
      <c r="HWZ83" s="994"/>
      <c r="HXA83" s="994"/>
      <c r="HXB83" s="994"/>
      <c r="HXC83" s="994"/>
      <c r="HXD83" s="994"/>
      <c r="HXE83" s="994"/>
      <c r="HXF83" s="994"/>
      <c r="HXG83" s="994"/>
      <c r="HXH83" s="994"/>
      <c r="HXI83" s="994"/>
      <c r="HXJ83" s="994"/>
      <c r="HXK83" s="994"/>
      <c r="HXL83" s="994"/>
      <c r="HXM83" s="994"/>
      <c r="HXN83" s="994"/>
      <c r="HXO83" s="994"/>
      <c r="HXP83" s="994"/>
      <c r="HXQ83" s="994"/>
      <c r="HXR83" s="994"/>
      <c r="HXS83" s="994"/>
      <c r="HXT83" s="994"/>
      <c r="HXU83" s="994"/>
      <c r="HXV83" s="994"/>
      <c r="HXW83" s="994"/>
      <c r="HXX83" s="994"/>
      <c r="HXY83" s="994"/>
      <c r="HXZ83" s="994"/>
      <c r="HYA83" s="994"/>
      <c r="HYB83" s="994"/>
      <c r="HYC83" s="994"/>
      <c r="HYD83" s="994"/>
      <c r="HYE83" s="994"/>
      <c r="HYF83" s="994"/>
      <c r="HYG83" s="994"/>
      <c r="HYH83" s="994"/>
      <c r="HYI83" s="994"/>
      <c r="HYJ83" s="994"/>
      <c r="HYK83" s="994"/>
      <c r="HYL83" s="994"/>
      <c r="HYM83" s="994"/>
      <c r="HYN83" s="994"/>
      <c r="HYO83" s="994"/>
      <c r="HYP83" s="994"/>
      <c r="HYQ83" s="994"/>
      <c r="HYR83" s="994"/>
      <c r="HYS83" s="994"/>
      <c r="HYT83" s="994"/>
      <c r="HYU83" s="994"/>
      <c r="HYV83" s="994"/>
      <c r="HYW83" s="994"/>
      <c r="HYX83" s="994"/>
      <c r="HYY83" s="994"/>
      <c r="HYZ83" s="994"/>
      <c r="HZA83" s="994"/>
      <c r="HZB83" s="994"/>
      <c r="HZC83" s="994"/>
      <c r="HZD83" s="994"/>
      <c r="HZE83" s="994"/>
      <c r="HZF83" s="994"/>
      <c r="HZG83" s="994"/>
      <c r="HZH83" s="994"/>
      <c r="HZI83" s="994"/>
      <c r="HZJ83" s="994"/>
      <c r="HZK83" s="994"/>
      <c r="HZL83" s="994"/>
      <c r="HZM83" s="994"/>
      <c r="HZN83" s="994"/>
      <c r="HZO83" s="994"/>
      <c r="HZP83" s="994"/>
      <c r="HZQ83" s="994"/>
      <c r="HZR83" s="994"/>
      <c r="HZS83" s="994"/>
      <c r="HZT83" s="994"/>
      <c r="HZU83" s="994"/>
      <c r="HZV83" s="994"/>
      <c r="HZW83" s="994"/>
      <c r="HZX83" s="994"/>
      <c r="HZY83" s="994"/>
      <c r="HZZ83" s="994"/>
      <c r="IAA83" s="994"/>
      <c r="IAB83" s="994"/>
      <c r="IAC83" s="994"/>
      <c r="IAD83" s="994"/>
      <c r="IAE83" s="994"/>
      <c r="IAF83" s="994"/>
      <c r="IAG83" s="994"/>
      <c r="IAH83" s="994"/>
      <c r="IAI83" s="994"/>
      <c r="IAJ83" s="994"/>
      <c r="IAK83" s="994"/>
      <c r="IAL83" s="994"/>
      <c r="IAM83" s="994"/>
      <c r="IAN83" s="994"/>
      <c r="IAO83" s="994"/>
      <c r="IAP83" s="994"/>
      <c r="IAQ83" s="994"/>
      <c r="IAR83" s="994"/>
      <c r="IAS83" s="994"/>
      <c r="IAT83" s="994"/>
      <c r="IAU83" s="994"/>
      <c r="IAV83" s="994"/>
      <c r="IAW83" s="994"/>
      <c r="IAX83" s="994"/>
      <c r="IAY83" s="994"/>
      <c r="IAZ83" s="994"/>
      <c r="IBA83" s="994"/>
      <c r="IBB83" s="994"/>
      <c r="IBC83" s="994"/>
      <c r="IBD83" s="994"/>
      <c r="IBE83" s="994"/>
      <c r="IBF83" s="994"/>
      <c r="IBG83" s="994"/>
      <c r="IBH83" s="994"/>
      <c r="IBI83" s="994"/>
      <c r="IBJ83" s="994"/>
      <c r="IBK83" s="994"/>
      <c r="IBL83" s="994"/>
      <c r="IBM83" s="994"/>
      <c r="IBN83" s="994"/>
      <c r="IBO83" s="994"/>
      <c r="IBP83" s="994"/>
      <c r="IBQ83" s="994"/>
      <c r="IBR83" s="994"/>
      <c r="IBS83" s="994"/>
      <c r="IBT83" s="994"/>
      <c r="IBU83" s="994"/>
      <c r="IBV83" s="994"/>
      <c r="IBW83" s="994"/>
      <c r="IBX83" s="994"/>
      <c r="IBY83" s="994"/>
      <c r="IBZ83" s="994"/>
      <c r="ICA83" s="994"/>
      <c r="ICB83" s="994"/>
      <c r="ICC83" s="994"/>
      <c r="ICD83" s="994"/>
      <c r="ICE83" s="994"/>
      <c r="ICF83" s="994"/>
      <c r="ICG83" s="994"/>
      <c r="ICH83" s="994"/>
      <c r="ICI83" s="994"/>
      <c r="ICJ83" s="994"/>
      <c r="ICK83" s="994"/>
      <c r="ICL83" s="994"/>
      <c r="ICM83" s="994"/>
      <c r="ICN83" s="994"/>
      <c r="ICO83" s="994"/>
      <c r="ICP83" s="994"/>
      <c r="ICQ83" s="994"/>
      <c r="ICR83" s="994"/>
      <c r="ICS83" s="994"/>
      <c r="ICT83" s="994"/>
      <c r="ICU83" s="994"/>
      <c r="ICV83" s="994"/>
      <c r="ICW83" s="994"/>
      <c r="ICX83" s="994"/>
      <c r="ICY83" s="994"/>
      <c r="ICZ83" s="994"/>
      <c r="IDA83" s="994"/>
      <c r="IDB83" s="994"/>
      <c r="IDC83" s="994"/>
      <c r="IDD83" s="994"/>
      <c r="IDE83" s="994"/>
      <c r="IDF83" s="994"/>
      <c r="IDG83" s="994"/>
      <c r="IDH83" s="994"/>
      <c r="IDI83" s="994"/>
      <c r="IDJ83" s="994"/>
      <c r="IDK83" s="994"/>
      <c r="IDL83" s="994"/>
      <c r="IDM83" s="994"/>
      <c r="IDN83" s="994"/>
      <c r="IDO83" s="994"/>
      <c r="IDP83" s="994"/>
      <c r="IDQ83" s="994"/>
      <c r="IDR83" s="994"/>
      <c r="IDS83" s="994"/>
      <c r="IDT83" s="994"/>
      <c r="IDU83" s="994"/>
      <c r="IDV83" s="994"/>
      <c r="IDW83" s="994"/>
      <c r="IDX83" s="994"/>
      <c r="IDY83" s="994"/>
      <c r="IDZ83" s="994"/>
      <c r="IEA83" s="994"/>
      <c r="IEB83" s="994"/>
      <c r="IEC83" s="994"/>
      <c r="IED83" s="994"/>
      <c r="IEE83" s="994"/>
      <c r="IEF83" s="994"/>
      <c r="IEG83" s="994"/>
      <c r="IEH83" s="994"/>
      <c r="IEI83" s="994"/>
      <c r="IEJ83" s="994"/>
      <c r="IEK83" s="994"/>
      <c r="IEL83" s="994"/>
      <c r="IEM83" s="994"/>
      <c r="IEN83" s="994"/>
      <c r="IEO83" s="994"/>
      <c r="IEP83" s="994"/>
      <c r="IEQ83" s="994"/>
      <c r="IER83" s="994"/>
      <c r="IES83" s="994"/>
      <c r="IET83" s="994"/>
      <c r="IEU83" s="994"/>
      <c r="IEV83" s="994"/>
      <c r="IEW83" s="994"/>
      <c r="IEX83" s="994"/>
      <c r="IEY83" s="994"/>
      <c r="IEZ83" s="994"/>
      <c r="IFA83" s="994"/>
      <c r="IFB83" s="994"/>
      <c r="IFC83" s="994"/>
      <c r="IFD83" s="994"/>
      <c r="IFE83" s="994"/>
      <c r="IFF83" s="994"/>
      <c r="IFG83" s="994"/>
      <c r="IFH83" s="994"/>
      <c r="IFI83" s="994"/>
      <c r="IFJ83" s="994"/>
      <c r="IFK83" s="994"/>
      <c r="IFL83" s="994"/>
      <c r="IFM83" s="994"/>
      <c r="IFN83" s="994"/>
      <c r="IFO83" s="994"/>
      <c r="IFP83" s="994"/>
      <c r="IFQ83" s="994"/>
      <c r="IFR83" s="994"/>
      <c r="IFS83" s="994"/>
      <c r="IFT83" s="994"/>
      <c r="IFU83" s="994"/>
      <c r="IFV83" s="994"/>
      <c r="IFW83" s="994"/>
      <c r="IFX83" s="994"/>
      <c r="IFY83" s="994"/>
      <c r="IFZ83" s="994"/>
      <c r="IGA83" s="994"/>
      <c r="IGB83" s="994"/>
      <c r="IGC83" s="994"/>
      <c r="IGD83" s="994"/>
      <c r="IGE83" s="994"/>
      <c r="IGF83" s="994"/>
      <c r="IGG83" s="994"/>
      <c r="IGH83" s="994"/>
      <c r="IGI83" s="994"/>
      <c r="IGJ83" s="994"/>
      <c r="IGK83" s="994"/>
      <c r="IGL83" s="994"/>
      <c r="IGM83" s="994"/>
      <c r="IGN83" s="994"/>
      <c r="IGO83" s="994"/>
      <c r="IGP83" s="994"/>
      <c r="IGQ83" s="994"/>
      <c r="IGR83" s="994"/>
      <c r="IGS83" s="994"/>
      <c r="IGT83" s="994"/>
      <c r="IGU83" s="994"/>
      <c r="IGV83" s="994"/>
      <c r="IGW83" s="994"/>
      <c r="IGX83" s="994"/>
      <c r="IGY83" s="994"/>
      <c r="IGZ83" s="994"/>
      <c r="IHA83" s="994"/>
      <c r="IHB83" s="994"/>
      <c r="IHC83" s="994"/>
      <c r="IHD83" s="994"/>
      <c r="IHE83" s="994"/>
      <c r="IHF83" s="994"/>
      <c r="IHG83" s="994"/>
      <c r="IHH83" s="994"/>
      <c r="IHI83" s="994"/>
      <c r="IHJ83" s="994"/>
      <c r="IHK83" s="994"/>
      <c r="IHL83" s="994"/>
      <c r="IHM83" s="994"/>
      <c r="IHN83" s="994"/>
      <c r="IHO83" s="994"/>
      <c r="IHP83" s="994"/>
      <c r="IHQ83" s="994"/>
      <c r="IHR83" s="994"/>
      <c r="IHS83" s="994"/>
      <c r="IHT83" s="994"/>
      <c r="IHU83" s="994"/>
      <c r="IHV83" s="994"/>
      <c r="IHW83" s="994"/>
      <c r="IHX83" s="994"/>
      <c r="IHY83" s="994"/>
      <c r="IHZ83" s="994"/>
      <c r="IIA83" s="994"/>
      <c r="IIB83" s="994"/>
      <c r="IIC83" s="994"/>
      <c r="IID83" s="994"/>
      <c r="IIE83" s="994"/>
      <c r="IIF83" s="994"/>
      <c r="IIG83" s="994"/>
      <c r="IIH83" s="994"/>
      <c r="III83" s="994"/>
      <c r="IIJ83" s="994"/>
      <c r="IIK83" s="994"/>
      <c r="IIL83" s="994"/>
      <c r="IIM83" s="994"/>
      <c r="IIN83" s="994"/>
      <c r="IIO83" s="994"/>
      <c r="IIP83" s="994"/>
      <c r="IIQ83" s="994"/>
      <c r="IIR83" s="994"/>
      <c r="IIS83" s="994"/>
      <c r="IIT83" s="994"/>
      <c r="IIU83" s="994"/>
      <c r="IIV83" s="994"/>
      <c r="IIW83" s="994"/>
      <c r="IIX83" s="994"/>
      <c r="IIY83" s="994"/>
      <c r="IIZ83" s="994"/>
      <c r="IJA83" s="994"/>
      <c r="IJB83" s="994"/>
      <c r="IJC83" s="994"/>
      <c r="IJD83" s="994"/>
      <c r="IJE83" s="994"/>
      <c r="IJF83" s="994"/>
      <c r="IJG83" s="994"/>
      <c r="IJH83" s="994"/>
      <c r="IJI83" s="994"/>
      <c r="IJJ83" s="994"/>
      <c r="IJK83" s="994"/>
      <c r="IJL83" s="994"/>
      <c r="IJM83" s="994"/>
      <c r="IJN83" s="994"/>
      <c r="IJO83" s="994"/>
      <c r="IJP83" s="994"/>
      <c r="IJQ83" s="994"/>
      <c r="IJR83" s="994"/>
      <c r="IJS83" s="994"/>
      <c r="IJT83" s="994"/>
      <c r="IJU83" s="994"/>
      <c r="IJV83" s="994"/>
      <c r="IJW83" s="994"/>
      <c r="IJX83" s="994"/>
      <c r="IJY83" s="994"/>
      <c r="IJZ83" s="994"/>
      <c r="IKA83" s="994"/>
      <c r="IKB83" s="994"/>
      <c r="IKC83" s="994"/>
      <c r="IKD83" s="994"/>
      <c r="IKE83" s="994"/>
      <c r="IKF83" s="994"/>
      <c r="IKG83" s="994"/>
      <c r="IKH83" s="994"/>
      <c r="IKI83" s="994"/>
      <c r="IKJ83" s="994"/>
      <c r="IKK83" s="994"/>
      <c r="IKL83" s="994"/>
      <c r="IKM83" s="994"/>
      <c r="IKN83" s="994"/>
      <c r="IKO83" s="994"/>
      <c r="IKP83" s="994"/>
      <c r="IKQ83" s="994"/>
      <c r="IKR83" s="994"/>
      <c r="IKS83" s="994"/>
      <c r="IKT83" s="994"/>
      <c r="IKU83" s="994"/>
      <c r="IKV83" s="994"/>
      <c r="IKW83" s="994"/>
      <c r="IKX83" s="994"/>
      <c r="IKY83" s="994"/>
      <c r="IKZ83" s="994"/>
      <c r="ILA83" s="994"/>
      <c r="ILB83" s="994"/>
      <c r="ILC83" s="994"/>
      <c r="ILD83" s="994"/>
      <c r="ILE83" s="994"/>
      <c r="ILF83" s="994"/>
      <c r="ILG83" s="994"/>
      <c r="ILH83" s="994"/>
      <c r="ILI83" s="994"/>
      <c r="ILJ83" s="994"/>
      <c r="ILK83" s="994"/>
      <c r="ILL83" s="994"/>
      <c r="ILM83" s="994"/>
      <c r="ILN83" s="994"/>
      <c r="ILO83" s="994"/>
      <c r="ILP83" s="994"/>
      <c r="ILQ83" s="994"/>
      <c r="ILR83" s="994"/>
      <c r="ILS83" s="994"/>
      <c r="ILT83" s="994"/>
      <c r="ILU83" s="994"/>
      <c r="ILV83" s="994"/>
      <c r="ILW83" s="994"/>
      <c r="ILX83" s="994"/>
      <c r="ILY83" s="994"/>
      <c r="ILZ83" s="994"/>
      <c r="IMA83" s="994"/>
      <c r="IMB83" s="994"/>
      <c r="IMC83" s="994"/>
      <c r="IMD83" s="994"/>
      <c r="IME83" s="994"/>
      <c r="IMF83" s="994"/>
      <c r="IMG83" s="994"/>
      <c r="IMH83" s="994"/>
      <c r="IMI83" s="994"/>
      <c r="IMJ83" s="994"/>
      <c r="IMK83" s="994"/>
      <c r="IML83" s="994"/>
      <c r="IMM83" s="994"/>
      <c r="IMN83" s="994"/>
      <c r="IMO83" s="994"/>
      <c r="IMP83" s="994"/>
      <c r="IMQ83" s="994"/>
      <c r="IMR83" s="994"/>
      <c r="IMS83" s="994"/>
      <c r="IMT83" s="994"/>
      <c r="IMU83" s="994"/>
      <c r="IMV83" s="994"/>
      <c r="IMW83" s="994"/>
      <c r="IMX83" s="994"/>
      <c r="IMY83" s="994"/>
      <c r="IMZ83" s="994"/>
      <c r="INA83" s="994"/>
      <c r="INB83" s="994"/>
      <c r="INC83" s="994"/>
      <c r="IND83" s="994"/>
      <c r="INE83" s="994"/>
      <c r="INF83" s="994"/>
      <c r="ING83" s="994"/>
      <c r="INH83" s="994"/>
      <c r="INI83" s="994"/>
      <c r="INJ83" s="994"/>
      <c r="INK83" s="994"/>
      <c r="INL83" s="994"/>
      <c r="INM83" s="994"/>
      <c r="INN83" s="994"/>
      <c r="INO83" s="994"/>
      <c r="INP83" s="994"/>
      <c r="INQ83" s="994"/>
      <c r="INR83" s="994"/>
      <c r="INS83" s="994"/>
      <c r="INT83" s="994"/>
      <c r="INU83" s="994"/>
      <c r="INV83" s="994"/>
      <c r="INW83" s="994"/>
      <c r="INX83" s="994"/>
      <c r="INY83" s="994"/>
      <c r="INZ83" s="994"/>
      <c r="IOA83" s="994"/>
      <c r="IOB83" s="994"/>
      <c r="IOC83" s="994"/>
      <c r="IOD83" s="994"/>
      <c r="IOE83" s="994"/>
      <c r="IOF83" s="994"/>
      <c r="IOG83" s="994"/>
      <c r="IOH83" s="994"/>
      <c r="IOI83" s="994"/>
      <c r="IOJ83" s="994"/>
      <c r="IOK83" s="994"/>
      <c r="IOL83" s="994"/>
      <c r="IOM83" s="994"/>
      <c r="ION83" s="994"/>
      <c r="IOO83" s="994"/>
      <c r="IOP83" s="994"/>
      <c r="IOQ83" s="994"/>
      <c r="IOR83" s="994"/>
      <c r="IOS83" s="994"/>
      <c r="IOT83" s="994"/>
      <c r="IOU83" s="994"/>
      <c r="IOV83" s="994"/>
      <c r="IOW83" s="994"/>
      <c r="IOX83" s="994"/>
      <c r="IOY83" s="994"/>
      <c r="IOZ83" s="994"/>
      <c r="IPA83" s="994"/>
      <c r="IPB83" s="994"/>
      <c r="IPC83" s="994"/>
      <c r="IPD83" s="994"/>
      <c r="IPE83" s="994"/>
      <c r="IPF83" s="994"/>
      <c r="IPG83" s="994"/>
      <c r="IPH83" s="994"/>
      <c r="IPI83" s="994"/>
      <c r="IPJ83" s="994"/>
      <c r="IPK83" s="994"/>
      <c r="IPL83" s="994"/>
      <c r="IPM83" s="994"/>
      <c r="IPN83" s="994"/>
      <c r="IPO83" s="994"/>
      <c r="IPP83" s="994"/>
      <c r="IPQ83" s="994"/>
      <c r="IPR83" s="994"/>
      <c r="IPS83" s="994"/>
      <c r="IPT83" s="994"/>
      <c r="IPU83" s="994"/>
      <c r="IPV83" s="994"/>
      <c r="IPW83" s="994"/>
      <c r="IPX83" s="994"/>
      <c r="IPY83" s="994"/>
      <c r="IPZ83" s="994"/>
      <c r="IQA83" s="994"/>
      <c r="IQB83" s="994"/>
      <c r="IQC83" s="994"/>
      <c r="IQD83" s="994"/>
      <c r="IQE83" s="994"/>
      <c r="IQF83" s="994"/>
      <c r="IQG83" s="994"/>
      <c r="IQH83" s="994"/>
      <c r="IQI83" s="994"/>
      <c r="IQJ83" s="994"/>
      <c r="IQK83" s="994"/>
      <c r="IQL83" s="994"/>
      <c r="IQM83" s="994"/>
      <c r="IQN83" s="994"/>
      <c r="IQO83" s="994"/>
      <c r="IQP83" s="994"/>
      <c r="IQQ83" s="994"/>
      <c r="IQR83" s="994"/>
      <c r="IQS83" s="994"/>
      <c r="IQT83" s="994"/>
      <c r="IQU83" s="994"/>
      <c r="IQV83" s="994"/>
      <c r="IQW83" s="994"/>
      <c r="IQX83" s="994"/>
      <c r="IQY83" s="994"/>
      <c r="IQZ83" s="994"/>
      <c r="IRA83" s="994"/>
      <c r="IRB83" s="994"/>
      <c r="IRC83" s="994"/>
      <c r="IRD83" s="994"/>
      <c r="IRE83" s="994"/>
      <c r="IRF83" s="994"/>
      <c r="IRG83" s="994"/>
      <c r="IRH83" s="994"/>
      <c r="IRI83" s="994"/>
      <c r="IRJ83" s="994"/>
      <c r="IRK83" s="994"/>
      <c r="IRL83" s="994"/>
      <c r="IRM83" s="994"/>
      <c r="IRN83" s="994"/>
      <c r="IRO83" s="994"/>
      <c r="IRP83" s="994"/>
      <c r="IRQ83" s="994"/>
      <c r="IRR83" s="994"/>
      <c r="IRS83" s="994"/>
      <c r="IRT83" s="994"/>
      <c r="IRU83" s="994"/>
      <c r="IRV83" s="994"/>
      <c r="IRW83" s="994"/>
      <c r="IRX83" s="994"/>
      <c r="IRY83" s="994"/>
      <c r="IRZ83" s="994"/>
      <c r="ISA83" s="994"/>
      <c r="ISB83" s="994"/>
      <c r="ISC83" s="994"/>
      <c r="ISD83" s="994"/>
      <c r="ISE83" s="994"/>
      <c r="ISF83" s="994"/>
      <c r="ISG83" s="994"/>
      <c r="ISH83" s="994"/>
      <c r="ISI83" s="994"/>
      <c r="ISJ83" s="994"/>
      <c r="ISK83" s="994"/>
      <c r="ISL83" s="994"/>
      <c r="ISM83" s="994"/>
      <c r="ISN83" s="994"/>
      <c r="ISO83" s="994"/>
      <c r="ISP83" s="994"/>
      <c r="ISQ83" s="994"/>
      <c r="ISR83" s="994"/>
      <c r="ISS83" s="994"/>
      <c r="IST83" s="994"/>
      <c r="ISU83" s="994"/>
      <c r="ISV83" s="994"/>
      <c r="ISW83" s="994"/>
      <c r="ISX83" s="994"/>
      <c r="ISY83" s="994"/>
      <c r="ISZ83" s="994"/>
      <c r="ITA83" s="994"/>
      <c r="ITB83" s="994"/>
      <c r="ITC83" s="994"/>
      <c r="ITD83" s="994"/>
      <c r="ITE83" s="994"/>
      <c r="ITF83" s="994"/>
      <c r="ITG83" s="994"/>
      <c r="ITH83" s="994"/>
      <c r="ITI83" s="994"/>
      <c r="ITJ83" s="994"/>
      <c r="ITK83" s="994"/>
      <c r="ITL83" s="994"/>
      <c r="ITM83" s="994"/>
      <c r="ITN83" s="994"/>
      <c r="ITO83" s="994"/>
      <c r="ITP83" s="994"/>
      <c r="ITQ83" s="994"/>
      <c r="ITR83" s="994"/>
      <c r="ITS83" s="994"/>
      <c r="ITT83" s="994"/>
      <c r="ITU83" s="994"/>
      <c r="ITV83" s="994"/>
      <c r="ITW83" s="994"/>
      <c r="ITX83" s="994"/>
      <c r="ITY83" s="994"/>
      <c r="ITZ83" s="994"/>
      <c r="IUA83" s="994"/>
      <c r="IUB83" s="994"/>
      <c r="IUC83" s="994"/>
      <c r="IUD83" s="994"/>
      <c r="IUE83" s="994"/>
      <c r="IUF83" s="994"/>
      <c r="IUG83" s="994"/>
      <c r="IUH83" s="994"/>
      <c r="IUI83" s="994"/>
      <c r="IUJ83" s="994"/>
      <c r="IUK83" s="994"/>
      <c r="IUL83" s="994"/>
      <c r="IUM83" s="994"/>
      <c r="IUN83" s="994"/>
      <c r="IUO83" s="994"/>
      <c r="IUP83" s="994"/>
      <c r="IUQ83" s="994"/>
      <c r="IUR83" s="994"/>
      <c r="IUS83" s="994"/>
      <c r="IUT83" s="994"/>
      <c r="IUU83" s="994"/>
      <c r="IUV83" s="994"/>
      <c r="IUW83" s="994"/>
      <c r="IUX83" s="994"/>
      <c r="IUY83" s="994"/>
      <c r="IUZ83" s="994"/>
      <c r="IVA83" s="994"/>
      <c r="IVB83" s="994"/>
      <c r="IVC83" s="994"/>
      <c r="IVD83" s="994"/>
      <c r="IVE83" s="994"/>
      <c r="IVF83" s="994"/>
      <c r="IVG83" s="994"/>
      <c r="IVH83" s="994"/>
      <c r="IVI83" s="994"/>
      <c r="IVJ83" s="994"/>
      <c r="IVK83" s="994"/>
      <c r="IVL83" s="994"/>
      <c r="IVM83" s="994"/>
      <c r="IVN83" s="994"/>
      <c r="IVO83" s="994"/>
      <c r="IVP83" s="994"/>
      <c r="IVQ83" s="994"/>
      <c r="IVR83" s="994"/>
      <c r="IVS83" s="994"/>
      <c r="IVT83" s="994"/>
      <c r="IVU83" s="994"/>
      <c r="IVV83" s="994"/>
      <c r="IVW83" s="994"/>
      <c r="IVX83" s="994"/>
      <c r="IVY83" s="994"/>
      <c r="IVZ83" s="994"/>
      <c r="IWA83" s="994"/>
      <c r="IWB83" s="994"/>
      <c r="IWC83" s="994"/>
      <c r="IWD83" s="994"/>
      <c r="IWE83" s="994"/>
      <c r="IWF83" s="994"/>
      <c r="IWG83" s="994"/>
      <c r="IWH83" s="994"/>
      <c r="IWI83" s="994"/>
      <c r="IWJ83" s="994"/>
      <c r="IWK83" s="994"/>
      <c r="IWL83" s="994"/>
      <c r="IWM83" s="994"/>
      <c r="IWN83" s="994"/>
      <c r="IWO83" s="994"/>
      <c r="IWP83" s="994"/>
      <c r="IWQ83" s="994"/>
      <c r="IWR83" s="994"/>
      <c r="IWS83" s="994"/>
      <c r="IWT83" s="994"/>
      <c r="IWU83" s="994"/>
      <c r="IWV83" s="994"/>
      <c r="IWW83" s="994"/>
      <c r="IWX83" s="994"/>
      <c r="IWY83" s="994"/>
      <c r="IWZ83" s="994"/>
      <c r="IXA83" s="994"/>
      <c r="IXB83" s="994"/>
      <c r="IXC83" s="994"/>
      <c r="IXD83" s="994"/>
      <c r="IXE83" s="994"/>
      <c r="IXF83" s="994"/>
      <c r="IXG83" s="994"/>
      <c r="IXH83" s="994"/>
      <c r="IXI83" s="994"/>
      <c r="IXJ83" s="994"/>
      <c r="IXK83" s="994"/>
      <c r="IXL83" s="994"/>
      <c r="IXM83" s="994"/>
      <c r="IXN83" s="994"/>
      <c r="IXO83" s="994"/>
      <c r="IXP83" s="994"/>
      <c r="IXQ83" s="994"/>
      <c r="IXR83" s="994"/>
      <c r="IXS83" s="994"/>
      <c r="IXT83" s="994"/>
      <c r="IXU83" s="994"/>
      <c r="IXV83" s="994"/>
      <c r="IXW83" s="994"/>
      <c r="IXX83" s="994"/>
      <c r="IXY83" s="994"/>
      <c r="IXZ83" s="994"/>
      <c r="IYA83" s="994"/>
      <c r="IYB83" s="994"/>
      <c r="IYC83" s="994"/>
      <c r="IYD83" s="994"/>
      <c r="IYE83" s="994"/>
      <c r="IYF83" s="994"/>
      <c r="IYG83" s="994"/>
      <c r="IYH83" s="994"/>
      <c r="IYI83" s="994"/>
      <c r="IYJ83" s="994"/>
      <c r="IYK83" s="994"/>
      <c r="IYL83" s="994"/>
      <c r="IYM83" s="994"/>
      <c r="IYN83" s="994"/>
      <c r="IYO83" s="994"/>
      <c r="IYP83" s="994"/>
      <c r="IYQ83" s="994"/>
      <c r="IYR83" s="994"/>
      <c r="IYS83" s="994"/>
      <c r="IYT83" s="994"/>
      <c r="IYU83" s="994"/>
      <c r="IYV83" s="994"/>
      <c r="IYW83" s="994"/>
      <c r="IYX83" s="994"/>
      <c r="IYY83" s="994"/>
      <c r="IYZ83" s="994"/>
      <c r="IZA83" s="994"/>
      <c r="IZB83" s="994"/>
      <c r="IZC83" s="994"/>
      <c r="IZD83" s="994"/>
      <c r="IZE83" s="994"/>
      <c r="IZF83" s="994"/>
      <c r="IZG83" s="994"/>
      <c r="IZH83" s="994"/>
      <c r="IZI83" s="994"/>
      <c r="IZJ83" s="994"/>
      <c r="IZK83" s="994"/>
      <c r="IZL83" s="994"/>
      <c r="IZM83" s="994"/>
      <c r="IZN83" s="994"/>
      <c r="IZO83" s="994"/>
      <c r="IZP83" s="994"/>
      <c r="IZQ83" s="994"/>
      <c r="IZR83" s="994"/>
      <c r="IZS83" s="994"/>
      <c r="IZT83" s="994"/>
      <c r="IZU83" s="994"/>
      <c r="IZV83" s="994"/>
      <c r="IZW83" s="994"/>
      <c r="IZX83" s="994"/>
      <c r="IZY83" s="994"/>
      <c r="IZZ83" s="994"/>
      <c r="JAA83" s="994"/>
      <c r="JAB83" s="994"/>
      <c r="JAC83" s="994"/>
      <c r="JAD83" s="994"/>
      <c r="JAE83" s="994"/>
      <c r="JAF83" s="994"/>
      <c r="JAG83" s="994"/>
      <c r="JAH83" s="994"/>
      <c r="JAI83" s="994"/>
      <c r="JAJ83" s="994"/>
      <c r="JAK83" s="994"/>
      <c r="JAL83" s="994"/>
      <c r="JAM83" s="994"/>
      <c r="JAN83" s="994"/>
      <c r="JAO83" s="994"/>
      <c r="JAP83" s="994"/>
      <c r="JAQ83" s="994"/>
      <c r="JAR83" s="994"/>
      <c r="JAS83" s="994"/>
      <c r="JAT83" s="994"/>
      <c r="JAU83" s="994"/>
      <c r="JAV83" s="994"/>
      <c r="JAW83" s="994"/>
      <c r="JAX83" s="994"/>
      <c r="JAY83" s="994"/>
      <c r="JAZ83" s="994"/>
      <c r="JBA83" s="994"/>
      <c r="JBB83" s="994"/>
      <c r="JBC83" s="994"/>
      <c r="JBD83" s="994"/>
      <c r="JBE83" s="994"/>
      <c r="JBF83" s="994"/>
      <c r="JBG83" s="994"/>
      <c r="JBH83" s="994"/>
      <c r="JBI83" s="994"/>
      <c r="JBJ83" s="994"/>
      <c r="JBK83" s="994"/>
      <c r="JBL83" s="994"/>
      <c r="JBM83" s="994"/>
      <c r="JBN83" s="994"/>
      <c r="JBO83" s="994"/>
      <c r="JBP83" s="994"/>
      <c r="JBQ83" s="994"/>
      <c r="JBR83" s="994"/>
      <c r="JBS83" s="994"/>
      <c r="JBT83" s="994"/>
      <c r="JBU83" s="994"/>
      <c r="JBV83" s="994"/>
      <c r="JBW83" s="994"/>
      <c r="JBX83" s="994"/>
      <c r="JBY83" s="994"/>
      <c r="JBZ83" s="994"/>
      <c r="JCA83" s="994"/>
      <c r="JCB83" s="994"/>
      <c r="JCC83" s="994"/>
      <c r="JCD83" s="994"/>
      <c r="JCE83" s="994"/>
      <c r="JCF83" s="994"/>
      <c r="JCG83" s="994"/>
      <c r="JCH83" s="994"/>
      <c r="JCI83" s="994"/>
      <c r="JCJ83" s="994"/>
      <c r="JCK83" s="994"/>
      <c r="JCL83" s="994"/>
      <c r="JCM83" s="994"/>
      <c r="JCN83" s="994"/>
      <c r="JCO83" s="994"/>
      <c r="JCP83" s="994"/>
      <c r="JCQ83" s="994"/>
      <c r="JCR83" s="994"/>
      <c r="JCS83" s="994"/>
      <c r="JCT83" s="994"/>
      <c r="JCU83" s="994"/>
      <c r="JCV83" s="994"/>
      <c r="JCW83" s="994"/>
      <c r="JCX83" s="994"/>
      <c r="JCY83" s="994"/>
      <c r="JCZ83" s="994"/>
      <c r="JDA83" s="994"/>
      <c r="JDB83" s="994"/>
      <c r="JDC83" s="994"/>
      <c r="JDD83" s="994"/>
      <c r="JDE83" s="994"/>
      <c r="JDF83" s="994"/>
      <c r="JDG83" s="994"/>
      <c r="JDH83" s="994"/>
      <c r="JDI83" s="994"/>
      <c r="JDJ83" s="994"/>
      <c r="JDK83" s="994"/>
      <c r="JDL83" s="994"/>
      <c r="JDM83" s="994"/>
      <c r="JDN83" s="994"/>
      <c r="JDO83" s="994"/>
      <c r="JDP83" s="994"/>
      <c r="JDQ83" s="994"/>
      <c r="JDR83" s="994"/>
      <c r="JDS83" s="994"/>
      <c r="JDT83" s="994"/>
      <c r="JDU83" s="994"/>
      <c r="JDV83" s="994"/>
      <c r="JDW83" s="994"/>
      <c r="JDX83" s="994"/>
      <c r="JDY83" s="994"/>
      <c r="JDZ83" s="994"/>
      <c r="JEA83" s="994"/>
      <c r="JEB83" s="994"/>
      <c r="JEC83" s="994"/>
      <c r="JED83" s="994"/>
      <c r="JEE83" s="994"/>
      <c r="JEF83" s="994"/>
      <c r="JEG83" s="994"/>
      <c r="JEH83" s="994"/>
      <c r="JEI83" s="994"/>
      <c r="JEJ83" s="994"/>
      <c r="JEK83" s="994"/>
      <c r="JEL83" s="994"/>
      <c r="JEM83" s="994"/>
      <c r="JEN83" s="994"/>
      <c r="JEO83" s="994"/>
      <c r="JEP83" s="994"/>
      <c r="JEQ83" s="994"/>
      <c r="JER83" s="994"/>
      <c r="JES83" s="994"/>
      <c r="JET83" s="994"/>
      <c r="JEU83" s="994"/>
      <c r="JEV83" s="994"/>
      <c r="JEW83" s="994"/>
      <c r="JEX83" s="994"/>
      <c r="JEY83" s="994"/>
      <c r="JEZ83" s="994"/>
      <c r="JFA83" s="994"/>
      <c r="JFB83" s="994"/>
      <c r="JFC83" s="994"/>
      <c r="JFD83" s="994"/>
      <c r="JFE83" s="994"/>
      <c r="JFF83" s="994"/>
      <c r="JFG83" s="994"/>
      <c r="JFH83" s="994"/>
      <c r="JFI83" s="994"/>
      <c r="JFJ83" s="994"/>
      <c r="JFK83" s="994"/>
      <c r="JFL83" s="994"/>
      <c r="JFM83" s="994"/>
      <c r="JFN83" s="994"/>
      <c r="JFO83" s="994"/>
      <c r="JFP83" s="994"/>
      <c r="JFQ83" s="994"/>
      <c r="JFR83" s="994"/>
      <c r="JFS83" s="994"/>
      <c r="JFT83" s="994"/>
      <c r="JFU83" s="994"/>
      <c r="JFV83" s="994"/>
      <c r="JFW83" s="994"/>
      <c r="JFX83" s="994"/>
      <c r="JFY83" s="994"/>
      <c r="JFZ83" s="994"/>
      <c r="JGA83" s="994"/>
      <c r="JGB83" s="994"/>
      <c r="JGC83" s="994"/>
      <c r="JGD83" s="994"/>
      <c r="JGE83" s="994"/>
      <c r="JGF83" s="994"/>
      <c r="JGG83" s="994"/>
      <c r="JGH83" s="994"/>
      <c r="JGI83" s="994"/>
      <c r="JGJ83" s="994"/>
      <c r="JGK83" s="994"/>
      <c r="JGL83" s="994"/>
      <c r="JGM83" s="994"/>
      <c r="JGN83" s="994"/>
      <c r="JGO83" s="994"/>
      <c r="JGP83" s="994"/>
      <c r="JGQ83" s="994"/>
      <c r="JGR83" s="994"/>
      <c r="JGS83" s="994"/>
      <c r="JGT83" s="994"/>
      <c r="JGU83" s="994"/>
      <c r="JGV83" s="994"/>
      <c r="JGW83" s="994"/>
      <c r="JGX83" s="994"/>
      <c r="JGY83" s="994"/>
      <c r="JGZ83" s="994"/>
      <c r="JHA83" s="994"/>
      <c r="JHB83" s="994"/>
      <c r="JHC83" s="994"/>
      <c r="JHD83" s="994"/>
      <c r="JHE83" s="994"/>
      <c r="JHF83" s="994"/>
      <c r="JHG83" s="994"/>
      <c r="JHH83" s="994"/>
      <c r="JHI83" s="994"/>
      <c r="JHJ83" s="994"/>
      <c r="JHK83" s="994"/>
      <c r="JHL83" s="994"/>
      <c r="JHM83" s="994"/>
      <c r="JHN83" s="994"/>
      <c r="JHO83" s="994"/>
      <c r="JHP83" s="994"/>
      <c r="JHQ83" s="994"/>
      <c r="JHR83" s="994"/>
      <c r="JHS83" s="994"/>
      <c r="JHT83" s="994"/>
      <c r="JHU83" s="994"/>
      <c r="JHV83" s="994"/>
      <c r="JHW83" s="994"/>
      <c r="JHX83" s="994"/>
      <c r="JHY83" s="994"/>
      <c r="JHZ83" s="994"/>
      <c r="JIA83" s="994"/>
      <c r="JIB83" s="994"/>
      <c r="JIC83" s="994"/>
      <c r="JID83" s="994"/>
      <c r="JIE83" s="994"/>
      <c r="JIF83" s="994"/>
      <c r="JIG83" s="994"/>
      <c r="JIH83" s="994"/>
      <c r="JII83" s="994"/>
      <c r="JIJ83" s="994"/>
      <c r="JIK83" s="994"/>
      <c r="JIL83" s="994"/>
      <c r="JIM83" s="994"/>
      <c r="JIN83" s="994"/>
      <c r="JIO83" s="994"/>
      <c r="JIP83" s="994"/>
      <c r="JIQ83" s="994"/>
      <c r="JIR83" s="994"/>
      <c r="JIS83" s="994"/>
      <c r="JIT83" s="994"/>
      <c r="JIU83" s="994"/>
      <c r="JIV83" s="994"/>
      <c r="JIW83" s="994"/>
      <c r="JIX83" s="994"/>
      <c r="JIY83" s="994"/>
      <c r="JIZ83" s="994"/>
      <c r="JJA83" s="994"/>
      <c r="JJB83" s="994"/>
      <c r="JJC83" s="994"/>
      <c r="JJD83" s="994"/>
      <c r="JJE83" s="994"/>
      <c r="JJF83" s="994"/>
      <c r="JJG83" s="994"/>
      <c r="JJH83" s="994"/>
      <c r="JJI83" s="994"/>
      <c r="JJJ83" s="994"/>
      <c r="JJK83" s="994"/>
      <c r="JJL83" s="994"/>
      <c r="JJM83" s="994"/>
      <c r="JJN83" s="994"/>
      <c r="JJO83" s="994"/>
      <c r="JJP83" s="994"/>
      <c r="JJQ83" s="994"/>
      <c r="JJR83" s="994"/>
      <c r="JJS83" s="994"/>
      <c r="JJT83" s="994"/>
      <c r="JJU83" s="994"/>
      <c r="JJV83" s="994"/>
      <c r="JJW83" s="994"/>
      <c r="JJX83" s="994"/>
      <c r="JJY83" s="994"/>
      <c r="JJZ83" s="994"/>
      <c r="JKA83" s="994"/>
      <c r="JKB83" s="994"/>
      <c r="JKC83" s="994"/>
      <c r="JKD83" s="994"/>
      <c r="JKE83" s="994"/>
      <c r="JKF83" s="994"/>
      <c r="JKG83" s="994"/>
      <c r="JKH83" s="994"/>
      <c r="JKI83" s="994"/>
      <c r="JKJ83" s="994"/>
      <c r="JKK83" s="994"/>
      <c r="JKL83" s="994"/>
      <c r="JKM83" s="994"/>
      <c r="JKN83" s="994"/>
      <c r="JKO83" s="994"/>
      <c r="JKP83" s="994"/>
      <c r="JKQ83" s="994"/>
      <c r="JKR83" s="994"/>
      <c r="JKS83" s="994"/>
      <c r="JKT83" s="994"/>
      <c r="JKU83" s="994"/>
      <c r="JKV83" s="994"/>
      <c r="JKW83" s="994"/>
      <c r="JKX83" s="994"/>
      <c r="JKY83" s="994"/>
      <c r="JKZ83" s="994"/>
      <c r="JLA83" s="994"/>
      <c r="JLB83" s="994"/>
      <c r="JLC83" s="994"/>
      <c r="JLD83" s="994"/>
      <c r="JLE83" s="994"/>
      <c r="JLF83" s="994"/>
      <c r="JLG83" s="994"/>
      <c r="JLH83" s="994"/>
      <c r="JLI83" s="994"/>
      <c r="JLJ83" s="994"/>
      <c r="JLK83" s="994"/>
      <c r="JLL83" s="994"/>
      <c r="JLM83" s="994"/>
      <c r="JLN83" s="994"/>
      <c r="JLO83" s="994"/>
      <c r="JLP83" s="994"/>
      <c r="JLQ83" s="994"/>
      <c r="JLR83" s="994"/>
      <c r="JLS83" s="994"/>
      <c r="JLT83" s="994"/>
      <c r="JLU83" s="994"/>
      <c r="JLV83" s="994"/>
      <c r="JLW83" s="994"/>
      <c r="JLX83" s="994"/>
      <c r="JLY83" s="994"/>
      <c r="JLZ83" s="994"/>
      <c r="JMA83" s="994"/>
      <c r="JMB83" s="994"/>
      <c r="JMC83" s="994"/>
      <c r="JMD83" s="994"/>
      <c r="JME83" s="994"/>
      <c r="JMF83" s="994"/>
      <c r="JMG83" s="994"/>
      <c r="JMH83" s="994"/>
      <c r="JMI83" s="994"/>
      <c r="JMJ83" s="994"/>
      <c r="JMK83" s="994"/>
      <c r="JML83" s="994"/>
      <c r="JMM83" s="994"/>
      <c r="JMN83" s="994"/>
      <c r="JMO83" s="994"/>
      <c r="JMP83" s="994"/>
      <c r="JMQ83" s="994"/>
      <c r="JMR83" s="994"/>
      <c r="JMS83" s="994"/>
      <c r="JMT83" s="994"/>
      <c r="JMU83" s="994"/>
      <c r="JMV83" s="994"/>
      <c r="JMW83" s="994"/>
      <c r="JMX83" s="994"/>
      <c r="JMY83" s="994"/>
      <c r="JMZ83" s="994"/>
      <c r="JNA83" s="994"/>
      <c r="JNB83" s="994"/>
      <c r="JNC83" s="994"/>
      <c r="JND83" s="994"/>
      <c r="JNE83" s="994"/>
      <c r="JNF83" s="994"/>
      <c r="JNG83" s="994"/>
      <c r="JNH83" s="994"/>
      <c r="JNI83" s="994"/>
      <c r="JNJ83" s="994"/>
      <c r="JNK83" s="994"/>
      <c r="JNL83" s="994"/>
      <c r="JNM83" s="994"/>
      <c r="JNN83" s="994"/>
      <c r="JNO83" s="994"/>
      <c r="JNP83" s="994"/>
      <c r="JNQ83" s="994"/>
      <c r="JNR83" s="994"/>
      <c r="JNS83" s="994"/>
      <c r="JNT83" s="994"/>
      <c r="JNU83" s="994"/>
      <c r="JNV83" s="994"/>
      <c r="JNW83" s="994"/>
      <c r="JNX83" s="994"/>
      <c r="JNY83" s="994"/>
      <c r="JNZ83" s="994"/>
      <c r="JOA83" s="994"/>
      <c r="JOB83" s="994"/>
      <c r="JOC83" s="994"/>
      <c r="JOD83" s="994"/>
      <c r="JOE83" s="994"/>
      <c r="JOF83" s="994"/>
      <c r="JOG83" s="994"/>
      <c r="JOH83" s="994"/>
      <c r="JOI83" s="994"/>
      <c r="JOJ83" s="994"/>
      <c r="JOK83" s="994"/>
      <c r="JOL83" s="994"/>
      <c r="JOM83" s="994"/>
      <c r="JON83" s="994"/>
      <c r="JOO83" s="994"/>
      <c r="JOP83" s="994"/>
      <c r="JOQ83" s="994"/>
      <c r="JOR83" s="994"/>
      <c r="JOS83" s="994"/>
      <c r="JOT83" s="994"/>
      <c r="JOU83" s="994"/>
      <c r="JOV83" s="994"/>
      <c r="JOW83" s="994"/>
      <c r="JOX83" s="994"/>
      <c r="JOY83" s="994"/>
      <c r="JOZ83" s="994"/>
      <c r="JPA83" s="994"/>
      <c r="JPB83" s="994"/>
      <c r="JPC83" s="994"/>
      <c r="JPD83" s="994"/>
      <c r="JPE83" s="994"/>
      <c r="JPF83" s="994"/>
      <c r="JPG83" s="994"/>
      <c r="JPH83" s="994"/>
      <c r="JPI83" s="994"/>
      <c r="JPJ83" s="994"/>
      <c r="JPK83" s="994"/>
      <c r="JPL83" s="994"/>
      <c r="JPM83" s="994"/>
      <c r="JPN83" s="994"/>
      <c r="JPO83" s="994"/>
      <c r="JPP83" s="994"/>
      <c r="JPQ83" s="994"/>
      <c r="JPR83" s="994"/>
      <c r="JPS83" s="994"/>
      <c r="JPT83" s="994"/>
      <c r="JPU83" s="994"/>
      <c r="JPV83" s="994"/>
      <c r="JPW83" s="994"/>
      <c r="JPX83" s="994"/>
      <c r="JPY83" s="994"/>
      <c r="JPZ83" s="994"/>
      <c r="JQA83" s="994"/>
      <c r="JQB83" s="994"/>
      <c r="JQC83" s="994"/>
      <c r="JQD83" s="994"/>
      <c r="JQE83" s="994"/>
      <c r="JQF83" s="994"/>
      <c r="JQG83" s="994"/>
      <c r="JQH83" s="994"/>
      <c r="JQI83" s="994"/>
      <c r="JQJ83" s="994"/>
      <c r="JQK83" s="994"/>
      <c r="JQL83" s="994"/>
      <c r="JQM83" s="994"/>
      <c r="JQN83" s="994"/>
      <c r="JQO83" s="994"/>
      <c r="JQP83" s="994"/>
      <c r="JQQ83" s="994"/>
      <c r="JQR83" s="994"/>
      <c r="JQS83" s="994"/>
      <c r="JQT83" s="994"/>
      <c r="JQU83" s="994"/>
      <c r="JQV83" s="994"/>
      <c r="JQW83" s="994"/>
      <c r="JQX83" s="994"/>
      <c r="JQY83" s="994"/>
      <c r="JQZ83" s="994"/>
      <c r="JRA83" s="994"/>
      <c r="JRB83" s="994"/>
      <c r="JRC83" s="994"/>
      <c r="JRD83" s="994"/>
      <c r="JRE83" s="994"/>
      <c r="JRF83" s="994"/>
      <c r="JRG83" s="994"/>
      <c r="JRH83" s="994"/>
      <c r="JRI83" s="994"/>
      <c r="JRJ83" s="994"/>
      <c r="JRK83" s="994"/>
      <c r="JRL83" s="994"/>
      <c r="JRM83" s="994"/>
      <c r="JRN83" s="994"/>
      <c r="JRO83" s="994"/>
      <c r="JRP83" s="994"/>
      <c r="JRQ83" s="994"/>
      <c r="JRR83" s="994"/>
      <c r="JRS83" s="994"/>
      <c r="JRT83" s="994"/>
      <c r="JRU83" s="994"/>
      <c r="JRV83" s="994"/>
      <c r="JRW83" s="994"/>
      <c r="JRX83" s="994"/>
      <c r="JRY83" s="994"/>
      <c r="JRZ83" s="994"/>
      <c r="JSA83" s="994"/>
      <c r="JSB83" s="994"/>
      <c r="JSC83" s="994"/>
      <c r="JSD83" s="994"/>
      <c r="JSE83" s="994"/>
      <c r="JSF83" s="994"/>
      <c r="JSG83" s="994"/>
      <c r="JSH83" s="994"/>
      <c r="JSI83" s="994"/>
      <c r="JSJ83" s="994"/>
      <c r="JSK83" s="994"/>
      <c r="JSL83" s="994"/>
      <c r="JSM83" s="994"/>
      <c r="JSN83" s="994"/>
      <c r="JSO83" s="994"/>
      <c r="JSP83" s="994"/>
      <c r="JSQ83" s="994"/>
      <c r="JSR83" s="994"/>
      <c r="JSS83" s="994"/>
      <c r="JST83" s="994"/>
      <c r="JSU83" s="994"/>
      <c r="JSV83" s="994"/>
      <c r="JSW83" s="994"/>
      <c r="JSX83" s="994"/>
      <c r="JSY83" s="994"/>
      <c r="JSZ83" s="994"/>
      <c r="JTA83" s="994"/>
      <c r="JTB83" s="994"/>
      <c r="JTC83" s="994"/>
      <c r="JTD83" s="994"/>
      <c r="JTE83" s="994"/>
      <c r="JTF83" s="994"/>
      <c r="JTG83" s="994"/>
      <c r="JTH83" s="994"/>
      <c r="JTI83" s="994"/>
      <c r="JTJ83" s="994"/>
      <c r="JTK83" s="994"/>
      <c r="JTL83" s="994"/>
      <c r="JTM83" s="994"/>
      <c r="JTN83" s="994"/>
      <c r="JTO83" s="994"/>
      <c r="JTP83" s="994"/>
      <c r="JTQ83" s="994"/>
      <c r="JTR83" s="994"/>
      <c r="JTS83" s="994"/>
      <c r="JTT83" s="994"/>
      <c r="JTU83" s="994"/>
      <c r="JTV83" s="994"/>
      <c r="JTW83" s="994"/>
      <c r="JTX83" s="994"/>
      <c r="JTY83" s="994"/>
      <c r="JTZ83" s="994"/>
      <c r="JUA83" s="994"/>
      <c r="JUB83" s="994"/>
      <c r="JUC83" s="994"/>
      <c r="JUD83" s="994"/>
      <c r="JUE83" s="994"/>
      <c r="JUF83" s="994"/>
      <c r="JUG83" s="994"/>
      <c r="JUH83" s="994"/>
      <c r="JUI83" s="994"/>
      <c r="JUJ83" s="994"/>
      <c r="JUK83" s="994"/>
      <c r="JUL83" s="994"/>
      <c r="JUM83" s="994"/>
      <c r="JUN83" s="994"/>
      <c r="JUO83" s="994"/>
      <c r="JUP83" s="994"/>
      <c r="JUQ83" s="994"/>
      <c r="JUR83" s="994"/>
      <c r="JUS83" s="994"/>
      <c r="JUT83" s="994"/>
      <c r="JUU83" s="994"/>
      <c r="JUV83" s="994"/>
      <c r="JUW83" s="994"/>
      <c r="JUX83" s="994"/>
      <c r="JUY83" s="994"/>
      <c r="JUZ83" s="994"/>
      <c r="JVA83" s="994"/>
      <c r="JVB83" s="994"/>
      <c r="JVC83" s="994"/>
      <c r="JVD83" s="994"/>
      <c r="JVE83" s="994"/>
      <c r="JVF83" s="994"/>
      <c r="JVG83" s="994"/>
      <c r="JVH83" s="994"/>
      <c r="JVI83" s="994"/>
      <c r="JVJ83" s="994"/>
      <c r="JVK83" s="994"/>
      <c r="JVL83" s="994"/>
      <c r="JVM83" s="994"/>
      <c r="JVN83" s="994"/>
      <c r="JVO83" s="994"/>
      <c r="JVP83" s="994"/>
      <c r="JVQ83" s="994"/>
      <c r="JVR83" s="994"/>
      <c r="JVS83" s="994"/>
      <c r="JVT83" s="994"/>
      <c r="JVU83" s="994"/>
      <c r="JVV83" s="994"/>
      <c r="JVW83" s="994"/>
      <c r="JVX83" s="994"/>
      <c r="JVY83" s="994"/>
      <c r="JVZ83" s="994"/>
      <c r="JWA83" s="994"/>
      <c r="JWB83" s="994"/>
      <c r="JWC83" s="994"/>
      <c r="JWD83" s="994"/>
      <c r="JWE83" s="994"/>
      <c r="JWF83" s="994"/>
      <c r="JWG83" s="994"/>
      <c r="JWH83" s="994"/>
      <c r="JWI83" s="994"/>
      <c r="JWJ83" s="994"/>
      <c r="JWK83" s="994"/>
      <c r="JWL83" s="994"/>
      <c r="JWM83" s="994"/>
      <c r="JWN83" s="994"/>
      <c r="JWO83" s="994"/>
      <c r="JWP83" s="994"/>
      <c r="JWQ83" s="994"/>
      <c r="JWR83" s="994"/>
      <c r="JWS83" s="994"/>
      <c r="JWT83" s="994"/>
      <c r="JWU83" s="994"/>
      <c r="JWV83" s="994"/>
      <c r="JWW83" s="994"/>
      <c r="JWX83" s="994"/>
      <c r="JWY83" s="994"/>
      <c r="JWZ83" s="994"/>
      <c r="JXA83" s="994"/>
      <c r="JXB83" s="994"/>
      <c r="JXC83" s="994"/>
      <c r="JXD83" s="994"/>
      <c r="JXE83" s="994"/>
      <c r="JXF83" s="994"/>
      <c r="JXG83" s="994"/>
      <c r="JXH83" s="994"/>
      <c r="JXI83" s="994"/>
      <c r="JXJ83" s="994"/>
      <c r="JXK83" s="994"/>
      <c r="JXL83" s="994"/>
      <c r="JXM83" s="994"/>
      <c r="JXN83" s="994"/>
      <c r="JXO83" s="994"/>
      <c r="JXP83" s="994"/>
      <c r="JXQ83" s="994"/>
      <c r="JXR83" s="994"/>
      <c r="JXS83" s="994"/>
      <c r="JXT83" s="994"/>
      <c r="JXU83" s="994"/>
      <c r="JXV83" s="994"/>
      <c r="JXW83" s="994"/>
      <c r="JXX83" s="994"/>
      <c r="JXY83" s="994"/>
      <c r="JXZ83" s="994"/>
      <c r="JYA83" s="994"/>
      <c r="JYB83" s="994"/>
      <c r="JYC83" s="994"/>
      <c r="JYD83" s="994"/>
      <c r="JYE83" s="994"/>
      <c r="JYF83" s="994"/>
      <c r="JYG83" s="994"/>
      <c r="JYH83" s="994"/>
      <c r="JYI83" s="994"/>
      <c r="JYJ83" s="994"/>
      <c r="JYK83" s="994"/>
      <c r="JYL83" s="994"/>
      <c r="JYM83" s="994"/>
      <c r="JYN83" s="994"/>
      <c r="JYO83" s="994"/>
      <c r="JYP83" s="994"/>
      <c r="JYQ83" s="994"/>
      <c r="JYR83" s="994"/>
      <c r="JYS83" s="994"/>
      <c r="JYT83" s="994"/>
      <c r="JYU83" s="994"/>
      <c r="JYV83" s="994"/>
      <c r="JYW83" s="994"/>
      <c r="JYX83" s="994"/>
      <c r="JYY83" s="994"/>
      <c r="JYZ83" s="994"/>
      <c r="JZA83" s="994"/>
      <c r="JZB83" s="994"/>
      <c r="JZC83" s="994"/>
      <c r="JZD83" s="994"/>
      <c r="JZE83" s="994"/>
      <c r="JZF83" s="994"/>
      <c r="JZG83" s="994"/>
      <c r="JZH83" s="994"/>
      <c r="JZI83" s="994"/>
      <c r="JZJ83" s="994"/>
      <c r="JZK83" s="994"/>
      <c r="JZL83" s="994"/>
      <c r="JZM83" s="994"/>
      <c r="JZN83" s="994"/>
      <c r="JZO83" s="994"/>
      <c r="JZP83" s="994"/>
      <c r="JZQ83" s="994"/>
      <c r="JZR83" s="994"/>
      <c r="JZS83" s="994"/>
      <c r="JZT83" s="994"/>
      <c r="JZU83" s="994"/>
      <c r="JZV83" s="994"/>
      <c r="JZW83" s="994"/>
      <c r="JZX83" s="994"/>
      <c r="JZY83" s="994"/>
      <c r="JZZ83" s="994"/>
      <c r="KAA83" s="994"/>
      <c r="KAB83" s="994"/>
      <c r="KAC83" s="994"/>
      <c r="KAD83" s="994"/>
      <c r="KAE83" s="994"/>
      <c r="KAF83" s="994"/>
      <c r="KAG83" s="994"/>
      <c r="KAH83" s="994"/>
      <c r="KAI83" s="994"/>
      <c r="KAJ83" s="994"/>
      <c r="KAK83" s="994"/>
      <c r="KAL83" s="994"/>
      <c r="KAM83" s="994"/>
      <c r="KAN83" s="994"/>
      <c r="KAO83" s="994"/>
      <c r="KAP83" s="994"/>
      <c r="KAQ83" s="994"/>
      <c r="KAR83" s="994"/>
      <c r="KAS83" s="994"/>
      <c r="KAT83" s="994"/>
      <c r="KAU83" s="994"/>
      <c r="KAV83" s="994"/>
      <c r="KAW83" s="994"/>
      <c r="KAX83" s="994"/>
      <c r="KAY83" s="994"/>
      <c r="KAZ83" s="994"/>
      <c r="KBA83" s="994"/>
      <c r="KBB83" s="994"/>
      <c r="KBC83" s="994"/>
      <c r="KBD83" s="994"/>
      <c r="KBE83" s="994"/>
      <c r="KBF83" s="994"/>
      <c r="KBG83" s="994"/>
      <c r="KBH83" s="994"/>
      <c r="KBI83" s="994"/>
      <c r="KBJ83" s="994"/>
      <c r="KBK83" s="994"/>
      <c r="KBL83" s="994"/>
      <c r="KBM83" s="994"/>
      <c r="KBN83" s="994"/>
      <c r="KBO83" s="994"/>
      <c r="KBP83" s="994"/>
      <c r="KBQ83" s="994"/>
      <c r="KBR83" s="994"/>
      <c r="KBS83" s="994"/>
      <c r="KBT83" s="994"/>
      <c r="KBU83" s="994"/>
      <c r="KBV83" s="994"/>
      <c r="KBW83" s="994"/>
      <c r="KBX83" s="994"/>
      <c r="KBY83" s="994"/>
      <c r="KBZ83" s="994"/>
      <c r="KCA83" s="994"/>
      <c r="KCB83" s="994"/>
      <c r="KCC83" s="994"/>
      <c r="KCD83" s="994"/>
      <c r="KCE83" s="994"/>
      <c r="KCF83" s="994"/>
      <c r="KCG83" s="994"/>
      <c r="KCH83" s="994"/>
      <c r="KCI83" s="994"/>
      <c r="KCJ83" s="994"/>
      <c r="KCK83" s="994"/>
      <c r="KCL83" s="994"/>
      <c r="KCM83" s="994"/>
      <c r="KCN83" s="994"/>
      <c r="KCO83" s="994"/>
      <c r="KCP83" s="994"/>
      <c r="KCQ83" s="994"/>
      <c r="KCR83" s="994"/>
      <c r="KCS83" s="994"/>
      <c r="KCT83" s="994"/>
      <c r="KCU83" s="994"/>
      <c r="KCV83" s="994"/>
      <c r="KCW83" s="994"/>
      <c r="KCX83" s="994"/>
      <c r="KCY83" s="994"/>
      <c r="KCZ83" s="994"/>
      <c r="KDA83" s="994"/>
      <c r="KDB83" s="994"/>
      <c r="KDC83" s="994"/>
      <c r="KDD83" s="994"/>
      <c r="KDE83" s="994"/>
      <c r="KDF83" s="994"/>
      <c r="KDG83" s="994"/>
      <c r="KDH83" s="994"/>
      <c r="KDI83" s="994"/>
      <c r="KDJ83" s="994"/>
      <c r="KDK83" s="994"/>
      <c r="KDL83" s="994"/>
      <c r="KDM83" s="994"/>
      <c r="KDN83" s="994"/>
      <c r="KDO83" s="994"/>
      <c r="KDP83" s="994"/>
      <c r="KDQ83" s="994"/>
      <c r="KDR83" s="994"/>
      <c r="KDS83" s="994"/>
      <c r="KDT83" s="994"/>
      <c r="KDU83" s="994"/>
      <c r="KDV83" s="994"/>
      <c r="KDW83" s="994"/>
      <c r="KDX83" s="994"/>
      <c r="KDY83" s="994"/>
      <c r="KDZ83" s="994"/>
      <c r="KEA83" s="994"/>
      <c r="KEB83" s="994"/>
      <c r="KEC83" s="994"/>
      <c r="KED83" s="994"/>
      <c r="KEE83" s="994"/>
      <c r="KEF83" s="994"/>
      <c r="KEG83" s="994"/>
      <c r="KEH83" s="994"/>
      <c r="KEI83" s="994"/>
      <c r="KEJ83" s="994"/>
      <c r="KEK83" s="994"/>
      <c r="KEL83" s="994"/>
      <c r="KEM83" s="994"/>
      <c r="KEN83" s="994"/>
      <c r="KEO83" s="994"/>
      <c r="KEP83" s="994"/>
      <c r="KEQ83" s="994"/>
      <c r="KER83" s="994"/>
      <c r="KES83" s="994"/>
      <c r="KET83" s="994"/>
      <c r="KEU83" s="994"/>
      <c r="KEV83" s="994"/>
      <c r="KEW83" s="994"/>
      <c r="KEX83" s="994"/>
      <c r="KEY83" s="994"/>
      <c r="KEZ83" s="994"/>
      <c r="KFA83" s="994"/>
      <c r="KFB83" s="994"/>
      <c r="KFC83" s="994"/>
      <c r="KFD83" s="994"/>
      <c r="KFE83" s="994"/>
      <c r="KFF83" s="994"/>
      <c r="KFG83" s="994"/>
      <c r="KFH83" s="994"/>
      <c r="KFI83" s="994"/>
      <c r="KFJ83" s="994"/>
      <c r="KFK83" s="994"/>
      <c r="KFL83" s="994"/>
      <c r="KFM83" s="994"/>
      <c r="KFN83" s="994"/>
      <c r="KFO83" s="994"/>
      <c r="KFP83" s="994"/>
      <c r="KFQ83" s="994"/>
      <c r="KFR83" s="994"/>
      <c r="KFS83" s="994"/>
      <c r="KFT83" s="994"/>
      <c r="KFU83" s="994"/>
      <c r="KFV83" s="994"/>
      <c r="KFW83" s="994"/>
      <c r="KFX83" s="994"/>
      <c r="KFY83" s="994"/>
      <c r="KFZ83" s="994"/>
      <c r="KGA83" s="994"/>
      <c r="KGB83" s="994"/>
      <c r="KGC83" s="994"/>
      <c r="KGD83" s="994"/>
      <c r="KGE83" s="994"/>
      <c r="KGF83" s="994"/>
      <c r="KGG83" s="994"/>
      <c r="KGH83" s="994"/>
      <c r="KGI83" s="994"/>
      <c r="KGJ83" s="994"/>
      <c r="KGK83" s="994"/>
      <c r="KGL83" s="994"/>
      <c r="KGM83" s="994"/>
      <c r="KGN83" s="994"/>
      <c r="KGO83" s="994"/>
      <c r="KGP83" s="994"/>
      <c r="KGQ83" s="994"/>
      <c r="KGR83" s="994"/>
      <c r="KGS83" s="994"/>
      <c r="KGT83" s="994"/>
      <c r="KGU83" s="994"/>
      <c r="KGV83" s="994"/>
      <c r="KGW83" s="994"/>
      <c r="KGX83" s="994"/>
      <c r="KGY83" s="994"/>
      <c r="KGZ83" s="994"/>
      <c r="KHA83" s="994"/>
      <c r="KHB83" s="994"/>
      <c r="KHC83" s="994"/>
      <c r="KHD83" s="994"/>
      <c r="KHE83" s="994"/>
      <c r="KHF83" s="994"/>
      <c r="KHG83" s="994"/>
      <c r="KHH83" s="994"/>
      <c r="KHI83" s="994"/>
      <c r="KHJ83" s="994"/>
      <c r="KHK83" s="994"/>
      <c r="KHL83" s="994"/>
      <c r="KHM83" s="994"/>
      <c r="KHN83" s="994"/>
      <c r="KHO83" s="994"/>
      <c r="KHP83" s="994"/>
      <c r="KHQ83" s="994"/>
      <c r="KHR83" s="994"/>
      <c r="KHS83" s="994"/>
      <c r="KHT83" s="994"/>
      <c r="KHU83" s="994"/>
      <c r="KHV83" s="994"/>
      <c r="KHW83" s="994"/>
      <c r="KHX83" s="994"/>
      <c r="KHY83" s="994"/>
      <c r="KHZ83" s="994"/>
      <c r="KIA83" s="994"/>
      <c r="KIB83" s="994"/>
      <c r="KIC83" s="994"/>
      <c r="KID83" s="994"/>
      <c r="KIE83" s="994"/>
      <c r="KIF83" s="994"/>
      <c r="KIG83" s="994"/>
      <c r="KIH83" s="994"/>
      <c r="KII83" s="994"/>
      <c r="KIJ83" s="994"/>
      <c r="KIK83" s="994"/>
      <c r="KIL83" s="994"/>
      <c r="KIM83" s="994"/>
      <c r="KIN83" s="994"/>
      <c r="KIO83" s="994"/>
      <c r="KIP83" s="994"/>
      <c r="KIQ83" s="994"/>
      <c r="KIR83" s="994"/>
      <c r="KIS83" s="994"/>
      <c r="KIT83" s="994"/>
      <c r="KIU83" s="994"/>
      <c r="KIV83" s="994"/>
      <c r="KIW83" s="994"/>
      <c r="KIX83" s="994"/>
      <c r="KIY83" s="994"/>
      <c r="KIZ83" s="994"/>
      <c r="KJA83" s="994"/>
      <c r="KJB83" s="994"/>
      <c r="KJC83" s="994"/>
      <c r="KJD83" s="994"/>
      <c r="KJE83" s="994"/>
      <c r="KJF83" s="994"/>
      <c r="KJG83" s="994"/>
      <c r="KJH83" s="994"/>
      <c r="KJI83" s="994"/>
      <c r="KJJ83" s="994"/>
      <c r="KJK83" s="994"/>
      <c r="KJL83" s="994"/>
      <c r="KJM83" s="994"/>
      <c r="KJN83" s="994"/>
      <c r="KJO83" s="994"/>
      <c r="KJP83" s="994"/>
      <c r="KJQ83" s="994"/>
      <c r="KJR83" s="994"/>
      <c r="KJS83" s="994"/>
      <c r="KJT83" s="994"/>
      <c r="KJU83" s="994"/>
      <c r="KJV83" s="994"/>
      <c r="KJW83" s="994"/>
      <c r="KJX83" s="994"/>
      <c r="KJY83" s="994"/>
      <c r="KJZ83" s="994"/>
      <c r="KKA83" s="994"/>
      <c r="KKB83" s="994"/>
      <c r="KKC83" s="994"/>
      <c r="KKD83" s="994"/>
      <c r="KKE83" s="994"/>
      <c r="KKF83" s="994"/>
      <c r="KKG83" s="994"/>
      <c r="KKH83" s="994"/>
      <c r="KKI83" s="994"/>
      <c r="KKJ83" s="994"/>
      <c r="KKK83" s="994"/>
      <c r="KKL83" s="994"/>
      <c r="KKM83" s="994"/>
      <c r="KKN83" s="994"/>
      <c r="KKO83" s="994"/>
      <c r="KKP83" s="994"/>
      <c r="KKQ83" s="994"/>
      <c r="KKR83" s="994"/>
      <c r="KKS83" s="994"/>
      <c r="KKT83" s="994"/>
      <c r="KKU83" s="994"/>
      <c r="KKV83" s="994"/>
      <c r="KKW83" s="994"/>
      <c r="KKX83" s="994"/>
      <c r="KKY83" s="994"/>
      <c r="KKZ83" s="994"/>
      <c r="KLA83" s="994"/>
      <c r="KLB83" s="994"/>
      <c r="KLC83" s="994"/>
      <c r="KLD83" s="994"/>
      <c r="KLE83" s="994"/>
      <c r="KLF83" s="994"/>
      <c r="KLG83" s="994"/>
      <c r="KLH83" s="994"/>
      <c r="KLI83" s="994"/>
      <c r="KLJ83" s="994"/>
      <c r="KLK83" s="994"/>
      <c r="KLL83" s="994"/>
      <c r="KLM83" s="994"/>
      <c r="KLN83" s="994"/>
      <c r="KLO83" s="994"/>
      <c r="KLP83" s="994"/>
      <c r="KLQ83" s="994"/>
      <c r="KLR83" s="994"/>
      <c r="KLS83" s="994"/>
      <c r="KLT83" s="994"/>
      <c r="KLU83" s="994"/>
      <c r="KLV83" s="994"/>
      <c r="KLW83" s="994"/>
      <c r="KLX83" s="994"/>
      <c r="KLY83" s="994"/>
      <c r="KLZ83" s="994"/>
      <c r="KMA83" s="994"/>
      <c r="KMB83" s="994"/>
      <c r="KMC83" s="994"/>
      <c r="KMD83" s="994"/>
      <c r="KME83" s="994"/>
      <c r="KMF83" s="994"/>
      <c r="KMG83" s="994"/>
      <c r="KMH83" s="994"/>
      <c r="KMI83" s="994"/>
      <c r="KMJ83" s="994"/>
      <c r="KMK83" s="994"/>
      <c r="KML83" s="994"/>
      <c r="KMM83" s="994"/>
      <c r="KMN83" s="994"/>
      <c r="KMO83" s="994"/>
      <c r="KMP83" s="994"/>
      <c r="KMQ83" s="994"/>
      <c r="KMR83" s="994"/>
      <c r="KMS83" s="994"/>
      <c r="KMT83" s="994"/>
      <c r="KMU83" s="994"/>
      <c r="KMV83" s="994"/>
      <c r="KMW83" s="994"/>
      <c r="KMX83" s="994"/>
      <c r="KMY83" s="994"/>
      <c r="KMZ83" s="994"/>
      <c r="KNA83" s="994"/>
      <c r="KNB83" s="994"/>
      <c r="KNC83" s="994"/>
      <c r="KND83" s="994"/>
      <c r="KNE83" s="994"/>
      <c r="KNF83" s="994"/>
      <c r="KNG83" s="994"/>
      <c r="KNH83" s="994"/>
      <c r="KNI83" s="994"/>
      <c r="KNJ83" s="994"/>
      <c r="KNK83" s="994"/>
      <c r="KNL83" s="994"/>
      <c r="KNM83" s="994"/>
      <c r="KNN83" s="994"/>
      <c r="KNO83" s="994"/>
      <c r="KNP83" s="994"/>
      <c r="KNQ83" s="994"/>
      <c r="KNR83" s="994"/>
      <c r="KNS83" s="994"/>
      <c r="KNT83" s="994"/>
      <c r="KNU83" s="994"/>
      <c r="KNV83" s="994"/>
      <c r="KNW83" s="994"/>
      <c r="KNX83" s="994"/>
      <c r="KNY83" s="994"/>
      <c r="KNZ83" s="994"/>
      <c r="KOA83" s="994"/>
      <c r="KOB83" s="994"/>
      <c r="KOC83" s="994"/>
      <c r="KOD83" s="994"/>
      <c r="KOE83" s="994"/>
      <c r="KOF83" s="994"/>
      <c r="KOG83" s="994"/>
      <c r="KOH83" s="994"/>
      <c r="KOI83" s="994"/>
      <c r="KOJ83" s="994"/>
      <c r="KOK83" s="994"/>
      <c r="KOL83" s="994"/>
      <c r="KOM83" s="994"/>
      <c r="KON83" s="994"/>
      <c r="KOO83" s="994"/>
      <c r="KOP83" s="994"/>
      <c r="KOQ83" s="994"/>
      <c r="KOR83" s="994"/>
      <c r="KOS83" s="994"/>
      <c r="KOT83" s="994"/>
      <c r="KOU83" s="994"/>
      <c r="KOV83" s="994"/>
      <c r="KOW83" s="994"/>
      <c r="KOX83" s="994"/>
      <c r="KOY83" s="994"/>
      <c r="KOZ83" s="994"/>
      <c r="KPA83" s="994"/>
      <c r="KPB83" s="994"/>
      <c r="KPC83" s="994"/>
      <c r="KPD83" s="994"/>
      <c r="KPE83" s="994"/>
      <c r="KPF83" s="994"/>
      <c r="KPG83" s="994"/>
      <c r="KPH83" s="994"/>
      <c r="KPI83" s="994"/>
      <c r="KPJ83" s="994"/>
      <c r="KPK83" s="994"/>
      <c r="KPL83" s="994"/>
      <c r="KPM83" s="994"/>
      <c r="KPN83" s="994"/>
      <c r="KPO83" s="994"/>
      <c r="KPP83" s="994"/>
      <c r="KPQ83" s="994"/>
      <c r="KPR83" s="994"/>
      <c r="KPS83" s="994"/>
      <c r="KPT83" s="994"/>
      <c r="KPU83" s="994"/>
      <c r="KPV83" s="994"/>
      <c r="KPW83" s="994"/>
      <c r="KPX83" s="994"/>
      <c r="KPY83" s="994"/>
      <c r="KPZ83" s="994"/>
      <c r="KQA83" s="994"/>
      <c r="KQB83" s="994"/>
      <c r="KQC83" s="994"/>
      <c r="KQD83" s="994"/>
      <c r="KQE83" s="994"/>
      <c r="KQF83" s="994"/>
      <c r="KQG83" s="994"/>
      <c r="KQH83" s="994"/>
      <c r="KQI83" s="994"/>
      <c r="KQJ83" s="994"/>
      <c r="KQK83" s="994"/>
      <c r="KQL83" s="994"/>
      <c r="KQM83" s="994"/>
      <c r="KQN83" s="994"/>
      <c r="KQO83" s="994"/>
      <c r="KQP83" s="994"/>
      <c r="KQQ83" s="994"/>
      <c r="KQR83" s="994"/>
      <c r="KQS83" s="994"/>
      <c r="KQT83" s="994"/>
      <c r="KQU83" s="994"/>
      <c r="KQV83" s="994"/>
      <c r="KQW83" s="994"/>
      <c r="KQX83" s="994"/>
      <c r="KQY83" s="994"/>
      <c r="KQZ83" s="994"/>
      <c r="KRA83" s="994"/>
      <c r="KRB83" s="994"/>
      <c r="KRC83" s="994"/>
      <c r="KRD83" s="994"/>
      <c r="KRE83" s="994"/>
      <c r="KRF83" s="994"/>
      <c r="KRG83" s="994"/>
      <c r="KRH83" s="994"/>
      <c r="KRI83" s="994"/>
      <c r="KRJ83" s="994"/>
      <c r="KRK83" s="994"/>
      <c r="KRL83" s="994"/>
      <c r="KRM83" s="994"/>
      <c r="KRN83" s="994"/>
      <c r="KRO83" s="994"/>
      <c r="KRP83" s="994"/>
      <c r="KRQ83" s="994"/>
      <c r="KRR83" s="994"/>
      <c r="KRS83" s="994"/>
      <c r="KRT83" s="994"/>
      <c r="KRU83" s="994"/>
      <c r="KRV83" s="994"/>
      <c r="KRW83" s="994"/>
      <c r="KRX83" s="994"/>
      <c r="KRY83" s="994"/>
      <c r="KRZ83" s="994"/>
      <c r="KSA83" s="994"/>
      <c r="KSB83" s="994"/>
      <c r="KSC83" s="994"/>
      <c r="KSD83" s="994"/>
      <c r="KSE83" s="994"/>
      <c r="KSF83" s="994"/>
      <c r="KSG83" s="994"/>
      <c r="KSH83" s="994"/>
      <c r="KSI83" s="994"/>
      <c r="KSJ83" s="994"/>
      <c r="KSK83" s="994"/>
      <c r="KSL83" s="994"/>
      <c r="KSM83" s="994"/>
      <c r="KSN83" s="994"/>
      <c r="KSO83" s="994"/>
      <c r="KSP83" s="994"/>
      <c r="KSQ83" s="994"/>
      <c r="KSR83" s="994"/>
      <c r="KSS83" s="994"/>
      <c r="KST83" s="994"/>
      <c r="KSU83" s="994"/>
      <c r="KSV83" s="994"/>
      <c r="KSW83" s="994"/>
      <c r="KSX83" s="994"/>
      <c r="KSY83" s="994"/>
      <c r="KSZ83" s="994"/>
      <c r="KTA83" s="994"/>
      <c r="KTB83" s="994"/>
      <c r="KTC83" s="994"/>
      <c r="KTD83" s="994"/>
      <c r="KTE83" s="994"/>
      <c r="KTF83" s="994"/>
      <c r="KTG83" s="994"/>
      <c r="KTH83" s="994"/>
      <c r="KTI83" s="994"/>
      <c r="KTJ83" s="994"/>
      <c r="KTK83" s="994"/>
      <c r="KTL83" s="994"/>
      <c r="KTM83" s="994"/>
      <c r="KTN83" s="994"/>
      <c r="KTO83" s="994"/>
      <c r="KTP83" s="994"/>
      <c r="KTQ83" s="994"/>
      <c r="KTR83" s="994"/>
      <c r="KTS83" s="994"/>
      <c r="KTT83" s="994"/>
      <c r="KTU83" s="994"/>
      <c r="KTV83" s="994"/>
      <c r="KTW83" s="994"/>
      <c r="KTX83" s="994"/>
      <c r="KTY83" s="994"/>
      <c r="KTZ83" s="994"/>
      <c r="KUA83" s="994"/>
      <c r="KUB83" s="994"/>
      <c r="KUC83" s="994"/>
      <c r="KUD83" s="994"/>
      <c r="KUE83" s="994"/>
      <c r="KUF83" s="994"/>
      <c r="KUG83" s="994"/>
      <c r="KUH83" s="994"/>
      <c r="KUI83" s="994"/>
      <c r="KUJ83" s="994"/>
      <c r="KUK83" s="994"/>
      <c r="KUL83" s="994"/>
      <c r="KUM83" s="994"/>
      <c r="KUN83" s="994"/>
      <c r="KUO83" s="994"/>
      <c r="KUP83" s="994"/>
      <c r="KUQ83" s="994"/>
      <c r="KUR83" s="994"/>
      <c r="KUS83" s="994"/>
      <c r="KUT83" s="994"/>
      <c r="KUU83" s="994"/>
      <c r="KUV83" s="994"/>
      <c r="KUW83" s="994"/>
      <c r="KUX83" s="994"/>
      <c r="KUY83" s="994"/>
      <c r="KUZ83" s="994"/>
      <c r="KVA83" s="994"/>
      <c r="KVB83" s="994"/>
      <c r="KVC83" s="994"/>
      <c r="KVD83" s="994"/>
      <c r="KVE83" s="994"/>
      <c r="KVF83" s="994"/>
      <c r="KVG83" s="994"/>
      <c r="KVH83" s="994"/>
      <c r="KVI83" s="994"/>
      <c r="KVJ83" s="994"/>
      <c r="KVK83" s="994"/>
      <c r="KVL83" s="994"/>
      <c r="KVM83" s="994"/>
      <c r="KVN83" s="994"/>
      <c r="KVO83" s="994"/>
      <c r="KVP83" s="994"/>
      <c r="KVQ83" s="994"/>
      <c r="KVR83" s="994"/>
      <c r="KVS83" s="994"/>
      <c r="KVT83" s="994"/>
      <c r="KVU83" s="994"/>
      <c r="KVV83" s="994"/>
      <c r="KVW83" s="994"/>
      <c r="KVX83" s="994"/>
      <c r="KVY83" s="994"/>
      <c r="KVZ83" s="994"/>
      <c r="KWA83" s="994"/>
      <c r="KWB83" s="994"/>
      <c r="KWC83" s="994"/>
      <c r="KWD83" s="994"/>
      <c r="KWE83" s="994"/>
      <c r="KWF83" s="994"/>
      <c r="KWG83" s="994"/>
      <c r="KWH83" s="994"/>
      <c r="KWI83" s="994"/>
      <c r="KWJ83" s="994"/>
      <c r="KWK83" s="994"/>
      <c r="KWL83" s="994"/>
      <c r="KWM83" s="994"/>
      <c r="KWN83" s="994"/>
      <c r="KWO83" s="994"/>
      <c r="KWP83" s="994"/>
      <c r="KWQ83" s="994"/>
      <c r="KWR83" s="994"/>
      <c r="KWS83" s="994"/>
      <c r="KWT83" s="994"/>
      <c r="KWU83" s="994"/>
      <c r="KWV83" s="994"/>
      <c r="KWW83" s="994"/>
      <c r="KWX83" s="994"/>
      <c r="KWY83" s="994"/>
      <c r="KWZ83" s="994"/>
      <c r="KXA83" s="994"/>
      <c r="KXB83" s="994"/>
      <c r="KXC83" s="994"/>
      <c r="KXD83" s="994"/>
      <c r="KXE83" s="994"/>
      <c r="KXF83" s="994"/>
      <c r="KXG83" s="994"/>
      <c r="KXH83" s="994"/>
      <c r="KXI83" s="994"/>
      <c r="KXJ83" s="994"/>
      <c r="KXK83" s="994"/>
      <c r="KXL83" s="994"/>
      <c r="KXM83" s="994"/>
      <c r="KXN83" s="994"/>
      <c r="KXO83" s="994"/>
      <c r="KXP83" s="994"/>
      <c r="KXQ83" s="994"/>
      <c r="KXR83" s="994"/>
      <c r="KXS83" s="994"/>
      <c r="KXT83" s="994"/>
      <c r="KXU83" s="994"/>
      <c r="KXV83" s="994"/>
      <c r="KXW83" s="994"/>
      <c r="KXX83" s="994"/>
      <c r="KXY83" s="994"/>
      <c r="KXZ83" s="994"/>
      <c r="KYA83" s="994"/>
      <c r="KYB83" s="994"/>
      <c r="KYC83" s="994"/>
      <c r="KYD83" s="994"/>
      <c r="KYE83" s="994"/>
      <c r="KYF83" s="994"/>
      <c r="KYG83" s="994"/>
      <c r="KYH83" s="994"/>
      <c r="KYI83" s="994"/>
      <c r="KYJ83" s="994"/>
      <c r="KYK83" s="994"/>
      <c r="KYL83" s="994"/>
      <c r="KYM83" s="994"/>
      <c r="KYN83" s="994"/>
      <c r="KYO83" s="994"/>
      <c r="KYP83" s="994"/>
      <c r="KYQ83" s="994"/>
      <c r="KYR83" s="994"/>
      <c r="KYS83" s="994"/>
      <c r="KYT83" s="994"/>
      <c r="KYU83" s="994"/>
      <c r="KYV83" s="994"/>
      <c r="KYW83" s="994"/>
      <c r="KYX83" s="994"/>
      <c r="KYY83" s="994"/>
      <c r="KYZ83" s="994"/>
      <c r="KZA83" s="994"/>
      <c r="KZB83" s="994"/>
      <c r="KZC83" s="994"/>
      <c r="KZD83" s="994"/>
      <c r="KZE83" s="994"/>
      <c r="KZF83" s="994"/>
      <c r="KZG83" s="994"/>
      <c r="KZH83" s="994"/>
      <c r="KZI83" s="994"/>
      <c r="KZJ83" s="994"/>
      <c r="KZK83" s="994"/>
      <c r="KZL83" s="994"/>
      <c r="KZM83" s="994"/>
      <c r="KZN83" s="994"/>
      <c r="KZO83" s="994"/>
      <c r="KZP83" s="994"/>
      <c r="KZQ83" s="994"/>
      <c r="KZR83" s="994"/>
      <c r="KZS83" s="994"/>
      <c r="KZT83" s="994"/>
      <c r="KZU83" s="994"/>
      <c r="KZV83" s="994"/>
      <c r="KZW83" s="994"/>
      <c r="KZX83" s="994"/>
      <c r="KZY83" s="994"/>
      <c r="KZZ83" s="994"/>
      <c r="LAA83" s="994"/>
      <c r="LAB83" s="994"/>
      <c r="LAC83" s="994"/>
      <c r="LAD83" s="994"/>
      <c r="LAE83" s="994"/>
      <c r="LAF83" s="994"/>
      <c r="LAG83" s="994"/>
      <c r="LAH83" s="994"/>
      <c r="LAI83" s="994"/>
      <c r="LAJ83" s="994"/>
      <c r="LAK83" s="994"/>
      <c r="LAL83" s="994"/>
      <c r="LAM83" s="994"/>
      <c r="LAN83" s="994"/>
      <c r="LAO83" s="994"/>
      <c r="LAP83" s="994"/>
      <c r="LAQ83" s="994"/>
      <c r="LAR83" s="994"/>
      <c r="LAS83" s="994"/>
      <c r="LAT83" s="994"/>
      <c r="LAU83" s="994"/>
      <c r="LAV83" s="994"/>
      <c r="LAW83" s="994"/>
      <c r="LAX83" s="994"/>
      <c r="LAY83" s="994"/>
      <c r="LAZ83" s="994"/>
      <c r="LBA83" s="994"/>
      <c r="LBB83" s="994"/>
      <c r="LBC83" s="994"/>
      <c r="LBD83" s="994"/>
      <c r="LBE83" s="994"/>
      <c r="LBF83" s="994"/>
      <c r="LBG83" s="994"/>
      <c r="LBH83" s="994"/>
      <c r="LBI83" s="994"/>
      <c r="LBJ83" s="994"/>
      <c r="LBK83" s="994"/>
      <c r="LBL83" s="994"/>
      <c r="LBM83" s="994"/>
      <c r="LBN83" s="994"/>
      <c r="LBO83" s="994"/>
      <c r="LBP83" s="994"/>
      <c r="LBQ83" s="994"/>
      <c r="LBR83" s="994"/>
      <c r="LBS83" s="994"/>
      <c r="LBT83" s="994"/>
      <c r="LBU83" s="994"/>
      <c r="LBV83" s="994"/>
      <c r="LBW83" s="994"/>
      <c r="LBX83" s="994"/>
      <c r="LBY83" s="994"/>
      <c r="LBZ83" s="994"/>
      <c r="LCA83" s="994"/>
      <c r="LCB83" s="994"/>
      <c r="LCC83" s="994"/>
      <c r="LCD83" s="994"/>
      <c r="LCE83" s="994"/>
      <c r="LCF83" s="994"/>
      <c r="LCG83" s="994"/>
      <c r="LCH83" s="994"/>
      <c r="LCI83" s="994"/>
      <c r="LCJ83" s="994"/>
      <c r="LCK83" s="994"/>
      <c r="LCL83" s="994"/>
      <c r="LCM83" s="994"/>
      <c r="LCN83" s="994"/>
      <c r="LCO83" s="994"/>
      <c r="LCP83" s="994"/>
      <c r="LCQ83" s="994"/>
      <c r="LCR83" s="994"/>
      <c r="LCS83" s="994"/>
      <c r="LCT83" s="994"/>
      <c r="LCU83" s="994"/>
      <c r="LCV83" s="994"/>
      <c r="LCW83" s="994"/>
      <c r="LCX83" s="994"/>
      <c r="LCY83" s="994"/>
      <c r="LCZ83" s="994"/>
      <c r="LDA83" s="994"/>
      <c r="LDB83" s="994"/>
      <c r="LDC83" s="994"/>
      <c r="LDD83" s="994"/>
      <c r="LDE83" s="994"/>
      <c r="LDF83" s="994"/>
      <c r="LDG83" s="994"/>
      <c r="LDH83" s="994"/>
      <c r="LDI83" s="994"/>
      <c r="LDJ83" s="994"/>
      <c r="LDK83" s="994"/>
      <c r="LDL83" s="994"/>
      <c r="LDM83" s="994"/>
      <c r="LDN83" s="994"/>
      <c r="LDO83" s="994"/>
      <c r="LDP83" s="994"/>
      <c r="LDQ83" s="994"/>
      <c r="LDR83" s="994"/>
      <c r="LDS83" s="994"/>
      <c r="LDT83" s="994"/>
      <c r="LDU83" s="994"/>
      <c r="LDV83" s="994"/>
      <c r="LDW83" s="994"/>
      <c r="LDX83" s="994"/>
      <c r="LDY83" s="994"/>
      <c r="LDZ83" s="994"/>
      <c r="LEA83" s="994"/>
      <c r="LEB83" s="994"/>
      <c r="LEC83" s="994"/>
      <c r="LED83" s="994"/>
      <c r="LEE83" s="994"/>
      <c r="LEF83" s="994"/>
      <c r="LEG83" s="994"/>
      <c r="LEH83" s="994"/>
      <c r="LEI83" s="994"/>
      <c r="LEJ83" s="994"/>
      <c r="LEK83" s="994"/>
      <c r="LEL83" s="994"/>
      <c r="LEM83" s="994"/>
      <c r="LEN83" s="994"/>
      <c r="LEO83" s="994"/>
      <c r="LEP83" s="994"/>
      <c r="LEQ83" s="994"/>
      <c r="LER83" s="994"/>
      <c r="LES83" s="994"/>
      <c r="LET83" s="994"/>
      <c r="LEU83" s="994"/>
      <c r="LEV83" s="994"/>
      <c r="LEW83" s="994"/>
      <c r="LEX83" s="994"/>
      <c r="LEY83" s="994"/>
      <c r="LEZ83" s="994"/>
      <c r="LFA83" s="994"/>
      <c r="LFB83" s="994"/>
      <c r="LFC83" s="994"/>
      <c r="LFD83" s="994"/>
      <c r="LFE83" s="994"/>
      <c r="LFF83" s="994"/>
      <c r="LFG83" s="994"/>
      <c r="LFH83" s="994"/>
      <c r="LFI83" s="994"/>
      <c r="LFJ83" s="994"/>
      <c r="LFK83" s="994"/>
      <c r="LFL83" s="994"/>
      <c r="LFM83" s="994"/>
      <c r="LFN83" s="994"/>
      <c r="LFO83" s="994"/>
      <c r="LFP83" s="994"/>
      <c r="LFQ83" s="994"/>
      <c r="LFR83" s="994"/>
      <c r="LFS83" s="994"/>
      <c r="LFT83" s="994"/>
      <c r="LFU83" s="994"/>
      <c r="LFV83" s="994"/>
      <c r="LFW83" s="994"/>
      <c r="LFX83" s="994"/>
      <c r="LFY83" s="994"/>
      <c r="LFZ83" s="994"/>
      <c r="LGA83" s="994"/>
      <c r="LGB83" s="994"/>
      <c r="LGC83" s="994"/>
      <c r="LGD83" s="994"/>
      <c r="LGE83" s="994"/>
      <c r="LGF83" s="994"/>
      <c r="LGG83" s="994"/>
      <c r="LGH83" s="994"/>
      <c r="LGI83" s="994"/>
      <c r="LGJ83" s="994"/>
      <c r="LGK83" s="994"/>
      <c r="LGL83" s="994"/>
      <c r="LGM83" s="994"/>
      <c r="LGN83" s="994"/>
      <c r="LGO83" s="994"/>
      <c r="LGP83" s="994"/>
      <c r="LGQ83" s="994"/>
      <c r="LGR83" s="994"/>
      <c r="LGS83" s="994"/>
      <c r="LGT83" s="994"/>
      <c r="LGU83" s="994"/>
      <c r="LGV83" s="994"/>
      <c r="LGW83" s="994"/>
      <c r="LGX83" s="994"/>
      <c r="LGY83" s="994"/>
      <c r="LGZ83" s="994"/>
      <c r="LHA83" s="994"/>
      <c r="LHB83" s="994"/>
      <c r="LHC83" s="994"/>
      <c r="LHD83" s="994"/>
      <c r="LHE83" s="994"/>
      <c r="LHF83" s="994"/>
      <c r="LHG83" s="994"/>
      <c r="LHH83" s="994"/>
      <c r="LHI83" s="994"/>
      <c r="LHJ83" s="994"/>
      <c r="LHK83" s="994"/>
      <c r="LHL83" s="994"/>
      <c r="LHM83" s="994"/>
      <c r="LHN83" s="994"/>
      <c r="LHO83" s="994"/>
      <c r="LHP83" s="994"/>
      <c r="LHQ83" s="994"/>
      <c r="LHR83" s="994"/>
      <c r="LHS83" s="994"/>
      <c r="LHT83" s="994"/>
      <c r="LHU83" s="994"/>
      <c r="LHV83" s="994"/>
      <c r="LHW83" s="994"/>
      <c r="LHX83" s="994"/>
      <c r="LHY83" s="994"/>
      <c r="LHZ83" s="994"/>
      <c r="LIA83" s="994"/>
      <c r="LIB83" s="994"/>
      <c r="LIC83" s="994"/>
      <c r="LID83" s="994"/>
      <c r="LIE83" s="994"/>
      <c r="LIF83" s="994"/>
      <c r="LIG83" s="994"/>
      <c r="LIH83" s="994"/>
      <c r="LII83" s="994"/>
      <c r="LIJ83" s="994"/>
      <c r="LIK83" s="994"/>
      <c r="LIL83" s="994"/>
      <c r="LIM83" s="994"/>
      <c r="LIN83" s="994"/>
      <c r="LIO83" s="994"/>
      <c r="LIP83" s="994"/>
      <c r="LIQ83" s="994"/>
      <c r="LIR83" s="994"/>
      <c r="LIS83" s="994"/>
      <c r="LIT83" s="994"/>
      <c r="LIU83" s="994"/>
      <c r="LIV83" s="994"/>
      <c r="LIW83" s="994"/>
      <c r="LIX83" s="994"/>
      <c r="LIY83" s="994"/>
      <c r="LIZ83" s="994"/>
      <c r="LJA83" s="994"/>
      <c r="LJB83" s="994"/>
      <c r="LJC83" s="994"/>
      <c r="LJD83" s="994"/>
      <c r="LJE83" s="994"/>
      <c r="LJF83" s="994"/>
      <c r="LJG83" s="994"/>
      <c r="LJH83" s="994"/>
      <c r="LJI83" s="994"/>
      <c r="LJJ83" s="994"/>
      <c r="LJK83" s="994"/>
      <c r="LJL83" s="994"/>
      <c r="LJM83" s="994"/>
      <c r="LJN83" s="994"/>
      <c r="LJO83" s="994"/>
      <c r="LJP83" s="994"/>
      <c r="LJQ83" s="994"/>
      <c r="LJR83" s="994"/>
      <c r="LJS83" s="994"/>
      <c r="LJT83" s="994"/>
      <c r="LJU83" s="994"/>
      <c r="LJV83" s="994"/>
      <c r="LJW83" s="994"/>
      <c r="LJX83" s="994"/>
      <c r="LJY83" s="994"/>
      <c r="LJZ83" s="994"/>
      <c r="LKA83" s="994"/>
      <c r="LKB83" s="994"/>
      <c r="LKC83" s="994"/>
      <c r="LKD83" s="994"/>
      <c r="LKE83" s="994"/>
      <c r="LKF83" s="994"/>
      <c r="LKG83" s="994"/>
      <c r="LKH83" s="994"/>
      <c r="LKI83" s="994"/>
      <c r="LKJ83" s="994"/>
      <c r="LKK83" s="994"/>
      <c r="LKL83" s="994"/>
      <c r="LKM83" s="994"/>
      <c r="LKN83" s="994"/>
      <c r="LKO83" s="994"/>
      <c r="LKP83" s="994"/>
      <c r="LKQ83" s="994"/>
      <c r="LKR83" s="994"/>
      <c r="LKS83" s="994"/>
      <c r="LKT83" s="994"/>
      <c r="LKU83" s="994"/>
      <c r="LKV83" s="994"/>
      <c r="LKW83" s="994"/>
      <c r="LKX83" s="994"/>
      <c r="LKY83" s="994"/>
      <c r="LKZ83" s="994"/>
      <c r="LLA83" s="994"/>
      <c r="LLB83" s="994"/>
      <c r="LLC83" s="994"/>
      <c r="LLD83" s="994"/>
      <c r="LLE83" s="994"/>
      <c r="LLF83" s="994"/>
      <c r="LLG83" s="994"/>
      <c r="LLH83" s="994"/>
      <c r="LLI83" s="994"/>
      <c r="LLJ83" s="994"/>
      <c r="LLK83" s="994"/>
      <c r="LLL83" s="994"/>
      <c r="LLM83" s="994"/>
      <c r="LLN83" s="994"/>
      <c r="LLO83" s="994"/>
      <c r="LLP83" s="994"/>
      <c r="LLQ83" s="994"/>
      <c r="LLR83" s="994"/>
      <c r="LLS83" s="994"/>
      <c r="LLT83" s="994"/>
      <c r="LLU83" s="994"/>
      <c r="LLV83" s="994"/>
      <c r="LLW83" s="994"/>
      <c r="LLX83" s="994"/>
      <c r="LLY83" s="994"/>
      <c r="LLZ83" s="994"/>
      <c r="LMA83" s="994"/>
      <c r="LMB83" s="994"/>
      <c r="LMC83" s="994"/>
      <c r="LMD83" s="994"/>
      <c r="LME83" s="994"/>
      <c r="LMF83" s="994"/>
      <c r="LMG83" s="994"/>
      <c r="LMH83" s="994"/>
      <c r="LMI83" s="994"/>
      <c r="LMJ83" s="994"/>
      <c r="LMK83" s="994"/>
      <c r="LML83" s="994"/>
      <c r="LMM83" s="994"/>
      <c r="LMN83" s="994"/>
      <c r="LMO83" s="994"/>
      <c r="LMP83" s="994"/>
      <c r="LMQ83" s="994"/>
      <c r="LMR83" s="994"/>
      <c r="LMS83" s="994"/>
      <c r="LMT83" s="994"/>
      <c r="LMU83" s="994"/>
      <c r="LMV83" s="994"/>
      <c r="LMW83" s="994"/>
      <c r="LMX83" s="994"/>
      <c r="LMY83" s="994"/>
      <c r="LMZ83" s="994"/>
      <c r="LNA83" s="994"/>
      <c r="LNB83" s="994"/>
      <c r="LNC83" s="994"/>
      <c r="LND83" s="994"/>
      <c r="LNE83" s="994"/>
      <c r="LNF83" s="994"/>
      <c r="LNG83" s="994"/>
      <c r="LNH83" s="994"/>
      <c r="LNI83" s="994"/>
      <c r="LNJ83" s="994"/>
      <c r="LNK83" s="994"/>
      <c r="LNL83" s="994"/>
      <c r="LNM83" s="994"/>
      <c r="LNN83" s="994"/>
      <c r="LNO83" s="994"/>
      <c r="LNP83" s="994"/>
      <c r="LNQ83" s="994"/>
      <c r="LNR83" s="994"/>
      <c r="LNS83" s="994"/>
      <c r="LNT83" s="994"/>
      <c r="LNU83" s="994"/>
      <c r="LNV83" s="994"/>
      <c r="LNW83" s="994"/>
      <c r="LNX83" s="994"/>
      <c r="LNY83" s="994"/>
      <c r="LNZ83" s="994"/>
      <c r="LOA83" s="994"/>
      <c r="LOB83" s="994"/>
      <c r="LOC83" s="994"/>
      <c r="LOD83" s="994"/>
      <c r="LOE83" s="994"/>
      <c r="LOF83" s="994"/>
      <c r="LOG83" s="994"/>
      <c r="LOH83" s="994"/>
      <c r="LOI83" s="994"/>
      <c r="LOJ83" s="994"/>
      <c r="LOK83" s="994"/>
      <c r="LOL83" s="994"/>
      <c r="LOM83" s="994"/>
      <c r="LON83" s="994"/>
      <c r="LOO83" s="994"/>
      <c r="LOP83" s="994"/>
      <c r="LOQ83" s="994"/>
      <c r="LOR83" s="994"/>
      <c r="LOS83" s="994"/>
      <c r="LOT83" s="994"/>
      <c r="LOU83" s="994"/>
      <c r="LOV83" s="994"/>
      <c r="LOW83" s="994"/>
      <c r="LOX83" s="994"/>
      <c r="LOY83" s="994"/>
      <c r="LOZ83" s="994"/>
      <c r="LPA83" s="994"/>
      <c r="LPB83" s="994"/>
      <c r="LPC83" s="994"/>
      <c r="LPD83" s="994"/>
      <c r="LPE83" s="994"/>
      <c r="LPF83" s="994"/>
      <c r="LPG83" s="994"/>
      <c r="LPH83" s="994"/>
      <c r="LPI83" s="994"/>
      <c r="LPJ83" s="994"/>
      <c r="LPK83" s="994"/>
      <c r="LPL83" s="994"/>
      <c r="LPM83" s="994"/>
      <c r="LPN83" s="994"/>
      <c r="LPO83" s="994"/>
      <c r="LPP83" s="994"/>
      <c r="LPQ83" s="994"/>
      <c r="LPR83" s="994"/>
      <c r="LPS83" s="994"/>
      <c r="LPT83" s="994"/>
      <c r="LPU83" s="994"/>
      <c r="LPV83" s="994"/>
      <c r="LPW83" s="994"/>
      <c r="LPX83" s="994"/>
      <c r="LPY83" s="994"/>
      <c r="LPZ83" s="994"/>
      <c r="LQA83" s="994"/>
      <c r="LQB83" s="994"/>
      <c r="LQC83" s="994"/>
      <c r="LQD83" s="994"/>
      <c r="LQE83" s="994"/>
      <c r="LQF83" s="994"/>
      <c r="LQG83" s="994"/>
      <c r="LQH83" s="994"/>
      <c r="LQI83" s="994"/>
      <c r="LQJ83" s="994"/>
      <c r="LQK83" s="994"/>
      <c r="LQL83" s="994"/>
      <c r="LQM83" s="994"/>
      <c r="LQN83" s="994"/>
      <c r="LQO83" s="994"/>
      <c r="LQP83" s="994"/>
      <c r="LQQ83" s="994"/>
      <c r="LQR83" s="994"/>
      <c r="LQS83" s="994"/>
      <c r="LQT83" s="994"/>
      <c r="LQU83" s="994"/>
      <c r="LQV83" s="994"/>
      <c r="LQW83" s="994"/>
      <c r="LQX83" s="994"/>
      <c r="LQY83" s="994"/>
      <c r="LQZ83" s="994"/>
      <c r="LRA83" s="994"/>
      <c r="LRB83" s="994"/>
      <c r="LRC83" s="994"/>
      <c r="LRD83" s="994"/>
      <c r="LRE83" s="994"/>
      <c r="LRF83" s="994"/>
      <c r="LRG83" s="994"/>
      <c r="LRH83" s="994"/>
      <c r="LRI83" s="994"/>
      <c r="LRJ83" s="994"/>
      <c r="LRK83" s="994"/>
      <c r="LRL83" s="994"/>
      <c r="LRM83" s="994"/>
      <c r="LRN83" s="994"/>
      <c r="LRO83" s="994"/>
      <c r="LRP83" s="994"/>
      <c r="LRQ83" s="994"/>
      <c r="LRR83" s="994"/>
      <c r="LRS83" s="994"/>
      <c r="LRT83" s="994"/>
      <c r="LRU83" s="994"/>
      <c r="LRV83" s="994"/>
      <c r="LRW83" s="994"/>
      <c r="LRX83" s="994"/>
      <c r="LRY83" s="994"/>
      <c r="LRZ83" s="994"/>
      <c r="LSA83" s="994"/>
      <c r="LSB83" s="994"/>
      <c r="LSC83" s="994"/>
      <c r="LSD83" s="994"/>
      <c r="LSE83" s="994"/>
      <c r="LSF83" s="994"/>
      <c r="LSG83" s="994"/>
      <c r="LSH83" s="994"/>
      <c r="LSI83" s="994"/>
      <c r="LSJ83" s="994"/>
      <c r="LSK83" s="994"/>
      <c r="LSL83" s="994"/>
      <c r="LSM83" s="994"/>
      <c r="LSN83" s="994"/>
      <c r="LSO83" s="994"/>
      <c r="LSP83" s="994"/>
      <c r="LSQ83" s="994"/>
      <c r="LSR83" s="994"/>
      <c r="LSS83" s="994"/>
      <c r="LST83" s="994"/>
      <c r="LSU83" s="994"/>
      <c r="LSV83" s="994"/>
      <c r="LSW83" s="994"/>
      <c r="LSX83" s="994"/>
      <c r="LSY83" s="994"/>
      <c r="LSZ83" s="994"/>
      <c r="LTA83" s="994"/>
      <c r="LTB83" s="994"/>
      <c r="LTC83" s="994"/>
      <c r="LTD83" s="994"/>
      <c r="LTE83" s="994"/>
      <c r="LTF83" s="994"/>
      <c r="LTG83" s="994"/>
      <c r="LTH83" s="994"/>
      <c r="LTI83" s="994"/>
      <c r="LTJ83" s="994"/>
      <c r="LTK83" s="994"/>
      <c r="LTL83" s="994"/>
      <c r="LTM83" s="994"/>
      <c r="LTN83" s="994"/>
      <c r="LTO83" s="994"/>
      <c r="LTP83" s="994"/>
      <c r="LTQ83" s="994"/>
      <c r="LTR83" s="994"/>
      <c r="LTS83" s="994"/>
      <c r="LTT83" s="994"/>
      <c r="LTU83" s="994"/>
      <c r="LTV83" s="994"/>
      <c r="LTW83" s="994"/>
      <c r="LTX83" s="994"/>
      <c r="LTY83" s="994"/>
      <c r="LTZ83" s="994"/>
      <c r="LUA83" s="994"/>
      <c r="LUB83" s="994"/>
      <c r="LUC83" s="994"/>
      <c r="LUD83" s="994"/>
      <c r="LUE83" s="994"/>
      <c r="LUF83" s="994"/>
      <c r="LUG83" s="994"/>
      <c r="LUH83" s="994"/>
      <c r="LUI83" s="994"/>
      <c r="LUJ83" s="994"/>
      <c r="LUK83" s="994"/>
      <c r="LUL83" s="994"/>
      <c r="LUM83" s="994"/>
      <c r="LUN83" s="994"/>
      <c r="LUO83" s="994"/>
      <c r="LUP83" s="994"/>
      <c r="LUQ83" s="994"/>
      <c r="LUR83" s="994"/>
      <c r="LUS83" s="994"/>
      <c r="LUT83" s="994"/>
      <c r="LUU83" s="994"/>
      <c r="LUV83" s="994"/>
      <c r="LUW83" s="994"/>
      <c r="LUX83" s="994"/>
      <c r="LUY83" s="994"/>
      <c r="LUZ83" s="994"/>
      <c r="LVA83" s="994"/>
      <c r="LVB83" s="994"/>
      <c r="LVC83" s="994"/>
      <c r="LVD83" s="994"/>
      <c r="LVE83" s="994"/>
      <c r="LVF83" s="994"/>
      <c r="LVG83" s="994"/>
      <c r="LVH83" s="994"/>
      <c r="LVI83" s="994"/>
      <c r="LVJ83" s="994"/>
      <c r="LVK83" s="994"/>
      <c r="LVL83" s="994"/>
      <c r="LVM83" s="994"/>
      <c r="LVN83" s="994"/>
      <c r="LVO83" s="994"/>
      <c r="LVP83" s="994"/>
      <c r="LVQ83" s="994"/>
      <c r="LVR83" s="994"/>
      <c r="LVS83" s="994"/>
      <c r="LVT83" s="994"/>
      <c r="LVU83" s="994"/>
      <c r="LVV83" s="994"/>
      <c r="LVW83" s="994"/>
      <c r="LVX83" s="994"/>
      <c r="LVY83" s="994"/>
      <c r="LVZ83" s="994"/>
      <c r="LWA83" s="994"/>
      <c r="LWB83" s="994"/>
      <c r="LWC83" s="994"/>
      <c r="LWD83" s="994"/>
      <c r="LWE83" s="994"/>
      <c r="LWF83" s="994"/>
      <c r="LWG83" s="994"/>
      <c r="LWH83" s="994"/>
      <c r="LWI83" s="994"/>
      <c r="LWJ83" s="994"/>
      <c r="LWK83" s="994"/>
      <c r="LWL83" s="994"/>
      <c r="LWM83" s="994"/>
      <c r="LWN83" s="994"/>
      <c r="LWO83" s="994"/>
      <c r="LWP83" s="994"/>
      <c r="LWQ83" s="994"/>
      <c r="LWR83" s="994"/>
      <c r="LWS83" s="994"/>
      <c r="LWT83" s="994"/>
      <c r="LWU83" s="994"/>
      <c r="LWV83" s="994"/>
      <c r="LWW83" s="994"/>
      <c r="LWX83" s="994"/>
      <c r="LWY83" s="994"/>
      <c r="LWZ83" s="994"/>
      <c r="LXA83" s="994"/>
      <c r="LXB83" s="994"/>
      <c r="LXC83" s="994"/>
      <c r="LXD83" s="994"/>
      <c r="LXE83" s="994"/>
      <c r="LXF83" s="994"/>
      <c r="LXG83" s="994"/>
      <c r="LXH83" s="994"/>
      <c r="LXI83" s="994"/>
      <c r="LXJ83" s="994"/>
      <c r="LXK83" s="994"/>
      <c r="LXL83" s="994"/>
      <c r="LXM83" s="994"/>
      <c r="LXN83" s="994"/>
      <c r="LXO83" s="994"/>
      <c r="LXP83" s="994"/>
      <c r="LXQ83" s="994"/>
      <c r="LXR83" s="994"/>
      <c r="LXS83" s="994"/>
      <c r="LXT83" s="994"/>
      <c r="LXU83" s="994"/>
      <c r="LXV83" s="994"/>
      <c r="LXW83" s="994"/>
      <c r="LXX83" s="994"/>
      <c r="LXY83" s="994"/>
      <c r="LXZ83" s="994"/>
      <c r="LYA83" s="994"/>
      <c r="LYB83" s="994"/>
      <c r="LYC83" s="994"/>
      <c r="LYD83" s="994"/>
      <c r="LYE83" s="994"/>
      <c r="LYF83" s="994"/>
      <c r="LYG83" s="994"/>
      <c r="LYH83" s="994"/>
      <c r="LYI83" s="994"/>
      <c r="LYJ83" s="994"/>
      <c r="LYK83" s="994"/>
      <c r="LYL83" s="994"/>
      <c r="LYM83" s="994"/>
      <c r="LYN83" s="994"/>
      <c r="LYO83" s="994"/>
      <c r="LYP83" s="994"/>
      <c r="LYQ83" s="994"/>
      <c r="LYR83" s="994"/>
      <c r="LYS83" s="994"/>
      <c r="LYT83" s="994"/>
      <c r="LYU83" s="994"/>
      <c r="LYV83" s="994"/>
      <c r="LYW83" s="994"/>
      <c r="LYX83" s="994"/>
      <c r="LYY83" s="994"/>
      <c r="LYZ83" s="994"/>
      <c r="LZA83" s="994"/>
      <c r="LZB83" s="994"/>
      <c r="LZC83" s="994"/>
      <c r="LZD83" s="994"/>
      <c r="LZE83" s="994"/>
      <c r="LZF83" s="994"/>
      <c r="LZG83" s="994"/>
      <c r="LZH83" s="994"/>
      <c r="LZI83" s="994"/>
      <c r="LZJ83" s="994"/>
      <c r="LZK83" s="994"/>
      <c r="LZL83" s="994"/>
      <c r="LZM83" s="994"/>
      <c r="LZN83" s="994"/>
      <c r="LZO83" s="994"/>
      <c r="LZP83" s="994"/>
      <c r="LZQ83" s="994"/>
      <c r="LZR83" s="994"/>
      <c r="LZS83" s="994"/>
      <c r="LZT83" s="994"/>
      <c r="LZU83" s="994"/>
      <c r="LZV83" s="994"/>
      <c r="LZW83" s="994"/>
      <c r="LZX83" s="994"/>
      <c r="LZY83" s="994"/>
      <c r="LZZ83" s="994"/>
      <c r="MAA83" s="994"/>
      <c r="MAB83" s="994"/>
      <c r="MAC83" s="994"/>
      <c r="MAD83" s="994"/>
      <c r="MAE83" s="994"/>
      <c r="MAF83" s="994"/>
      <c r="MAG83" s="994"/>
      <c r="MAH83" s="994"/>
      <c r="MAI83" s="994"/>
      <c r="MAJ83" s="994"/>
      <c r="MAK83" s="994"/>
      <c r="MAL83" s="994"/>
      <c r="MAM83" s="994"/>
      <c r="MAN83" s="994"/>
      <c r="MAO83" s="994"/>
      <c r="MAP83" s="994"/>
      <c r="MAQ83" s="994"/>
      <c r="MAR83" s="994"/>
      <c r="MAS83" s="994"/>
      <c r="MAT83" s="994"/>
      <c r="MAU83" s="994"/>
      <c r="MAV83" s="994"/>
      <c r="MAW83" s="994"/>
      <c r="MAX83" s="994"/>
      <c r="MAY83" s="994"/>
      <c r="MAZ83" s="994"/>
      <c r="MBA83" s="994"/>
      <c r="MBB83" s="994"/>
      <c r="MBC83" s="994"/>
      <c r="MBD83" s="994"/>
      <c r="MBE83" s="994"/>
      <c r="MBF83" s="994"/>
      <c r="MBG83" s="994"/>
      <c r="MBH83" s="994"/>
      <c r="MBI83" s="994"/>
      <c r="MBJ83" s="994"/>
      <c r="MBK83" s="994"/>
      <c r="MBL83" s="994"/>
      <c r="MBM83" s="994"/>
      <c r="MBN83" s="994"/>
      <c r="MBO83" s="994"/>
      <c r="MBP83" s="994"/>
      <c r="MBQ83" s="994"/>
      <c r="MBR83" s="994"/>
      <c r="MBS83" s="994"/>
      <c r="MBT83" s="994"/>
      <c r="MBU83" s="994"/>
      <c r="MBV83" s="994"/>
      <c r="MBW83" s="994"/>
      <c r="MBX83" s="994"/>
      <c r="MBY83" s="994"/>
      <c r="MBZ83" s="994"/>
      <c r="MCA83" s="994"/>
      <c r="MCB83" s="994"/>
      <c r="MCC83" s="994"/>
      <c r="MCD83" s="994"/>
      <c r="MCE83" s="994"/>
      <c r="MCF83" s="994"/>
      <c r="MCG83" s="994"/>
      <c r="MCH83" s="994"/>
      <c r="MCI83" s="994"/>
      <c r="MCJ83" s="994"/>
      <c r="MCK83" s="994"/>
      <c r="MCL83" s="994"/>
      <c r="MCM83" s="994"/>
      <c r="MCN83" s="994"/>
      <c r="MCO83" s="994"/>
      <c r="MCP83" s="994"/>
      <c r="MCQ83" s="994"/>
      <c r="MCR83" s="994"/>
      <c r="MCS83" s="994"/>
      <c r="MCT83" s="994"/>
      <c r="MCU83" s="994"/>
      <c r="MCV83" s="994"/>
      <c r="MCW83" s="994"/>
      <c r="MCX83" s="994"/>
      <c r="MCY83" s="994"/>
      <c r="MCZ83" s="994"/>
      <c r="MDA83" s="994"/>
      <c r="MDB83" s="994"/>
      <c r="MDC83" s="994"/>
      <c r="MDD83" s="994"/>
      <c r="MDE83" s="994"/>
      <c r="MDF83" s="994"/>
      <c r="MDG83" s="994"/>
      <c r="MDH83" s="994"/>
      <c r="MDI83" s="994"/>
      <c r="MDJ83" s="994"/>
      <c r="MDK83" s="994"/>
      <c r="MDL83" s="994"/>
      <c r="MDM83" s="994"/>
      <c r="MDN83" s="994"/>
      <c r="MDO83" s="994"/>
      <c r="MDP83" s="994"/>
      <c r="MDQ83" s="994"/>
      <c r="MDR83" s="994"/>
      <c r="MDS83" s="994"/>
      <c r="MDT83" s="994"/>
      <c r="MDU83" s="994"/>
      <c r="MDV83" s="994"/>
      <c r="MDW83" s="994"/>
      <c r="MDX83" s="994"/>
      <c r="MDY83" s="994"/>
      <c r="MDZ83" s="994"/>
      <c r="MEA83" s="994"/>
      <c r="MEB83" s="994"/>
      <c r="MEC83" s="994"/>
      <c r="MED83" s="994"/>
      <c r="MEE83" s="994"/>
      <c r="MEF83" s="994"/>
      <c r="MEG83" s="994"/>
      <c r="MEH83" s="994"/>
      <c r="MEI83" s="994"/>
      <c r="MEJ83" s="994"/>
      <c r="MEK83" s="994"/>
      <c r="MEL83" s="994"/>
      <c r="MEM83" s="994"/>
      <c r="MEN83" s="994"/>
      <c r="MEO83" s="994"/>
      <c r="MEP83" s="994"/>
      <c r="MEQ83" s="994"/>
      <c r="MER83" s="994"/>
      <c r="MES83" s="994"/>
      <c r="MET83" s="994"/>
      <c r="MEU83" s="994"/>
      <c r="MEV83" s="994"/>
      <c r="MEW83" s="994"/>
      <c r="MEX83" s="994"/>
      <c r="MEY83" s="994"/>
      <c r="MEZ83" s="994"/>
      <c r="MFA83" s="994"/>
      <c r="MFB83" s="994"/>
      <c r="MFC83" s="994"/>
      <c r="MFD83" s="994"/>
      <c r="MFE83" s="994"/>
      <c r="MFF83" s="994"/>
      <c r="MFG83" s="994"/>
      <c r="MFH83" s="994"/>
      <c r="MFI83" s="994"/>
      <c r="MFJ83" s="994"/>
      <c r="MFK83" s="994"/>
      <c r="MFL83" s="994"/>
      <c r="MFM83" s="994"/>
      <c r="MFN83" s="994"/>
      <c r="MFO83" s="994"/>
      <c r="MFP83" s="994"/>
      <c r="MFQ83" s="994"/>
      <c r="MFR83" s="994"/>
      <c r="MFS83" s="994"/>
      <c r="MFT83" s="994"/>
      <c r="MFU83" s="994"/>
      <c r="MFV83" s="994"/>
      <c r="MFW83" s="994"/>
      <c r="MFX83" s="994"/>
      <c r="MFY83" s="994"/>
      <c r="MFZ83" s="994"/>
      <c r="MGA83" s="994"/>
      <c r="MGB83" s="994"/>
      <c r="MGC83" s="994"/>
      <c r="MGD83" s="994"/>
      <c r="MGE83" s="994"/>
      <c r="MGF83" s="994"/>
      <c r="MGG83" s="994"/>
      <c r="MGH83" s="994"/>
      <c r="MGI83" s="994"/>
      <c r="MGJ83" s="994"/>
      <c r="MGK83" s="994"/>
      <c r="MGL83" s="994"/>
      <c r="MGM83" s="994"/>
      <c r="MGN83" s="994"/>
      <c r="MGO83" s="994"/>
      <c r="MGP83" s="994"/>
      <c r="MGQ83" s="994"/>
      <c r="MGR83" s="994"/>
      <c r="MGS83" s="994"/>
      <c r="MGT83" s="994"/>
      <c r="MGU83" s="994"/>
      <c r="MGV83" s="994"/>
      <c r="MGW83" s="994"/>
      <c r="MGX83" s="994"/>
      <c r="MGY83" s="994"/>
      <c r="MGZ83" s="994"/>
      <c r="MHA83" s="994"/>
      <c r="MHB83" s="994"/>
      <c r="MHC83" s="994"/>
      <c r="MHD83" s="994"/>
      <c r="MHE83" s="994"/>
      <c r="MHF83" s="994"/>
      <c r="MHG83" s="994"/>
      <c r="MHH83" s="994"/>
      <c r="MHI83" s="994"/>
      <c r="MHJ83" s="994"/>
      <c r="MHK83" s="994"/>
      <c r="MHL83" s="994"/>
      <c r="MHM83" s="994"/>
      <c r="MHN83" s="994"/>
      <c r="MHO83" s="994"/>
      <c r="MHP83" s="994"/>
      <c r="MHQ83" s="994"/>
      <c r="MHR83" s="994"/>
      <c r="MHS83" s="994"/>
      <c r="MHT83" s="994"/>
      <c r="MHU83" s="994"/>
      <c r="MHV83" s="994"/>
      <c r="MHW83" s="994"/>
      <c r="MHX83" s="994"/>
      <c r="MHY83" s="994"/>
      <c r="MHZ83" s="994"/>
      <c r="MIA83" s="994"/>
      <c r="MIB83" s="994"/>
      <c r="MIC83" s="994"/>
      <c r="MID83" s="994"/>
      <c r="MIE83" s="994"/>
      <c r="MIF83" s="994"/>
      <c r="MIG83" s="994"/>
      <c r="MIH83" s="994"/>
      <c r="MII83" s="994"/>
      <c r="MIJ83" s="994"/>
      <c r="MIK83" s="994"/>
      <c r="MIL83" s="994"/>
      <c r="MIM83" s="994"/>
      <c r="MIN83" s="994"/>
      <c r="MIO83" s="994"/>
      <c r="MIP83" s="994"/>
      <c r="MIQ83" s="994"/>
      <c r="MIR83" s="994"/>
      <c r="MIS83" s="994"/>
      <c r="MIT83" s="994"/>
      <c r="MIU83" s="994"/>
      <c r="MIV83" s="994"/>
      <c r="MIW83" s="994"/>
      <c r="MIX83" s="994"/>
      <c r="MIY83" s="994"/>
      <c r="MIZ83" s="994"/>
      <c r="MJA83" s="994"/>
      <c r="MJB83" s="994"/>
      <c r="MJC83" s="994"/>
      <c r="MJD83" s="994"/>
      <c r="MJE83" s="994"/>
      <c r="MJF83" s="994"/>
      <c r="MJG83" s="994"/>
      <c r="MJH83" s="994"/>
      <c r="MJI83" s="994"/>
      <c r="MJJ83" s="994"/>
      <c r="MJK83" s="994"/>
      <c r="MJL83" s="994"/>
      <c r="MJM83" s="994"/>
      <c r="MJN83" s="994"/>
      <c r="MJO83" s="994"/>
      <c r="MJP83" s="994"/>
      <c r="MJQ83" s="994"/>
      <c r="MJR83" s="994"/>
      <c r="MJS83" s="994"/>
      <c r="MJT83" s="994"/>
      <c r="MJU83" s="994"/>
      <c r="MJV83" s="994"/>
      <c r="MJW83" s="994"/>
      <c r="MJX83" s="994"/>
      <c r="MJY83" s="994"/>
      <c r="MJZ83" s="994"/>
      <c r="MKA83" s="994"/>
      <c r="MKB83" s="994"/>
      <c r="MKC83" s="994"/>
      <c r="MKD83" s="994"/>
      <c r="MKE83" s="994"/>
      <c r="MKF83" s="994"/>
      <c r="MKG83" s="994"/>
      <c r="MKH83" s="994"/>
      <c r="MKI83" s="994"/>
      <c r="MKJ83" s="994"/>
      <c r="MKK83" s="994"/>
      <c r="MKL83" s="994"/>
      <c r="MKM83" s="994"/>
      <c r="MKN83" s="994"/>
      <c r="MKO83" s="994"/>
      <c r="MKP83" s="994"/>
      <c r="MKQ83" s="994"/>
      <c r="MKR83" s="994"/>
      <c r="MKS83" s="994"/>
      <c r="MKT83" s="994"/>
      <c r="MKU83" s="994"/>
      <c r="MKV83" s="994"/>
      <c r="MKW83" s="994"/>
      <c r="MKX83" s="994"/>
      <c r="MKY83" s="994"/>
      <c r="MKZ83" s="994"/>
      <c r="MLA83" s="994"/>
      <c r="MLB83" s="994"/>
      <c r="MLC83" s="994"/>
      <c r="MLD83" s="994"/>
      <c r="MLE83" s="994"/>
      <c r="MLF83" s="994"/>
      <c r="MLG83" s="994"/>
      <c r="MLH83" s="994"/>
      <c r="MLI83" s="994"/>
      <c r="MLJ83" s="994"/>
      <c r="MLK83" s="994"/>
      <c r="MLL83" s="994"/>
      <c r="MLM83" s="994"/>
      <c r="MLN83" s="994"/>
      <c r="MLO83" s="994"/>
      <c r="MLP83" s="994"/>
      <c r="MLQ83" s="994"/>
      <c r="MLR83" s="994"/>
      <c r="MLS83" s="994"/>
      <c r="MLT83" s="994"/>
      <c r="MLU83" s="994"/>
      <c r="MLV83" s="994"/>
      <c r="MLW83" s="994"/>
      <c r="MLX83" s="994"/>
      <c r="MLY83" s="994"/>
      <c r="MLZ83" s="994"/>
      <c r="MMA83" s="994"/>
      <c r="MMB83" s="994"/>
      <c r="MMC83" s="994"/>
      <c r="MMD83" s="994"/>
      <c r="MME83" s="994"/>
      <c r="MMF83" s="994"/>
      <c r="MMG83" s="994"/>
      <c r="MMH83" s="994"/>
      <c r="MMI83" s="994"/>
      <c r="MMJ83" s="994"/>
      <c r="MMK83" s="994"/>
      <c r="MML83" s="994"/>
      <c r="MMM83" s="994"/>
      <c r="MMN83" s="994"/>
      <c r="MMO83" s="994"/>
      <c r="MMP83" s="994"/>
      <c r="MMQ83" s="994"/>
      <c r="MMR83" s="994"/>
      <c r="MMS83" s="994"/>
      <c r="MMT83" s="994"/>
      <c r="MMU83" s="994"/>
      <c r="MMV83" s="994"/>
      <c r="MMW83" s="994"/>
      <c r="MMX83" s="994"/>
      <c r="MMY83" s="994"/>
      <c r="MMZ83" s="994"/>
      <c r="MNA83" s="994"/>
      <c r="MNB83" s="994"/>
      <c r="MNC83" s="994"/>
      <c r="MND83" s="994"/>
      <c r="MNE83" s="994"/>
      <c r="MNF83" s="994"/>
      <c r="MNG83" s="994"/>
      <c r="MNH83" s="994"/>
      <c r="MNI83" s="994"/>
      <c r="MNJ83" s="994"/>
      <c r="MNK83" s="994"/>
      <c r="MNL83" s="994"/>
      <c r="MNM83" s="994"/>
      <c r="MNN83" s="994"/>
      <c r="MNO83" s="994"/>
      <c r="MNP83" s="994"/>
      <c r="MNQ83" s="994"/>
      <c r="MNR83" s="994"/>
      <c r="MNS83" s="994"/>
      <c r="MNT83" s="994"/>
      <c r="MNU83" s="994"/>
      <c r="MNV83" s="994"/>
      <c r="MNW83" s="994"/>
      <c r="MNX83" s="994"/>
      <c r="MNY83" s="994"/>
      <c r="MNZ83" s="994"/>
      <c r="MOA83" s="994"/>
      <c r="MOB83" s="994"/>
      <c r="MOC83" s="994"/>
      <c r="MOD83" s="994"/>
      <c r="MOE83" s="994"/>
      <c r="MOF83" s="994"/>
      <c r="MOG83" s="994"/>
      <c r="MOH83" s="994"/>
      <c r="MOI83" s="994"/>
      <c r="MOJ83" s="994"/>
      <c r="MOK83" s="994"/>
      <c r="MOL83" s="994"/>
      <c r="MOM83" s="994"/>
      <c r="MON83" s="994"/>
      <c r="MOO83" s="994"/>
      <c r="MOP83" s="994"/>
      <c r="MOQ83" s="994"/>
      <c r="MOR83" s="994"/>
      <c r="MOS83" s="994"/>
      <c r="MOT83" s="994"/>
      <c r="MOU83" s="994"/>
      <c r="MOV83" s="994"/>
      <c r="MOW83" s="994"/>
      <c r="MOX83" s="994"/>
      <c r="MOY83" s="994"/>
      <c r="MOZ83" s="994"/>
      <c r="MPA83" s="994"/>
      <c r="MPB83" s="994"/>
      <c r="MPC83" s="994"/>
      <c r="MPD83" s="994"/>
      <c r="MPE83" s="994"/>
      <c r="MPF83" s="994"/>
      <c r="MPG83" s="994"/>
      <c r="MPH83" s="994"/>
      <c r="MPI83" s="994"/>
      <c r="MPJ83" s="994"/>
      <c r="MPK83" s="994"/>
      <c r="MPL83" s="994"/>
      <c r="MPM83" s="994"/>
      <c r="MPN83" s="994"/>
      <c r="MPO83" s="994"/>
      <c r="MPP83" s="994"/>
      <c r="MPQ83" s="994"/>
      <c r="MPR83" s="994"/>
      <c r="MPS83" s="994"/>
      <c r="MPT83" s="994"/>
      <c r="MPU83" s="994"/>
      <c r="MPV83" s="994"/>
      <c r="MPW83" s="994"/>
      <c r="MPX83" s="994"/>
      <c r="MPY83" s="994"/>
      <c r="MPZ83" s="994"/>
      <c r="MQA83" s="994"/>
      <c r="MQB83" s="994"/>
      <c r="MQC83" s="994"/>
      <c r="MQD83" s="994"/>
      <c r="MQE83" s="994"/>
      <c r="MQF83" s="994"/>
      <c r="MQG83" s="994"/>
      <c r="MQH83" s="994"/>
      <c r="MQI83" s="994"/>
      <c r="MQJ83" s="994"/>
      <c r="MQK83" s="994"/>
      <c r="MQL83" s="994"/>
      <c r="MQM83" s="994"/>
      <c r="MQN83" s="994"/>
      <c r="MQO83" s="994"/>
      <c r="MQP83" s="994"/>
      <c r="MQQ83" s="994"/>
      <c r="MQR83" s="994"/>
      <c r="MQS83" s="994"/>
      <c r="MQT83" s="994"/>
      <c r="MQU83" s="994"/>
      <c r="MQV83" s="994"/>
      <c r="MQW83" s="994"/>
      <c r="MQX83" s="994"/>
      <c r="MQY83" s="994"/>
      <c r="MQZ83" s="994"/>
      <c r="MRA83" s="994"/>
      <c r="MRB83" s="994"/>
      <c r="MRC83" s="994"/>
      <c r="MRD83" s="994"/>
      <c r="MRE83" s="994"/>
      <c r="MRF83" s="994"/>
      <c r="MRG83" s="994"/>
      <c r="MRH83" s="994"/>
      <c r="MRI83" s="994"/>
      <c r="MRJ83" s="994"/>
      <c r="MRK83" s="994"/>
      <c r="MRL83" s="994"/>
      <c r="MRM83" s="994"/>
      <c r="MRN83" s="994"/>
      <c r="MRO83" s="994"/>
      <c r="MRP83" s="994"/>
      <c r="MRQ83" s="994"/>
      <c r="MRR83" s="994"/>
      <c r="MRS83" s="994"/>
      <c r="MRT83" s="994"/>
      <c r="MRU83" s="994"/>
      <c r="MRV83" s="994"/>
      <c r="MRW83" s="994"/>
      <c r="MRX83" s="994"/>
      <c r="MRY83" s="994"/>
      <c r="MRZ83" s="994"/>
      <c r="MSA83" s="994"/>
      <c r="MSB83" s="994"/>
      <c r="MSC83" s="994"/>
      <c r="MSD83" s="994"/>
      <c r="MSE83" s="994"/>
      <c r="MSF83" s="994"/>
      <c r="MSG83" s="994"/>
      <c r="MSH83" s="994"/>
      <c r="MSI83" s="994"/>
      <c r="MSJ83" s="994"/>
      <c r="MSK83" s="994"/>
      <c r="MSL83" s="994"/>
      <c r="MSM83" s="994"/>
      <c r="MSN83" s="994"/>
      <c r="MSO83" s="994"/>
      <c r="MSP83" s="994"/>
      <c r="MSQ83" s="994"/>
      <c r="MSR83" s="994"/>
      <c r="MSS83" s="994"/>
      <c r="MST83" s="994"/>
      <c r="MSU83" s="994"/>
      <c r="MSV83" s="994"/>
      <c r="MSW83" s="994"/>
      <c r="MSX83" s="994"/>
      <c r="MSY83" s="994"/>
      <c r="MSZ83" s="994"/>
      <c r="MTA83" s="994"/>
      <c r="MTB83" s="994"/>
      <c r="MTC83" s="994"/>
      <c r="MTD83" s="994"/>
      <c r="MTE83" s="994"/>
      <c r="MTF83" s="994"/>
      <c r="MTG83" s="994"/>
      <c r="MTH83" s="994"/>
      <c r="MTI83" s="994"/>
      <c r="MTJ83" s="994"/>
      <c r="MTK83" s="994"/>
      <c r="MTL83" s="994"/>
      <c r="MTM83" s="994"/>
      <c r="MTN83" s="994"/>
      <c r="MTO83" s="994"/>
      <c r="MTP83" s="994"/>
      <c r="MTQ83" s="994"/>
      <c r="MTR83" s="994"/>
      <c r="MTS83" s="994"/>
      <c r="MTT83" s="994"/>
      <c r="MTU83" s="994"/>
      <c r="MTV83" s="994"/>
      <c r="MTW83" s="994"/>
      <c r="MTX83" s="994"/>
      <c r="MTY83" s="994"/>
      <c r="MTZ83" s="994"/>
      <c r="MUA83" s="994"/>
      <c r="MUB83" s="994"/>
      <c r="MUC83" s="994"/>
      <c r="MUD83" s="994"/>
      <c r="MUE83" s="994"/>
      <c r="MUF83" s="994"/>
      <c r="MUG83" s="994"/>
      <c r="MUH83" s="994"/>
      <c r="MUI83" s="994"/>
      <c r="MUJ83" s="994"/>
      <c r="MUK83" s="994"/>
      <c r="MUL83" s="994"/>
      <c r="MUM83" s="994"/>
      <c r="MUN83" s="994"/>
      <c r="MUO83" s="994"/>
      <c r="MUP83" s="994"/>
      <c r="MUQ83" s="994"/>
      <c r="MUR83" s="994"/>
      <c r="MUS83" s="994"/>
      <c r="MUT83" s="994"/>
      <c r="MUU83" s="994"/>
      <c r="MUV83" s="994"/>
      <c r="MUW83" s="994"/>
      <c r="MUX83" s="994"/>
      <c r="MUY83" s="994"/>
      <c r="MUZ83" s="994"/>
      <c r="MVA83" s="994"/>
      <c r="MVB83" s="994"/>
      <c r="MVC83" s="994"/>
      <c r="MVD83" s="994"/>
      <c r="MVE83" s="994"/>
      <c r="MVF83" s="994"/>
      <c r="MVG83" s="994"/>
      <c r="MVH83" s="994"/>
      <c r="MVI83" s="994"/>
      <c r="MVJ83" s="994"/>
      <c r="MVK83" s="994"/>
      <c r="MVL83" s="994"/>
      <c r="MVM83" s="994"/>
      <c r="MVN83" s="994"/>
      <c r="MVO83" s="994"/>
      <c r="MVP83" s="994"/>
      <c r="MVQ83" s="994"/>
      <c r="MVR83" s="994"/>
      <c r="MVS83" s="994"/>
      <c r="MVT83" s="994"/>
      <c r="MVU83" s="994"/>
      <c r="MVV83" s="994"/>
      <c r="MVW83" s="994"/>
      <c r="MVX83" s="994"/>
      <c r="MVY83" s="994"/>
      <c r="MVZ83" s="994"/>
      <c r="MWA83" s="994"/>
      <c r="MWB83" s="994"/>
      <c r="MWC83" s="994"/>
      <c r="MWD83" s="994"/>
      <c r="MWE83" s="994"/>
      <c r="MWF83" s="994"/>
      <c r="MWG83" s="994"/>
      <c r="MWH83" s="994"/>
      <c r="MWI83" s="994"/>
      <c r="MWJ83" s="994"/>
      <c r="MWK83" s="994"/>
      <c r="MWL83" s="994"/>
      <c r="MWM83" s="994"/>
      <c r="MWN83" s="994"/>
      <c r="MWO83" s="994"/>
      <c r="MWP83" s="994"/>
      <c r="MWQ83" s="994"/>
      <c r="MWR83" s="994"/>
      <c r="MWS83" s="994"/>
      <c r="MWT83" s="994"/>
      <c r="MWU83" s="994"/>
      <c r="MWV83" s="994"/>
      <c r="MWW83" s="994"/>
      <c r="MWX83" s="994"/>
      <c r="MWY83" s="994"/>
      <c r="MWZ83" s="994"/>
      <c r="MXA83" s="994"/>
      <c r="MXB83" s="994"/>
      <c r="MXC83" s="994"/>
      <c r="MXD83" s="994"/>
      <c r="MXE83" s="994"/>
      <c r="MXF83" s="994"/>
      <c r="MXG83" s="994"/>
      <c r="MXH83" s="994"/>
      <c r="MXI83" s="994"/>
      <c r="MXJ83" s="994"/>
      <c r="MXK83" s="994"/>
      <c r="MXL83" s="994"/>
      <c r="MXM83" s="994"/>
      <c r="MXN83" s="994"/>
      <c r="MXO83" s="994"/>
      <c r="MXP83" s="994"/>
      <c r="MXQ83" s="994"/>
      <c r="MXR83" s="994"/>
      <c r="MXS83" s="994"/>
      <c r="MXT83" s="994"/>
      <c r="MXU83" s="994"/>
      <c r="MXV83" s="994"/>
      <c r="MXW83" s="994"/>
      <c r="MXX83" s="994"/>
      <c r="MXY83" s="994"/>
      <c r="MXZ83" s="994"/>
      <c r="MYA83" s="994"/>
      <c r="MYB83" s="994"/>
      <c r="MYC83" s="994"/>
      <c r="MYD83" s="994"/>
      <c r="MYE83" s="994"/>
      <c r="MYF83" s="994"/>
      <c r="MYG83" s="994"/>
      <c r="MYH83" s="994"/>
      <c r="MYI83" s="994"/>
      <c r="MYJ83" s="994"/>
      <c r="MYK83" s="994"/>
      <c r="MYL83" s="994"/>
      <c r="MYM83" s="994"/>
      <c r="MYN83" s="994"/>
      <c r="MYO83" s="994"/>
      <c r="MYP83" s="994"/>
      <c r="MYQ83" s="994"/>
      <c r="MYR83" s="994"/>
      <c r="MYS83" s="994"/>
      <c r="MYT83" s="994"/>
      <c r="MYU83" s="994"/>
      <c r="MYV83" s="994"/>
      <c r="MYW83" s="994"/>
      <c r="MYX83" s="994"/>
      <c r="MYY83" s="994"/>
      <c r="MYZ83" s="994"/>
      <c r="MZA83" s="994"/>
      <c r="MZB83" s="994"/>
      <c r="MZC83" s="994"/>
      <c r="MZD83" s="994"/>
      <c r="MZE83" s="994"/>
      <c r="MZF83" s="994"/>
      <c r="MZG83" s="994"/>
      <c r="MZH83" s="994"/>
      <c r="MZI83" s="994"/>
      <c r="MZJ83" s="994"/>
      <c r="MZK83" s="994"/>
      <c r="MZL83" s="994"/>
      <c r="MZM83" s="994"/>
      <c r="MZN83" s="994"/>
      <c r="MZO83" s="994"/>
      <c r="MZP83" s="994"/>
      <c r="MZQ83" s="994"/>
      <c r="MZR83" s="994"/>
      <c r="MZS83" s="994"/>
      <c r="MZT83" s="994"/>
      <c r="MZU83" s="994"/>
      <c r="MZV83" s="994"/>
      <c r="MZW83" s="994"/>
      <c r="MZX83" s="994"/>
      <c r="MZY83" s="994"/>
      <c r="MZZ83" s="994"/>
      <c r="NAA83" s="994"/>
      <c r="NAB83" s="994"/>
      <c r="NAC83" s="994"/>
      <c r="NAD83" s="994"/>
      <c r="NAE83" s="994"/>
      <c r="NAF83" s="994"/>
      <c r="NAG83" s="994"/>
      <c r="NAH83" s="994"/>
      <c r="NAI83" s="994"/>
      <c r="NAJ83" s="994"/>
      <c r="NAK83" s="994"/>
      <c r="NAL83" s="994"/>
      <c r="NAM83" s="994"/>
      <c r="NAN83" s="994"/>
      <c r="NAO83" s="994"/>
      <c r="NAP83" s="994"/>
      <c r="NAQ83" s="994"/>
      <c r="NAR83" s="994"/>
      <c r="NAS83" s="994"/>
      <c r="NAT83" s="994"/>
      <c r="NAU83" s="994"/>
      <c r="NAV83" s="994"/>
      <c r="NAW83" s="994"/>
      <c r="NAX83" s="994"/>
      <c r="NAY83" s="994"/>
      <c r="NAZ83" s="994"/>
      <c r="NBA83" s="994"/>
      <c r="NBB83" s="994"/>
      <c r="NBC83" s="994"/>
      <c r="NBD83" s="994"/>
      <c r="NBE83" s="994"/>
      <c r="NBF83" s="994"/>
      <c r="NBG83" s="994"/>
      <c r="NBH83" s="994"/>
      <c r="NBI83" s="994"/>
      <c r="NBJ83" s="994"/>
      <c r="NBK83" s="994"/>
      <c r="NBL83" s="994"/>
      <c r="NBM83" s="994"/>
      <c r="NBN83" s="994"/>
      <c r="NBO83" s="994"/>
      <c r="NBP83" s="994"/>
      <c r="NBQ83" s="994"/>
      <c r="NBR83" s="994"/>
      <c r="NBS83" s="994"/>
      <c r="NBT83" s="994"/>
      <c r="NBU83" s="994"/>
      <c r="NBV83" s="994"/>
      <c r="NBW83" s="994"/>
      <c r="NBX83" s="994"/>
      <c r="NBY83" s="994"/>
      <c r="NBZ83" s="994"/>
      <c r="NCA83" s="994"/>
      <c r="NCB83" s="994"/>
      <c r="NCC83" s="994"/>
      <c r="NCD83" s="994"/>
      <c r="NCE83" s="994"/>
      <c r="NCF83" s="994"/>
      <c r="NCG83" s="994"/>
      <c r="NCH83" s="994"/>
      <c r="NCI83" s="994"/>
      <c r="NCJ83" s="994"/>
      <c r="NCK83" s="994"/>
      <c r="NCL83" s="994"/>
      <c r="NCM83" s="994"/>
      <c r="NCN83" s="994"/>
      <c r="NCO83" s="994"/>
      <c r="NCP83" s="994"/>
      <c r="NCQ83" s="994"/>
      <c r="NCR83" s="994"/>
      <c r="NCS83" s="994"/>
      <c r="NCT83" s="994"/>
      <c r="NCU83" s="994"/>
      <c r="NCV83" s="994"/>
      <c r="NCW83" s="994"/>
      <c r="NCX83" s="994"/>
      <c r="NCY83" s="994"/>
      <c r="NCZ83" s="994"/>
      <c r="NDA83" s="994"/>
      <c r="NDB83" s="994"/>
      <c r="NDC83" s="994"/>
      <c r="NDD83" s="994"/>
      <c r="NDE83" s="994"/>
      <c r="NDF83" s="994"/>
      <c r="NDG83" s="994"/>
      <c r="NDH83" s="994"/>
      <c r="NDI83" s="994"/>
      <c r="NDJ83" s="994"/>
      <c r="NDK83" s="994"/>
      <c r="NDL83" s="994"/>
      <c r="NDM83" s="994"/>
      <c r="NDN83" s="994"/>
      <c r="NDO83" s="994"/>
      <c r="NDP83" s="994"/>
      <c r="NDQ83" s="994"/>
      <c r="NDR83" s="994"/>
      <c r="NDS83" s="994"/>
      <c r="NDT83" s="994"/>
      <c r="NDU83" s="994"/>
      <c r="NDV83" s="994"/>
      <c r="NDW83" s="994"/>
      <c r="NDX83" s="994"/>
      <c r="NDY83" s="994"/>
      <c r="NDZ83" s="994"/>
      <c r="NEA83" s="994"/>
      <c r="NEB83" s="994"/>
      <c r="NEC83" s="994"/>
      <c r="NED83" s="994"/>
      <c r="NEE83" s="994"/>
      <c r="NEF83" s="994"/>
      <c r="NEG83" s="994"/>
      <c r="NEH83" s="994"/>
      <c r="NEI83" s="994"/>
      <c r="NEJ83" s="994"/>
      <c r="NEK83" s="994"/>
      <c r="NEL83" s="994"/>
      <c r="NEM83" s="994"/>
      <c r="NEN83" s="994"/>
      <c r="NEO83" s="994"/>
      <c r="NEP83" s="994"/>
      <c r="NEQ83" s="994"/>
      <c r="NER83" s="994"/>
      <c r="NES83" s="994"/>
      <c r="NET83" s="994"/>
      <c r="NEU83" s="994"/>
      <c r="NEV83" s="994"/>
      <c r="NEW83" s="994"/>
      <c r="NEX83" s="994"/>
      <c r="NEY83" s="994"/>
      <c r="NEZ83" s="994"/>
      <c r="NFA83" s="994"/>
      <c r="NFB83" s="994"/>
      <c r="NFC83" s="994"/>
      <c r="NFD83" s="994"/>
      <c r="NFE83" s="994"/>
      <c r="NFF83" s="994"/>
      <c r="NFG83" s="994"/>
      <c r="NFH83" s="994"/>
      <c r="NFI83" s="994"/>
      <c r="NFJ83" s="994"/>
      <c r="NFK83" s="994"/>
      <c r="NFL83" s="994"/>
      <c r="NFM83" s="994"/>
      <c r="NFN83" s="994"/>
      <c r="NFO83" s="994"/>
      <c r="NFP83" s="994"/>
      <c r="NFQ83" s="994"/>
      <c r="NFR83" s="994"/>
      <c r="NFS83" s="994"/>
      <c r="NFT83" s="994"/>
      <c r="NFU83" s="994"/>
      <c r="NFV83" s="994"/>
      <c r="NFW83" s="994"/>
      <c r="NFX83" s="994"/>
      <c r="NFY83" s="994"/>
      <c r="NFZ83" s="994"/>
      <c r="NGA83" s="994"/>
      <c r="NGB83" s="994"/>
      <c r="NGC83" s="994"/>
      <c r="NGD83" s="994"/>
      <c r="NGE83" s="994"/>
      <c r="NGF83" s="994"/>
      <c r="NGG83" s="994"/>
      <c r="NGH83" s="994"/>
      <c r="NGI83" s="994"/>
      <c r="NGJ83" s="994"/>
      <c r="NGK83" s="994"/>
      <c r="NGL83" s="994"/>
      <c r="NGM83" s="994"/>
      <c r="NGN83" s="994"/>
      <c r="NGO83" s="994"/>
      <c r="NGP83" s="994"/>
      <c r="NGQ83" s="994"/>
      <c r="NGR83" s="994"/>
      <c r="NGS83" s="994"/>
      <c r="NGT83" s="994"/>
      <c r="NGU83" s="994"/>
      <c r="NGV83" s="994"/>
      <c r="NGW83" s="994"/>
      <c r="NGX83" s="994"/>
      <c r="NGY83" s="994"/>
      <c r="NGZ83" s="994"/>
      <c r="NHA83" s="994"/>
      <c r="NHB83" s="994"/>
      <c r="NHC83" s="994"/>
      <c r="NHD83" s="994"/>
      <c r="NHE83" s="994"/>
      <c r="NHF83" s="994"/>
      <c r="NHG83" s="994"/>
      <c r="NHH83" s="994"/>
      <c r="NHI83" s="994"/>
      <c r="NHJ83" s="994"/>
      <c r="NHK83" s="994"/>
      <c r="NHL83" s="994"/>
      <c r="NHM83" s="994"/>
      <c r="NHN83" s="994"/>
      <c r="NHO83" s="994"/>
      <c r="NHP83" s="994"/>
      <c r="NHQ83" s="994"/>
      <c r="NHR83" s="994"/>
      <c r="NHS83" s="994"/>
      <c r="NHT83" s="994"/>
      <c r="NHU83" s="994"/>
      <c r="NHV83" s="994"/>
      <c r="NHW83" s="994"/>
      <c r="NHX83" s="994"/>
      <c r="NHY83" s="994"/>
      <c r="NHZ83" s="994"/>
      <c r="NIA83" s="994"/>
      <c r="NIB83" s="994"/>
      <c r="NIC83" s="994"/>
      <c r="NID83" s="994"/>
      <c r="NIE83" s="994"/>
      <c r="NIF83" s="994"/>
      <c r="NIG83" s="994"/>
      <c r="NIH83" s="994"/>
      <c r="NII83" s="994"/>
      <c r="NIJ83" s="994"/>
      <c r="NIK83" s="994"/>
      <c r="NIL83" s="994"/>
      <c r="NIM83" s="994"/>
      <c r="NIN83" s="994"/>
      <c r="NIO83" s="994"/>
      <c r="NIP83" s="994"/>
      <c r="NIQ83" s="994"/>
      <c r="NIR83" s="994"/>
      <c r="NIS83" s="994"/>
      <c r="NIT83" s="994"/>
      <c r="NIU83" s="994"/>
      <c r="NIV83" s="994"/>
      <c r="NIW83" s="994"/>
      <c r="NIX83" s="994"/>
      <c r="NIY83" s="994"/>
      <c r="NIZ83" s="994"/>
      <c r="NJA83" s="994"/>
      <c r="NJB83" s="994"/>
      <c r="NJC83" s="994"/>
      <c r="NJD83" s="994"/>
      <c r="NJE83" s="994"/>
      <c r="NJF83" s="994"/>
      <c r="NJG83" s="994"/>
      <c r="NJH83" s="994"/>
      <c r="NJI83" s="994"/>
      <c r="NJJ83" s="994"/>
      <c r="NJK83" s="994"/>
      <c r="NJL83" s="994"/>
      <c r="NJM83" s="994"/>
      <c r="NJN83" s="994"/>
      <c r="NJO83" s="994"/>
      <c r="NJP83" s="994"/>
      <c r="NJQ83" s="994"/>
      <c r="NJR83" s="994"/>
      <c r="NJS83" s="994"/>
      <c r="NJT83" s="994"/>
      <c r="NJU83" s="994"/>
      <c r="NJV83" s="994"/>
      <c r="NJW83" s="994"/>
      <c r="NJX83" s="994"/>
      <c r="NJY83" s="994"/>
      <c r="NJZ83" s="994"/>
      <c r="NKA83" s="994"/>
      <c r="NKB83" s="994"/>
      <c r="NKC83" s="994"/>
      <c r="NKD83" s="994"/>
      <c r="NKE83" s="994"/>
      <c r="NKF83" s="994"/>
      <c r="NKG83" s="994"/>
      <c r="NKH83" s="994"/>
      <c r="NKI83" s="994"/>
      <c r="NKJ83" s="994"/>
      <c r="NKK83" s="994"/>
      <c r="NKL83" s="994"/>
      <c r="NKM83" s="994"/>
      <c r="NKN83" s="994"/>
      <c r="NKO83" s="994"/>
      <c r="NKP83" s="994"/>
      <c r="NKQ83" s="994"/>
      <c r="NKR83" s="994"/>
      <c r="NKS83" s="994"/>
      <c r="NKT83" s="994"/>
      <c r="NKU83" s="994"/>
      <c r="NKV83" s="994"/>
      <c r="NKW83" s="994"/>
      <c r="NKX83" s="994"/>
      <c r="NKY83" s="994"/>
      <c r="NKZ83" s="994"/>
      <c r="NLA83" s="994"/>
      <c r="NLB83" s="994"/>
      <c r="NLC83" s="994"/>
      <c r="NLD83" s="994"/>
      <c r="NLE83" s="994"/>
      <c r="NLF83" s="994"/>
      <c r="NLG83" s="994"/>
      <c r="NLH83" s="994"/>
      <c r="NLI83" s="994"/>
      <c r="NLJ83" s="994"/>
      <c r="NLK83" s="994"/>
      <c r="NLL83" s="994"/>
      <c r="NLM83" s="994"/>
      <c r="NLN83" s="994"/>
      <c r="NLO83" s="994"/>
      <c r="NLP83" s="994"/>
      <c r="NLQ83" s="994"/>
      <c r="NLR83" s="994"/>
      <c r="NLS83" s="994"/>
      <c r="NLT83" s="994"/>
      <c r="NLU83" s="994"/>
      <c r="NLV83" s="994"/>
      <c r="NLW83" s="994"/>
      <c r="NLX83" s="994"/>
      <c r="NLY83" s="994"/>
      <c r="NLZ83" s="994"/>
      <c r="NMA83" s="994"/>
      <c r="NMB83" s="994"/>
      <c r="NMC83" s="994"/>
      <c r="NMD83" s="994"/>
      <c r="NME83" s="994"/>
      <c r="NMF83" s="994"/>
      <c r="NMG83" s="994"/>
      <c r="NMH83" s="994"/>
      <c r="NMI83" s="994"/>
      <c r="NMJ83" s="994"/>
      <c r="NMK83" s="994"/>
      <c r="NML83" s="994"/>
      <c r="NMM83" s="994"/>
      <c r="NMN83" s="994"/>
      <c r="NMO83" s="994"/>
      <c r="NMP83" s="994"/>
      <c r="NMQ83" s="994"/>
      <c r="NMR83" s="994"/>
      <c r="NMS83" s="994"/>
      <c r="NMT83" s="994"/>
      <c r="NMU83" s="994"/>
      <c r="NMV83" s="994"/>
      <c r="NMW83" s="994"/>
      <c r="NMX83" s="994"/>
      <c r="NMY83" s="994"/>
      <c r="NMZ83" s="994"/>
      <c r="NNA83" s="994"/>
      <c r="NNB83" s="994"/>
      <c r="NNC83" s="994"/>
      <c r="NND83" s="994"/>
      <c r="NNE83" s="994"/>
      <c r="NNF83" s="994"/>
      <c r="NNG83" s="994"/>
      <c r="NNH83" s="994"/>
      <c r="NNI83" s="994"/>
      <c r="NNJ83" s="994"/>
      <c r="NNK83" s="994"/>
      <c r="NNL83" s="994"/>
      <c r="NNM83" s="994"/>
      <c r="NNN83" s="994"/>
      <c r="NNO83" s="994"/>
      <c r="NNP83" s="994"/>
      <c r="NNQ83" s="994"/>
      <c r="NNR83" s="994"/>
      <c r="NNS83" s="994"/>
      <c r="NNT83" s="994"/>
      <c r="NNU83" s="994"/>
      <c r="NNV83" s="994"/>
      <c r="NNW83" s="994"/>
      <c r="NNX83" s="994"/>
      <c r="NNY83" s="994"/>
      <c r="NNZ83" s="994"/>
      <c r="NOA83" s="994"/>
      <c r="NOB83" s="994"/>
      <c r="NOC83" s="994"/>
      <c r="NOD83" s="994"/>
      <c r="NOE83" s="994"/>
      <c r="NOF83" s="994"/>
      <c r="NOG83" s="994"/>
      <c r="NOH83" s="994"/>
      <c r="NOI83" s="994"/>
      <c r="NOJ83" s="994"/>
      <c r="NOK83" s="994"/>
      <c r="NOL83" s="994"/>
      <c r="NOM83" s="994"/>
      <c r="NON83" s="994"/>
      <c r="NOO83" s="994"/>
      <c r="NOP83" s="994"/>
      <c r="NOQ83" s="994"/>
      <c r="NOR83" s="994"/>
      <c r="NOS83" s="994"/>
      <c r="NOT83" s="994"/>
      <c r="NOU83" s="994"/>
      <c r="NOV83" s="994"/>
      <c r="NOW83" s="994"/>
      <c r="NOX83" s="994"/>
      <c r="NOY83" s="994"/>
      <c r="NOZ83" s="994"/>
      <c r="NPA83" s="994"/>
      <c r="NPB83" s="994"/>
      <c r="NPC83" s="994"/>
      <c r="NPD83" s="994"/>
      <c r="NPE83" s="994"/>
      <c r="NPF83" s="994"/>
      <c r="NPG83" s="994"/>
      <c r="NPH83" s="994"/>
      <c r="NPI83" s="994"/>
      <c r="NPJ83" s="994"/>
      <c r="NPK83" s="994"/>
      <c r="NPL83" s="994"/>
      <c r="NPM83" s="994"/>
      <c r="NPN83" s="994"/>
      <c r="NPO83" s="994"/>
      <c r="NPP83" s="994"/>
      <c r="NPQ83" s="994"/>
      <c r="NPR83" s="994"/>
      <c r="NPS83" s="994"/>
      <c r="NPT83" s="994"/>
      <c r="NPU83" s="994"/>
      <c r="NPV83" s="994"/>
      <c r="NPW83" s="994"/>
      <c r="NPX83" s="994"/>
      <c r="NPY83" s="994"/>
      <c r="NPZ83" s="994"/>
      <c r="NQA83" s="994"/>
      <c r="NQB83" s="994"/>
      <c r="NQC83" s="994"/>
      <c r="NQD83" s="994"/>
      <c r="NQE83" s="994"/>
      <c r="NQF83" s="994"/>
      <c r="NQG83" s="994"/>
      <c r="NQH83" s="994"/>
      <c r="NQI83" s="994"/>
      <c r="NQJ83" s="994"/>
      <c r="NQK83" s="994"/>
      <c r="NQL83" s="994"/>
      <c r="NQM83" s="994"/>
      <c r="NQN83" s="994"/>
      <c r="NQO83" s="994"/>
      <c r="NQP83" s="994"/>
      <c r="NQQ83" s="994"/>
      <c r="NQR83" s="994"/>
      <c r="NQS83" s="994"/>
      <c r="NQT83" s="994"/>
      <c r="NQU83" s="994"/>
      <c r="NQV83" s="994"/>
      <c r="NQW83" s="994"/>
      <c r="NQX83" s="994"/>
      <c r="NQY83" s="994"/>
      <c r="NQZ83" s="994"/>
      <c r="NRA83" s="994"/>
      <c r="NRB83" s="994"/>
      <c r="NRC83" s="994"/>
      <c r="NRD83" s="994"/>
      <c r="NRE83" s="994"/>
      <c r="NRF83" s="994"/>
      <c r="NRG83" s="994"/>
      <c r="NRH83" s="994"/>
      <c r="NRI83" s="994"/>
      <c r="NRJ83" s="994"/>
      <c r="NRK83" s="994"/>
      <c r="NRL83" s="994"/>
      <c r="NRM83" s="994"/>
      <c r="NRN83" s="994"/>
      <c r="NRO83" s="994"/>
      <c r="NRP83" s="994"/>
      <c r="NRQ83" s="994"/>
      <c r="NRR83" s="994"/>
      <c r="NRS83" s="994"/>
      <c r="NRT83" s="994"/>
      <c r="NRU83" s="994"/>
      <c r="NRV83" s="994"/>
      <c r="NRW83" s="994"/>
      <c r="NRX83" s="994"/>
      <c r="NRY83" s="994"/>
      <c r="NRZ83" s="994"/>
      <c r="NSA83" s="994"/>
      <c r="NSB83" s="994"/>
      <c r="NSC83" s="994"/>
      <c r="NSD83" s="994"/>
      <c r="NSE83" s="994"/>
      <c r="NSF83" s="994"/>
      <c r="NSG83" s="994"/>
      <c r="NSH83" s="994"/>
      <c r="NSI83" s="994"/>
      <c r="NSJ83" s="994"/>
      <c r="NSK83" s="994"/>
      <c r="NSL83" s="994"/>
      <c r="NSM83" s="994"/>
      <c r="NSN83" s="994"/>
      <c r="NSO83" s="994"/>
      <c r="NSP83" s="994"/>
      <c r="NSQ83" s="994"/>
      <c r="NSR83" s="994"/>
      <c r="NSS83" s="994"/>
      <c r="NST83" s="994"/>
      <c r="NSU83" s="994"/>
      <c r="NSV83" s="994"/>
      <c r="NSW83" s="994"/>
      <c r="NSX83" s="994"/>
      <c r="NSY83" s="994"/>
      <c r="NSZ83" s="994"/>
      <c r="NTA83" s="994"/>
      <c r="NTB83" s="994"/>
      <c r="NTC83" s="994"/>
      <c r="NTD83" s="994"/>
      <c r="NTE83" s="994"/>
      <c r="NTF83" s="994"/>
      <c r="NTG83" s="994"/>
      <c r="NTH83" s="994"/>
      <c r="NTI83" s="994"/>
      <c r="NTJ83" s="994"/>
      <c r="NTK83" s="994"/>
      <c r="NTL83" s="994"/>
      <c r="NTM83" s="994"/>
      <c r="NTN83" s="994"/>
      <c r="NTO83" s="994"/>
      <c r="NTP83" s="994"/>
      <c r="NTQ83" s="994"/>
      <c r="NTR83" s="994"/>
      <c r="NTS83" s="994"/>
      <c r="NTT83" s="994"/>
      <c r="NTU83" s="994"/>
      <c r="NTV83" s="994"/>
      <c r="NTW83" s="994"/>
      <c r="NTX83" s="994"/>
      <c r="NTY83" s="994"/>
      <c r="NTZ83" s="994"/>
      <c r="NUA83" s="994"/>
      <c r="NUB83" s="994"/>
      <c r="NUC83" s="994"/>
      <c r="NUD83" s="994"/>
      <c r="NUE83" s="994"/>
      <c r="NUF83" s="994"/>
      <c r="NUG83" s="994"/>
      <c r="NUH83" s="994"/>
      <c r="NUI83" s="994"/>
      <c r="NUJ83" s="994"/>
      <c r="NUK83" s="994"/>
      <c r="NUL83" s="994"/>
      <c r="NUM83" s="994"/>
      <c r="NUN83" s="994"/>
      <c r="NUO83" s="994"/>
      <c r="NUP83" s="994"/>
      <c r="NUQ83" s="994"/>
      <c r="NUR83" s="994"/>
      <c r="NUS83" s="994"/>
      <c r="NUT83" s="994"/>
      <c r="NUU83" s="994"/>
      <c r="NUV83" s="994"/>
      <c r="NUW83" s="994"/>
      <c r="NUX83" s="994"/>
      <c r="NUY83" s="994"/>
      <c r="NUZ83" s="994"/>
      <c r="NVA83" s="994"/>
      <c r="NVB83" s="994"/>
      <c r="NVC83" s="994"/>
      <c r="NVD83" s="994"/>
      <c r="NVE83" s="994"/>
      <c r="NVF83" s="994"/>
      <c r="NVG83" s="994"/>
      <c r="NVH83" s="994"/>
      <c r="NVI83" s="994"/>
      <c r="NVJ83" s="994"/>
      <c r="NVK83" s="994"/>
      <c r="NVL83" s="994"/>
      <c r="NVM83" s="994"/>
      <c r="NVN83" s="994"/>
      <c r="NVO83" s="994"/>
      <c r="NVP83" s="994"/>
      <c r="NVQ83" s="994"/>
      <c r="NVR83" s="994"/>
      <c r="NVS83" s="994"/>
      <c r="NVT83" s="994"/>
      <c r="NVU83" s="994"/>
      <c r="NVV83" s="994"/>
      <c r="NVW83" s="994"/>
      <c r="NVX83" s="994"/>
      <c r="NVY83" s="994"/>
      <c r="NVZ83" s="994"/>
      <c r="NWA83" s="994"/>
      <c r="NWB83" s="994"/>
      <c r="NWC83" s="994"/>
      <c r="NWD83" s="994"/>
      <c r="NWE83" s="994"/>
      <c r="NWF83" s="994"/>
      <c r="NWG83" s="994"/>
      <c r="NWH83" s="994"/>
      <c r="NWI83" s="994"/>
      <c r="NWJ83" s="994"/>
      <c r="NWK83" s="994"/>
      <c r="NWL83" s="994"/>
      <c r="NWM83" s="994"/>
      <c r="NWN83" s="994"/>
      <c r="NWO83" s="994"/>
      <c r="NWP83" s="994"/>
      <c r="NWQ83" s="994"/>
      <c r="NWR83" s="994"/>
      <c r="NWS83" s="994"/>
      <c r="NWT83" s="994"/>
      <c r="NWU83" s="994"/>
      <c r="NWV83" s="994"/>
      <c r="NWW83" s="994"/>
      <c r="NWX83" s="994"/>
      <c r="NWY83" s="994"/>
      <c r="NWZ83" s="994"/>
      <c r="NXA83" s="994"/>
      <c r="NXB83" s="994"/>
      <c r="NXC83" s="994"/>
      <c r="NXD83" s="994"/>
      <c r="NXE83" s="994"/>
      <c r="NXF83" s="994"/>
      <c r="NXG83" s="994"/>
      <c r="NXH83" s="994"/>
      <c r="NXI83" s="994"/>
      <c r="NXJ83" s="994"/>
      <c r="NXK83" s="994"/>
      <c r="NXL83" s="994"/>
      <c r="NXM83" s="994"/>
      <c r="NXN83" s="994"/>
      <c r="NXO83" s="994"/>
      <c r="NXP83" s="994"/>
      <c r="NXQ83" s="994"/>
      <c r="NXR83" s="994"/>
      <c r="NXS83" s="994"/>
      <c r="NXT83" s="994"/>
      <c r="NXU83" s="994"/>
      <c r="NXV83" s="994"/>
      <c r="NXW83" s="994"/>
      <c r="NXX83" s="994"/>
      <c r="NXY83" s="994"/>
      <c r="NXZ83" s="994"/>
      <c r="NYA83" s="994"/>
      <c r="NYB83" s="994"/>
      <c r="NYC83" s="994"/>
      <c r="NYD83" s="994"/>
      <c r="NYE83" s="994"/>
      <c r="NYF83" s="994"/>
      <c r="NYG83" s="994"/>
      <c r="NYH83" s="994"/>
      <c r="NYI83" s="994"/>
      <c r="NYJ83" s="994"/>
      <c r="NYK83" s="994"/>
      <c r="NYL83" s="994"/>
      <c r="NYM83" s="994"/>
      <c r="NYN83" s="994"/>
      <c r="NYO83" s="994"/>
      <c r="NYP83" s="994"/>
      <c r="NYQ83" s="994"/>
      <c r="NYR83" s="994"/>
      <c r="NYS83" s="994"/>
      <c r="NYT83" s="994"/>
      <c r="NYU83" s="994"/>
      <c r="NYV83" s="994"/>
      <c r="NYW83" s="994"/>
      <c r="NYX83" s="994"/>
      <c r="NYY83" s="994"/>
      <c r="NYZ83" s="994"/>
      <c r="NZA83" s="994"/>
      <c r="NZB83" s="994"/>
      <c r="NZC83" s="994"/>
      <c r="NZD83" s="994"/>
      <c r="NZE83" s="994"/>
      <c r="NZF83" s="994"/>
      <c r="NZG83" s="994"/>
      <c r="NZH83" s="994"/>
      <c r="NZI83" s="994"/>
      <c r="NZJ83" s="994"/>
      <c r="NZK83" s="994"/>
      <c r="NZL83" s="994"/>
      <c r="NZM83" s="994"/>
      <c r="NZN83" s="994"/>
      <c r="NZO83" s="994"/>
      <c r="NZP83" s="994"/>
      <c r="NZQ83" s="994"/>
      <c r="NZR83" s="994"/>
      <c r="NZS83" s="994"/>
      <c r="NZT83" s="994"/>
      <c r="NZU83" s="994"/>
      <c r="NZV83" s="994"/>
      <c r="NZW83" s="994"/>
      <c r="NZX83" s="994"/>
      <c r="NZY83" s="994"/>
      <c r="NZZ83" s="994"/>
      <c r="OAA83" s="994"/>
      <c r="OAB83" s="994"/>
      <c r="OAC83" s="994"/>
      <c r="OAD83" s="994"/>
      <c r="OAE83" s="994"/>
      <c r="OAF83" s="994"/>
      <c r="OAG83" s="994"/>
      <c r="OAH83" s="994"/>
      <c r="OAI83" s="994"/>
      <c r="OAJ83" s="994"/>
      <c r="OAK83" s="994"/>
      <c r="OAL83" s="994"/>
      <c r="OAM83" s="994"/>
      <c r="OAN83" s="994"/>
      <c r="OAO83" s="994"/>
      <c r="OAP83" s="994"/>
      <c r="OAQ83" s="994"/>
      <c r="OAR83" s="994"/>
      <c r="OAS83" s="994"/>
      <c r="OAT83" s="994"/>
      <c r="OAU83" s="994"/>
      <c r="OAV83" s="994"/>
      <c r="OAW83" s="994"/>
      <c r="OAX83" s="994"/>
      <c r="OAY83" s="994"/>
      <c r="OAZ83" s="994"/>
      <c r="OBA83" s="994"/>
      <c r="OBB83" s="994"/>
      <c r="OBC83" s="994"/>
      <c r="OBD83" s="994"/>
      <c r="OBE83" s="994"/>
      <c r="OBF83" s="994"/>
      <c r="OBG83" s="994"/>
      <c r="OBH83" s="994"/>
      <c r="OBI83" s="994"/>
      <c r="OBJ83" s="994"/>
      <c r="OBK83" s="994"/>
      <c r="OBL83" s="994"/>
      <c r="OBM83" s="994"/>
      <c r="OBN83" s="994"/>
      <c r="OBO83" s="994"/>
      <c r="OBP83" s="994"/>
      <c r="OBQ83" s="994"/>
      <c r="OBR83" s="994"/>
      <c r="OBS83" s="994"/>
      <c r="OBT83" s="994"/>
      <c r="OBU83" s="994"/>
      <c r="OBV83" s="994"/>
      <c r="OBW83" s="994"/>
      <c r="OBX83" s="994"/>
      <c r="OBY83" s="994"/>
      <c r="OBZ83" s="994"/>
      <c r="OCA83" s="994"/>
      <c r="OCB83" s="994"/>
      <c r="OCC83" s="994"/>
      <c r="OCD83" s="994"/>
      <c r="OCE83" s="994"/>
      <c r="OCF83" s="994"/>
      <c r="OCG83" s="994"/>
      <c r="OCH83" s="994"/>
      <c r="OCI83" s="994"/>
      <c r="OCJ83" s="994"/>
      <c r="OCK83" s="994"/>
      <c r="OCL83" s="994"/>
      <c r="OCM83" s="994"/>
      <c r="OCN83" s="994"/>
      <c r="OCO83" s="994"/>
      <c r="OCP83" s="994"/>
      <c r="OCQ83" s="994"/>
      <c r="OCR83" s="994"/>
      <c r="OCS83" s="994"/>
      <c r="OCT83" s="994"/>
      <c r="OCU83" s="994"/>
      <c r="OCV83" s="994"/>
      <c r="OCW83" s="994"/>
      <c r="OCX83" s="994"/>
      <c r="OCY83" s="994"/>
      <c r="OCZ83" s="994"/>
      <c r="ODA83" s="994"/>
      <c r="ODB83" s="994"/>
      <c r="ODC83" s="994"/>
      <c r="ODD83" s="994"/>
      <c r="ODE83" s="994"/>
      <c r="ODF83" s="994"/>
      <c r="ODG83" s="994"/>
      <c r="ODH83" s="994"/>
      <c r="ODI83" s="994"/>
      <c r="ODJ83" s="994"/>
      <c r="ODK83" s="994"/>
      <c r="ODL83" s="994"/>
      <c r="ODM83" s="994"/>
      <c r="ODN83" s="994"/>
      <c r="ODO83" s="994"/>
      <c r="ODP83" s="994"/>
      <c r="ODQ83" s="994"/>
      <c r="ODR83" s="994"/>
      <c r="ODS83" s="994"/>
      <c r="ODT83" s="994"/>
      <c r="ODU83" s="994"/>
      <c r="ODV83" s="994"/>
      <c r="ODW83" s="994"/>
      <c r="ODX83" s="994"/>
      <c r="ODY83" s="994"/>
      <c r="ODZ83" s="994"/>
      <c r="OEA83" s="994"/>
      <c r="OEB83" s="994"/>
      <c r="OEC83" s="994"/>
      <c r="OED83" s="994"/>
      <c r="OEE83" s="994"/>
      <c r="OEF83" s="994"/>
      <c r="OEG83" s="994"/>
      <c r="OEH83" s="994"/>
      <c r="OEI83" s="994"/>
      <c r="OEJ83" s="994"/>
      <c r="OEK83" s="994"/>
      <c r="OEL83" s="994"/>
      <c r="OEM83" s="994"/>
      <c r="OEN83" s="994"/>
      <c r="OEO83" s="994"/>
      <c r="OEP83" s="994"/>
      <c r="OEQ83" s="994"/>
      <c r="OER83" s="994"/>
      <c r="OES83" s="994"/>
      <c r="OET83" s="994"/>
      <c r="OEU83" s="994"/>
      <c r="OEV83" s="994"/>
      <c r="OEW83" s="994"/>
      <c r="OEX83" s="994"/>
      <c r="OEY83" s="994"/>
      <c r="OEZ83" s="994"/>
      <c r="OFA83" s="994"/>
      <c r="OFB83" s="994"/>
      <c r="OFC83" s="994"/>
      <c r="OFD83" s="994"/>
      <c r="OFE83" s="994"/>
      <c r="OFF83" s="994"/>
      <c r="OFG83" s="994"/>
      <c r="OFH83" s="994"/>
      <c r="OFI83" s="994"/>
      <c r="OFJ83" s="994"/>
      <c r="OFK83" s="994"/>
      <c r="OFL83" s="994"/>
      <c r="OFM83" s="994"/>
      <c r="OFN83" s="994"/>
      <c r="OFO83" s="994"/>
      <c r="OFP83" s="994"/>
      <c r="OFQ83" s="994"/>
      <c r="OFR83" s="994"/>
      <c r="OFS83" s="994"/>
      <c r="OFT83" s="994"/>
      <c r="OFU83" s="994"/>
      <c r="OFV83" s="994"/>
      <c r="OFW83" s="994"/>
      <c r="OFX83" s="994"/>
      <c r="OFY83" s="994"/>
      <c r="OFZ83" s="994"/>
      <c r="OGA83" s="994"/>
      <c r="OGB83" s="994"/>
      <c r="OGC83" s="994"/>
      <c r="OGD83" s="994"/>
      <c r="OGE83" s="994"/>
      <c r="OGF83" s="994"/>
      <c r="OGG83" s="994"/>
      <c r="OGH83" s="994"/>
      <c r="OGI83" s="994"/>
      <c r="OGJ83" s="994"/>
      <c r="OGK83" s="994"/>
      <c r="OGL83" s="994"/>
      <c r="OGM83" s="994"/>
      <c r="OGN83" s="994"/>
      <c r="OGO83" s="994"/>
      <c r="OGP83" s="994"/>
      <c r="OGQ83" s="994"/>
      <c r="OGR83" s="994"/>
      <c r="OGS83" s="994"/>
      <c r="OGT83" s="994"/>
      <c r="OGU83" s="994"/>
      <c r="OGV83" s="994"/>
      <c r="OGW83" s="994"/>
      <c r="OGX83" s="994"/>
      <c r="OGY83" s="994"/>
      <c r="OGZ83" s="994"/>
      <c r="OHA83" s="994"/>
      <c r="OHB83" s="994"/>
      <c r="OHC83" s="994"/>
      <c r="OHD83" s="994"/>
      <c r="OHE83" s="994"/>
      <c r="OHF83" s="994"/>
      <c r="OHG83" s="994"/>
      <c r="OHH83" s="994"/>
      <c r="OHI83" s="994"/>
      <c r="OHJ83" s="994"/>
      <c r="OHK83" s="994"/>
      <c r="OHL83" s="994"/>
      <c r="OHM83" s="994"/>
      <c r="OHN83" s="994"/>
      <c r="OHO83" s="994"/>
      <c r="OHP83" s="994"/>
      <c r="OHQ83" s="994"/>
      <c r="OHR83" s="994"/>
      <c r="OHS83" s="994"/>
      <c r="OHT83" s="994"/>
      <c r="OHU83" s="994"/>
      <c r="OHV83" s="994"/>
      <c r="OHW83" s="994"/>
      <c r="OHX83" s="994"/>
      <c r="OHY83" s="994"/>
      <c r="OHZ83" s="994"/>
      <c r="OIA83" s="994"/>
      <c r="OIB83" s="994"/>
      <c r="OIC83" s="994"/>
      <c r="OID83" s="994"/>
      <c r="OIE83" s="994"/>
      <c r="OIF83" s="994"/>
      <c r="OIG83" s="994"/>
      <c r="OIH83" s="994"/>
      <c r="OII83" s="994"/>
      <c r="OIJ83" s="994"/>
      <c r="OIK83" s="994"/>
      <c r="OIL83" s="994"/>
      <c r="OIM83" s="994"/>
      <c r="OIN83" s="994"/>
      <c r="OIO83" s="994"/>
      <c r="OIP83" s="994"/>
      <c r="OIQ83" s="994"/>
      <c r="OIR83" s="994"/>
      <c r="OIS83" s="994"/>
      <c r="OIT83" s="994"/>
      <c r="OIU83" s="994"/>
      <c r="OIV83" s="994"/>
      <c r="OIW83" s="994"/>
      <c r="OIX83" s="994"/>
      <c r="OIY83" s="994"/>
      <c r="OIZ83" s="994"/>
      <c r="OJA83" s="994"/>
      <c r="OJB83" s="994"/>
      <c r="OJC83" s="994"/>
      <c r="OJD83" s="994"/>
      <c r="OJE83" s="994"/>
      <c r="OJF83" s="994"/>
      <c r="OJG83" s="994"/>
      <c r="OJH83" s="994"/>
      <c r="OJI83" s="994"/>
      <c r="OJJ83" s="994"/>
      <c r="OJK83" s="994"/>
      <c r="OJL83" s="994"/>
      <c r="OJM83" s="994"/>
      <c r="OJN83" s="994"/>
      <c r="OJO83" s="994"/>
      <c r="OJP83" s="994"/>
      <c r="OJQ83" s="994"/>
      <c r="OJR83" s="994"/>
      <c r="OJS83" s="994"/>
      <c r="OJT83" s="994"/>
      <c r="OJU83" s="994"/>
      <c r="OJV83" s="994"/>
      <c r="OJW83" s="994"/>
      <c r="OJX83" s="994"/>
      <c r="OJY83" s="994"/>
      <c r="OJZ83" s="994"/>
      <c r="OKA83" s="994"/>
      <c r="OKB83" s="994"/>
      <c r="OKC83" s="994"/>
      <c r="OKD83" s="994"/>
      <c r="OKE83" s="994"/>
      <c r="OKF83" s="994"/>
      <c r="OKG83" s="994"/>
      <c r="OKH83" s="994"/>
      <c r="OKI83" s="994"/>
      <c r="OKJ83" s="994"/>
      <c r="OKK83" s="994"/>
      <c r="OKL83" s="994"/>
      <c r="OKM83" s="994"/>
      <c r="OKN83" s="994"/>
      <c r="OKO83" s="994"/>
      <c r="OKP83" s="994"/>
      <c r="OKQ83" s="994"/>
      <c r="OKR83" s="994"/>
      <c r="OKS83" s="994"/>
      <c r="OKT83" s="994"/>
      <c r="OKU83" s="994"/>
      <c r="OKV83" s="994"/>
      <c r="OKW83" s="994"/>
      <c r="OKX83" s="994"/>
      <c r="OKY83" s="994"/>
      <c r="OKZ83" s="994"/>
      <c r="OLA83" s="994"/>
      <c r="OLB83" s="994"/>
      <c r="OLC83" s="994"/>
      <c r="OLD83" s="994"/>
      <c r="OLE83" s="994"/>
      <c r="OLF83" s="994"/>
      <c r="OLG83" s="994"/>
      <c r="OLH83" s="994"/>
      <c r="OLI83" s="994"/>
      <c r="OLJ83" s="994"/>
      <c r="OLK83" s="994"/>
      <c r="OLL83" s="994"/>
      <c r="OLM83" s="994"/>
      <c r="OLN83" s="994"/>
      <c r="OLO83" s="994"/>
      <c r="OLP83" s="994"/>
      <c r="OLQ83" s="994"/>
      <c r="OLR83" s="994"/>
      <c r="OLS83" s="994"/>
      <c r="OLT83" s="994"/>
      <c r="OLU83" s="994"/>
      <c r="OLV83" s="994"/>
      <c r="OLW83" s="994"/>
      <c r="OLX83" s="994"/>
      <c r="OLY83" s="994"/>
      <c r="OLZ83" s="994"/>
      <c r="OMA83" s="994"/>
      <c r="OMB83" s="994"/>
      <c r="OMC83" s="994"/>
      <c r="OMD83" s="994"/>
      <c r="OME83" s="994"/>
      <c r="OMF83" s="994"/>
      <c r="OMG83" s="994"/>
      <c r="OMH83" s="994"/>
      <c r="OMI83" s="994"/>
      <c r="OMJ83" s="994"/>
      <c r="OMK83" s="994"/>
      <c r="OML83" s="994"/>
      <c r="OMM83" s="994"/>
      <c r="OMN83" s="994"/>
      <c r="OMO83" s="994"/>
      <c r="OMP83" s="994"/>
      <c r="OMQ83" s="994"/>
      <c r="OMR83" s="994"/>
      <c r="OMS83" s="994"/>
      <c r="OMT83" s="994"/>
      <c r="OMU83" s="994"/>
      <c r="OMV83" s="994"/>
      <c r="OMW83" s="994"/>
      <c r="OMX83" s="994"/>
      <c r="OMY83" s="994"/>
      <c r="OMZ83" s="994"/>
      <c r="ONA83" s="994"/>
      <c r="ONB83" s="994"/>
      <c r="ONC83" s="994"/>
      <c r="OND83" s="994"/>
      <c r="ONE83" s="994"/>
      <c r="ONF83" s="994"/>
      <c r="ONG83" s="994"/>
      <c r="ONH83" s="994"/>
      <c r="ONI83" s="994"/>
      <c r="ONJ83" s="994"/>
      <c r="ONK83" s="994"/>
      <c r="ONL83" s="994"/>
      <c r="ONM83" s="994"/>
      <c r="ONN83" s="994"/>
      <c r="ONO83" s="994"/>
      <c r="ONP83" s="994"/>
      <c r="ONQ83" s="994"/>
      <c r="ONR83" s="994"/>
      <c r="ONS83" s="994"/>
      <c r="ONT83" s="994"/>
      <c r="ONU83" s="994"/>
      <c r="ONV83" s="994"/>
      <c r="ONW83" s="994"/>
      <c r="ONX83" s="994"/>
      <c r="ONY83" s="994"/>
      <c r="ONZ83" s="994"/>
      <c r="OOA83" s="994"/>
      <c r="OOB83" s="994"/>
      <c r="OOC83" s="994"/>
      <c r="OOD83" s="994"/>
      <c r="OOE83" s="994"/>
      <c r="OOF83" s="994"/>
      <c r="OOG83" s="994"/>
      <c r="OOH83" s="994"/>
      <c r="OOI83" s="994"/>
      <c r="OOJ83" s="994"/>
      <c r="OOK83" s="994"/>
      <c r="OOL83" s="994"/>
      <c r="OOM83" s="994"/>
      <c r="OON83" s="994"/>
      <c r="OOO83" s="994"/>
      <c r="OOP83" s="994"/>
      <c r="OOQ83" s="994"/>
      <c r="OOR83" s="994"/>
      <c r="OOS83" s="994"/>
      <c r="OOT83" s="994"/>
      <c r="OOU83" s="994"/>
      <c r="OOV83" s="994"/>
      <c r="OOW83" s="994"/>
      <c r="OOX83" s="994"/>
      <c r="OOY83" s="994"/>
      <c r="OOZ83" s="994"/>
      <c r="OPA83" s="994"/>
      <c r="OPB83" s="994"/>
      <c r="OPC83" s="994"/>
      <c r="OPD83" s="994"/>
      <c r="OPE83" s="994"/>
      <c r="OPF83" s="994"/>
      <c r="OPG83" s="994"/>
      <c r="OPH83" s="994"/>
      <c r="OPI83" s="994"/>
      <c r="OPJ83" s="994"/>
      <c r="OPK83" s="994"/>
      <c r="OPL83" s="994"/>
      <c r="OPM83" s="994"/>
      <c r="OPN83" s="994"/>
      <c r="OPO83" s="994"/>
      <c r="OPP83" s="994"/>
      <c r="OPQ83" s="994"/>
      <c r="OPR83" s="994"/>
      <c r="OPS83" s="994"/>
      <c r="OPT83" s="994"/>
      <c r="OPU83" s="994"/>
      <c r="OPV83" s="994"/>
      <c r="OPW83" s="994"/>
      <c r="OPX83" s="994"/>
      <c r="OPY83" s="994"/>
      <c r="OPZ83" s="994"/>
      <c r="OQA83" s="994"/>
      <c r="OQB83" s="994"/>
      <c r="OQC83" s="994"/>
      <c r="OQD83" s="994"/>
      <c r="OQE83" s="994"/>
      <c r="OQF83" s="994"/>
      <c r="OQG83" s="994"/>
      <c r="OQH83" s="994"/>
      <c r="OQI83" s="994"/>
      <c r="OQJ83" s="994"/>
      <c r="OQK83" s="994"/>
      <c r="OQL83" s="994"/>
      <c r="OQM83" s="994"/>
      <c r="OQN83" s="994"/>
      <c r="OQO83" s="994"/>
      <c r="OQP83" s="994"/>
      <c r="OQQ83" s="994"/>
      <c r="OQR83" s="994"/>
      <c r="OQS83" s="994"/>
      <c r="OQT83" s="994"/>
      <c r="OQU83" s="994"/>
      <c r="OQV83" s="994"/>
      <c r="OQW83" s="994"/>
      <c r="OQX83" s="994"/>
      <c r="OQY83" s="994"/>
      <c r="OQZ83" s="994"/>
      <c r="ORA83" s="994"/>
      <c r="ORB83" s="994"/>
      <c r="ORC83" s="994"/>
      <c r="ORD83" s="994"/>
      <c r="ORE83" s="994"/>
      <c r="ORF83" s="994"/>
      <c r="ORG83" s="994"/>
      <c r="ORH83" s="994"/>
      <c r="ORI83" s="994"/>
      <c r="ORJ83" s="994"/>
      <c r="ORK83" s="994"/>
      <c r="ORL83" s="994"/>
      <c r="ORM83" s="994"/>
      <c r="ORN83" s="994"/>
      <c r="ORO83" s="994"/>
      <c r="ORP83" s="994"/>
      <c r="ORQ83" s="994"/>
      <c r="ORR83" s="994"/>
      <c r="ORS83" s="994"/>
      <c r="ORT83" s="994"/>
      <c r="ORU83" s="994"/>
      <c r="ORV83" s="994"/>
      <c r="ORW83" s="994"/>
      <c r="ORX83" s="994"/>
      <c r="ORY83" s="994"/>
      <c r="ORZ83" s="994"/>
      <c r="OSA83" s="994"/>
      <c r="OSB83" s="994"/>
      <c r="OSC83" s="994"/>
      <c r="OSD83" s="994"/>
      <c r="OSE83" s="994"/>
      <c r="OSF83" s="994"/>
      <c r="OSG83" s="994"/>
      <c r="OSH83" s="994"/>
      <c r="OSI83" s="994"/>
      <c r="OSJ83" s="994"/>
      <c r="OSK83" s="994"/>
      <c r="OSL83" s="994"/>
      <c r="OSM83" s="994"/>
      <c r="OSN83" s="994"/>
      <c r="OSO83" s="994"/>
      <c r="OSP83" s="994"/>
      <c r="OSQ83" s="994"/>
      <c r="OSR83" s="994"/>
      <c r="OSS83" s="994"/>
      <c r="OST83" s="994"/>
      <c r="OSU83" s="994"/>
      <c r="OSV83" s="994"/>
      <c r="OSW83" s="994"/>
      <c r="OSX83" s="994"/>
      <c r="OSY83" s="994"/>
      <c r="OSZ83" s="994"/>
      <c r="OTA83" s="994"/>
      <c r="OTB83" s="994"/>
      <c r="OTC83" s="994"/>
      <c r="OTD83" s="994"/>
      <c r="OTE83" s="994"/>
      <c r="OTF83" s="994"/>
      <c r="OTG83" s="994"/>
      <c r="OTH83" s="994"/>
      <c r="OTI83" s="994"/>
      <c r="OTJ83" s="994"/>
      <c r="OTK83" s="994"/>
      <c r="OTL83" s="994"/>
      <c r="OTM83" s="994"/>
      <c r="OTN83" s="994"/>
      <c r="OTO83" s="994"/>
      <c r="OTP83" s="994"/>
      <c r="OTQ83" s="994"/>
      <c r="OTR83" s="994"/>
      <c r="OTS83" s="994"/>
      <c r="OTT83" s="994"/>
      <c r="OTU83" s="994"/>
      <c r="OTV83" s="994"/>
      <c r="OTW83" s="994"/>
      <c r="OTX83" s="994"/>
      <c r="OTY83" s="994"/>
      <c r="OTZ83" s="994"/>
      <c r="OUA83" s="994"/>
      <c r="OUB83" s="994"/>
      <c r="OUC83" s="994"/>
      <c r="OUD83" s="994"/>
      <c r="OUE83" s="994"/>
      <c r="OUF83" s="994"/>
      <c r="OUG83" s="994"/>
      <c r="OUH83" s="994"/>
      <c r="OUI83" s="994"/>
      <c r="OUJ83" s="994"/>
      <c r="OUK83" s="994"/>
      <c r="OUL83" s="994"/>
      <c r="OUM83" s="994"/>
      <c r="OUN83" s="994"/>
      <c r="OUO83" s="994"/>
      <c r="OUP83" s="994"/>
      <c r="OUQ83" s="994"/>
      <c r="OUR83" s="994"/>
      <c r="OUS83" s="994"/>
      <c r="OUT83" s="994"/>
      <c r="OUU83" s="994"/>
      <c r="OUV83" s="994"/>
      <c r="OUW83" s="994"/>
      <c r="OUX83" s="994"/>
      <c r="OUY83" s="994"/>
      <c r="OUZ83" s="994"/>
      <c r="OVA83" s="994"/>
      <c r="OVB83" s="994"/>
      <c r="OVC83" s="994"/>
      <c r="OVD83" s="994"/>
      <c r="OVE83" s="994"/>
      <c r="OVF83" s="994"/>
      <c r="OVG83" s="994"/>
      <c r="OVH83" s="994"/>
      <c r="OVI83" s="994"/>
      <c r="OVJ83" s="994"/>
      <c r="OVK83" s="994"/>
      <c r="OVL83" s="994"/>
      <c r="OVM83" s="994"/>
      <c r="OVN83" s="994"/>
      <c r="OVO83" s="994"/>
      <c r="OVP83" s="994"/>
      <c r="OVQ83" s="994"/>
      <c r="OVR83" s="994"/>
      <c r="OVS83" s="994"/>
      <c r="OVT83" s="994"/>
      <c r="OVU83" s="994"/>
      <c r="OVV83" s="994"/>
      <c r="OVW83" s="994"/>
      <c r="OVX83" s="994"/>
      <c r="OVY83" s="994"/>
      <c r="OVZ83" s="994"/>
      <c r="OWA83" s="994"/>
      <c r="OWB83" s="994"/>
      <c r="OWC83" s="994"/>
      <c r="OWD83" s="994"/>
      <c r="OWE83" s="994"/>
      <c r="OWF83" s="994"/>
      <c r="OWG83" s="994"/>
      <c r="OWH83" s="994"/>
      <c r="OWI83" s="994"/>
      <c r="OWJ83" s="994"/>
      <c r="OWK83" s="994"/>
      <c r="OWL83" s="994"/>
      <c r="OWM83" s="994"/>
      <c r="OWN83" s="994"/>
      <c r="OWO83" s="994"/>
      <c r="OWP83" s="994"/>
      <c r="OWQ83" s="994"/>
      <c r="OWR83" s="994"/>
      <c r="OWS83" s="994"/>
      <c r="OWT83" s="994"/>
      <c r="OWU83" s="994"/>
      <c r="OWV83" s="994"/>
      <c r="OWW83" s="994"/>
      <c r="OWX83" s="994"/>
      <c r="OWY83" s="994"/>
      <c r="OWZ83" s="994"/>
      <c r="OXA83" s="994"/>
      <c r="OXB83" s="994"/>
      <c r="OXC83" s="994"/>
      <c r="OXD83" s="994"/>
      <c r="OXE83" s="994"/>
      <c r="OXF83" s="994"/>
      <c r="OXG83" s="994"/>
      <c r="OXH83" s="994"/>
      <c r="OXI83" s="994"/>
      <c r="OXJ83" s="994"/>
      <c r="OXK83" s="994"/>
      <c r="OXL83" s="994"/>
      <c r="OXM83" s="994"/>
      <c r="OXN83" s="994"/>
      <c r="OXO83" s="994"/>
      <c r="OXP83" s="994"/>
      <c r="OXQ83" s="994"/>
      <c r="OXR83" s="994"/>
      <c r="OXS83" s="994"/>
      <c r="OXT83" s="994"/>
      <c r="OXU83" s="994"/>
      <c r="OXV83" s="994"/>
      <c r="OXW83" s="994"/>
      <c r="OXX83" s="994"/>
      <c r="OXY83" s="994"/>
      <c r="OXZ83" s="994"/>
      <c r="OYA83" s="994"/>
      <c r="OYB83" s="994"/>
      <c r="OYC83" s="994"/>
      <c r="OYD83" s="994"/>
      <c r="OYE83" s="994"/>
      <c r="OYF83" s="994"/>
      <c r="OYG83" s="994"/>
      <c r="OYH83" s="994"/>
      <c r="OYI83" s="994"/>
      <c r="OYJ83" s="994"/>
      <c r="OYK83" s="994"/>
      <c r="OYL83" s="994"/>
      <c r="OYM83" s="994"/>
      <c r="OYN83" s="994"/>
      <c r="OYO83" s="994"/>
      <c r="OYP83" s="994"/>
      <c r="OYQ83" s="994"/>
      <c r="OYR83" s="994"/>
      <c r="OYS83" s="994"/>
      <c r="OYT83" s="994"/>
      <c r="OYU83" s="994"/>
      <c r="OYV83" s="994"/>
      <c r="OYW83" s="994"/>
      <c r="OYX83" s="994"/>
      <c r="OYY83" s="994"/>
      <c r="OYZ83" s="994"/>
      <c r="OZA83" s="994"/>
      <c r="OZB83" s="994"/>
      <c r="OZC83" s="994"/>
      <c r="OZD83" s="994"/>
      <c r="OZE83" s="994"/>
      <c r="OZF83" s="994"/>
      <c r="OZG83" s="994"/>
      <c r="OZH83" s="994"/>
      <c r="OZI83" s="994"/>
      <c r="OZJ83" s="994"/>
      <c r="OZK83" s="994"/>
      <c r="OZL83" s="994"/>
      <c r="OZM83" s="994"/>
      <c r="OZN83" s="994"/>
      <c r="OZO83" s="994"/>
      <c r="OZP83" s="994"/>
      <c r="OZQ83" s="994"/>
      <c r="OZR83" s="994"/>
      <c r="OZS83" s="994"/>
      <c r="OZT83" s="994"/>
      <c r="OZU83" s="994"/>
      <c r="OZV83" s="994"/>
      <c r="OZW83" s="994"/>
      <c r="OZX83" s="994"/>
      <c r="OZY83" s="994"/>
      <c r="OZZ83" s="994"/>
      <c r="PAA83" s="994"/>
      <c r="PAB83" s="994"/>
      <c r="PAC83" s="994"/>
      <c r="PAD83" s="994"/>
      <c r="PAE83" s="994"/>
      <c r="PAF83" s="994"/>
      <c r="PAG83" s="994"/>
      <c r="PAH83" s="994"/>
      <c r="PAI83" s="994"/>
      <c r="PAJ83" s="994"/>
      <c r="PAK83" s="994"/>
      <c r="PAL83" s="994"/>
      <c r="PAM83" s="994"/>
      <c r="PAN83" s="994"/>
      <c r="PAO83" s="994"/>
      <c r="PAP83" s="994"/>
      <c r="PAQ83" s="994"/>
      <c r="PAR83" s="994"/>
      <c r="PAS83" s="994"/>
      <c r="PAT83" s="994"/>
      <c r="PAU83" s="994"/>
      <c r="PAV83" s="994"/>
      <c r="PAW83" s="994"/>
      <c r="PAX83" s="994"/>
      <c r="PAY83" s="994"/>
      <c r="PAZ83" s="994"/>
      <c r="PBA83" s="994"/>
      <c r="PBB83" s="994"/>
      <c r="PBC83" s="994"/>
      <c r="PBD83" s="994"/>
      <c r="PBE83" s="994"/>
      <c r="PBF83" s="994"/>
      <c r="PBG83" s="994"/>
      <c r="PBH83" s="994"/>
      <c r="PBI83" s="994"/>
      <c r="PBJ83" s="994"/>
      <c r="PBK83" s="994"/>
      <c r="PBL83" s="994"/>
      <c r="PBM83" s="994"/>
      <c r="PBN83" s="994"/>
      <c r="PBO83" s="994"/>
      <c r="PBP83" s="994"/>
      <c r="PBQ83" s="994"/>
      <c r="PBR83" s="994"/>
      <c r="PBS83" s="994"/>
      <c r="PBT83" s="994"/>
      <c r="PBU83" s="994"/>
      <c r="PBV83" s="994"/>
      <c r="PBW83" s="994"/>
      <c r="PBX83" s="994"/>
      <c r="PBY83" s="994"/>
      <c r="PBZ83" s="994"/>
      <c r="PCA83" s="994"/>
      <c r="PCB83" s="994"/>
      <c r="PCC83" s="994"/>
      <c r="PCD83" s="994"/>
      <c r="PCE83" s="994"/>
      <c r="PCF83" s="994"/>
      <c r="PCG83" s="994"/>
      <c r="PCH83" s="994"/>
      <c r="PCI83" s="994"/>
      <c r="PCJ83" s="994"/>
      <c r="PCK83" s="994"/>
      <c r="PCL83" s="994"/>
      <c r="PCM83" s="994"/>
      <c r="PCN83" s="994"/>
      <c r="PCO83" s="994"/>
      <c r="PCP83" s="994"/>
      <c r="PCQ83" s="994"/>
      <c r="PCR83" s="994"/>
      <c r="PCS83" s="994"/>
      <c r="PCT83" s="994"/>
      <c r="PCU83" s="994"/>
      <c r="PCV83" s="994"/>
      <c r="PCW83" s="994"/>
      <c r="PCX83" s="994"/>
      <c r="PCY83" s="994"/>
      <c r="PCZ83" s="994"/>
      <c r="PDA83" s="994"/>
      <c r="PDB83" s="994"/>
      <c r="PDC83" s="994"/>
      <c r="PDD83" s="994"/>
      <c r="PDE83" s="994"/>
      <c r="PDF83" s="994"/>
      <c r="PDG83" s="994"/>
      <c r="PDH83" s="994"/>
      <c r="PDI83" s="994"/>
      <c r="PDJ83" s="994"/>
      <c r="PDK83" s="994"/>
      <c r="PDL83" s="994"/>
      <c r="PDM83" s="994"/>
      <c r="PDN83" s="994"/>
      <c r="PDO83" s="994"/>
      <c r="PDP83" s="994"/>
      <c r="PDQ83" s="994"/>
      <c r="PDR83" s="994"/>
      <c r="PDS83" s="994"/>
      <c r="PDT83" s="994"/>
      <c r="PDU83" s="994"/>
      <c r="PDV83" s="994"/>
      <c r="PDW83" s="994"/>
      <c r="PDX83" s="994"/>
      <c r="PDY83" s="994"/>
      <c r="PDZ83" s="994"/>
      <c r="PEA83" s="994"/>
      <c r="PEB83" s="994"/>
      <c r="PEC83" s="994"/>
      <c r="PED83" s="994"/>
      <c r="PEE83" s="994"/>
      <c r="PEF83" s="994"/>
      <c r="PEG83" s="994"/>
      <c r="PEH83" s="994"/>
      <c r="PEI83" s="994"/>
      <c r="PEJ83" s="994"/>
      <c r="PEK83" s="994"/>
      <c r="PEL83" s="994"/>
      <c r="PEM83" s="994"/>
      <c r="PEN83" s="994"/>
      <c r="PEO83" s="994"/>
      <c r="PEP83" s="994"/>
      <c r="PEQ83" s="994"/>
      <c r="PER83" s="994"/>
      <c r="PES83" s="994"/>
      <c r="PET83" s="994"/>
      <c r="PEU83" s="994"/>
      <c r="PEV83" s="994"/>
      <c r="PEW83" s="994"/>
      <c r="PEX83" s="994"/>
      <c r="PEY83" s="994"/>
      <c r="PEZ83" s="994"/>
      <c r="PFA83" s="994"/>
      <c r="PFB83" s="994"/>
      <c r="PFC83" s="994"/>
      <c r="PFD83" s="994"/>
      <c r="PFE83" s="994"/>
      <c r="PFF83" s="994"/>
      <c r="PFG83" s="994"/>
      <c r="PFH83" s="994"/>
      <c r="PFI83" s="994"/>
      <c r="PFJ83" s="994"/>
      <c r="PFK83" s="994"/>
      <c r="PFL83" s="994"/>
      <c r="PFM83" s="994"/>
      <c r="PFN83" s="994"/>
      <c r="PFO83" s="994"/>
      <c r="PFP83" s="994"/>
      <c r="PFQ83" s="994"/>
      <c r="PFR83" s="994"/>
      <c r="PFS83" s="994"/>
      <c r="PFT83" s="994"/>
      <c r="PFU83" s="994"/>
      <c r="PFV83" s="994"/>
      <c r="PFW83" s="994"/>
      <c r="PFX83" s="994"/>
      <c r="PFY83" s="994"/>
      <c r="PFZ83" s="994"/>
      <c r="PGA83" s="994"/>
      <c r="PGB83" s="994"/>
      <c r="PGC83" s="994"/>
      <c r="PGD83" s="994"/>
      <c r="PGE83" s="994"/>
      <c r="PGF83" s="994"/>
      <c r="PGG83" s="994"/>
      <c r="PGH83" s="994"/>
      <c r="PGI83" s="994"/>
      <c r="PGJ83" s="994"/>
      <c r="PGK83" s="994"/>
      <c r="PGL83" s="994"/>
      <c r="PGM83" s="994"/>
      <c r="PGN83" s="994"/>
      <c r="PGO83" s="994"/>
      <c r="PGP83" s="994"/>
      <c r="PGQ83" s="994"/>
      <c r="PGR83" s="994"/>
      <c r="PGS83" s="994"/>
      <c r="PGT83" s="994"/>
      <c r="PGU83" s="994"/>
      <c r="PGV83" s="994"/>
      <c r="PGW83" s="994"/>
      <c r="PGX83" s="994"/>
      <c r="PGY83" s="994"/>
      <c r="PGZ83" s="994"/>
      <c r="PHA83" s="994"/>
      <c r="PHB83" s="994"/>
      <c r="PHC83" s="994"/>
      <c r="PHD83" s="994"/>
      <c r="PHE83" s="994"/>
      <c r="PHF83" s="994"/>
      <c r="PHG83" s="994"/>
      <c r="PHH83" s="994"/>
      <c r="PHI83" s="994"/>
      <c r="PHJ83" s="994"/>
      <c r="PHK83" s="994"/>
      <c r="PHL83" s="994"/>
      <c r="PHM83" s="994"/>
      <c r="PHN83" s="994"/>
      <c r="PHO83" s="994"/>
      <c r="PHP83" s="994"/>
      <c r="PHQ83" s="994"/>
      <c r="PHR83" s="994"/>
      <c r="PHS83" s="994"/>
      <c r="PHT83" s="994"/>
      <c r="PHU83" s="994"/>
      <c r="PHV83" s="994"/>
      <c r="PHW83" s="994"/>
      <c r="PHX83" s="994"/>
      <c r="PHY83" s="994"/>
      <c r="PHZ83" s="994"/>
      <c r="PIA83" s="994"/>
      <c r="PIB83" s="994"/>
      <c r="PIC83" s="994"/>
      <c r="PID83" s="994"/>
      <c r="PIE83" s="994"/>
      <c r="PIF83" s="994"/>
      <c r="PIG83" s="994"/>
      <c r="PIH83" s="994"/>
      <c r="PII83" s="994"/>
      <c r="PIJ83" s="994"/>
      <c r="PIK83" s="994"/>
      <c r="PIL83" s="994"/>
      <c r="PIM83" s="994"/>
      <c r="PIN83" s="994"/>
      <c r="PIO83" s="994"/>
      <c r="PIP83" s="994"/>
      <c r="PIQ83" s="994"/>
      <c r="PIR83" s="994"/>
      <c r="PIS83" s="994"/>
      <c r="PIT83" s="994"/>
      <c r="PIU83" s="994"/>
      <c r="PIV83" s="994"/>
      <c r="PIW83" s="994"/>
      <c r="PIX83" s="994"/>
      <c r="PIY83" s="994"/>
      <c r="PIZ83" s="994"/>
      <c r="PJA83" s="994"/>
      <c r="PJB83" s="994"/>
      <c r="PJC83" s="994"/>
      <c r="PJD83" s="994"/>
      <c r="PJE83" s="994"/>
      <c r="PJF83" s="994"/>
      <c r="PJG83" s="994"/>
      <c r="PJH83" s="994"/>
      <c r="PJI83" s="994"/>
      <c r="PJJ83" s="994"/>
      <c r="PJK83" s="994"/>
      <c r="PJL83" s="994"/>
      <c r="PJM83" s="994"/>
      <c r="PJN83" s="994"/>
      <c r="PJO83" s="994"/>
      <c r="PJP83" s="994"/>
      <c r="PJQ83" s="994"/>
      <c r="PJR83" s="994"/>
      <c r="PJS83" s="994"/>
      <c r="PJT83" s="994"/>
      <c r="PJU83" s="994"/>
      <c r="PJV83" s="994"/>
      <c r="PJW83" s="994"/>
      <c r="PJX83" s="994"/>
      <c r="PJY83" s="994"/>
      <c r="PJZ83" s="994"/>
      <c r="PKA83" s="994"/>
      <c r="PKB83" s="994"/>
      <c r="PKC83" s="994"/>
      <c r="PKD83" s="994"/>
      <c r="PKE83" s="994"/>
      <c r="PKF83" s="994"/>
      <c r="PKG83" s="994"/>
      <c r="PKH83" s="994"/>
      <c r="PKI83" s="994"/>
      <c r="PKJ83" s="994"/>
      <c r="PKK83" s="994"/>
      <c r="PKL83" s="994"/>
      <c r="PKM83" s="994"/>
      <c r="PKN83" s="994"/>
      <c r="PKO83" s="994"/>
      <c r="PKP83" s="994"/>
      <c r="PKQ83" s="994"/>
      <c r="PKR83" s="994"/>
      <c r="PKS83" s="994"/>
      <c r="PKT83" s="994"/>
      <c r="PKU83" s="994"/>
      <c r="PKV83" s="994"/>
      <c r="PKW83" s="994"/>
      <c r="PKX83" s="994"/>
      <c r="PKY83" s="994"/>
      <c r="PKZ83" s="994"/>
      <c r="PLA83" s="994"/>
      <c r="PLB83" s="994"/>
      <c r="PLC83" s="994"/>
      <c r="PLD83" s="994"/>
      <c r="PLE83" s="994"/>
      <c r="PLF83" s="994"/>
      <c r="PLG83" s="994"/>
      <c r="PLH83" s="994"/>
      <c r="PLI83" s="994"/>
      <c r="PLJ83" s="994"/>
      <c r="PLK83" s="994"/>
      <c r="PLL83" s="994"/>
      <c r="PLM83" s="994"/>
      <c r="PLN83" s="994"/>
      <c r="PLO83" s="994"/>
      <c r="PLP83" s="994"/>
      <c r="PLQ83" s="994"/>
      <c r="PLR83" s="994"/>
      <c r="PLS83" s="994"/>
      <c r="PLT83" s="994"/>
      <c r="PLU83" s="994"/>
      <c r="PLV83" s="994"/>
      <c r="PLW83" s="994"/>
      <c r="PLX83" s="994"/>
      <c r="PLY83" s="994"/>
      <c r="PLZ83" s="994"/>
      <c r="PMA83" s="994"/>
      <c r="PMB83" s="994"/>
      <c r="PMC83" s="994"/>
      <c r="PMD83" s="994"/>
      <c r="PME83" s="994"/>
      <c r="PMF83" s="994"/>
      <c r="PMG83" s="994"/>
      <c r="PMH83" s="994"/>
      <c r="PMI83" s="994"/>
      <c r="PMJ83" s="994"/>
      <c r="PMK83" s="994"/>
      <c r="PML83" s="994"/>
      <c r="PMM83" s="994"/>
      <c r="PMN83" s="994"/>
      <c r="PMO83" s="994"/>
      <c r="PMP83" s="994"/>
      <c r="PMQ83" s="994"/>
      <c r="PMR83" s="994"/>
      <c r="PMS83" s="994"/>
      <c r="PMT83" s="994"/>
      <c r="PMU83" s="994"/>
      <c r="PMV83" s="994"/>
      <c r="PMW83" s="994"/>
      <c r="PMX83" s="994"/>
      <c r="PMY83" s="994"/>
      <c r="PMZ83" s="994"/>
      <c r="PNA83" s="994"/>
      <c r="PNB83" s="994"/>
      <c r="PNC83" s="994"/>
      <c r="PND83" s="994"/>
      <c r="PNE83" s="994"/>
      <c r="PNF83" s="994"/>
      <c r="PNG83" s="994"/>
      <c r="PNH83" s="994"/>
      <c r="PNI83" s="994"/>
      <c r="PNJ83" s="994"/>
      <c r="PNK83" s="994"/>
      <c r="PNL83" s="994"/>
      <c r="PNM83" s="994"/>
      <c r="PNN83" s="994"/>
      <c r="PNO83" s="994"/>
      <c r="PNP83" s="994"/>
      <c r="PNQ83" s="994"/>
      <c r="PNR83" s="994"/>
      <c r="PNS83" s="994"/>
      <c r="PNT83" s="994"/>
      <c r="PNU83" s="994"/>
      <c r="PNV83" s="994"/>
      <c r="PNW83" s="994"/>
      <c r="PNX83" s="994"/>
      <c r="PNY83" s="994"/>
      <c r="PNZ83" s="994"/>
      <c r="POA83" s="994"/>
      <c r="POB83" s="994"/>
      <c r="POC83" s="994"/>
      <c r="POD83" s="994"/>
      <c r="POE83" s="994"/>
      <c r="POF83" s="994"/>
      <c r="POG83" s="994"/>
      <c r="POH83" s="994"/>
      <c r="POI83" s="994"/>
      <c r="POJ83" s="994"/>
      <c r="POK83" s="994"/>
      <c r="POL83" s="994"/>
      <c r="POM83" s="994"/>
      <c r="PON83" s="994"/>
      <c r="POO83" s="994"/>
      <c r="POP83" s="994"/>
      <c r="POQ83" s="994"/>
      <c r="POR83" s="994"/>
      <c r="POS83" s="994"/>
      <c r="POT83" s="994"/>
      <c r="POU83" s="994"/>
      <c r="POV83" s="994"/>
      <c r="POW83" s="994"/>
      <c r="POX83" s="994"/>
      <c r="POY83" s="994"/>
      <c r="POZ83" s="994"/>
      <c r="PPA83" s="994"/>
      <c r="PPB83" s="994"/>
      <c r="PPC83" s="994"/>
      <c r="PPD83" s="994"/>
      <c r="PPE83" s="994"/>
      <c r="PPF83" s="994"/>
      <c r="PPG83" s="994"/>
      <c r="PPH83" s="994"/>
      <c r="PPI83" s="994"/>
      <c r="PPJ83" s="994"/>
      <c r="PPK83" s="994"/>
      <c r="PPL83" s="994"/>
      <c r="PPM83" s="994"/>
      <c r="PPN83" s="994"/>
      <c r="PPO83" s="994"/>
      <c r="PPP83" s="994"/>
      <c r="PPQ83" s="994"/>
      <c r="PPR83" s="994"/>
      <c r="PPS83" s="994"/>
      <c r="PPT83" s="994"/>
      <c r="PPU83" s="994"/>
      <c r="PPV83" s="994"/>
      <c r="PPW83" s="994"/>
      <c r="PPX83" s="994"/>
      <c r="PPY83" s="994"/>
      <c r="PPZ83" s="994"/>
      <c r="PQA83" s="994"/>
      <c r="PQB83" s="994"/>
      <c r="PQC83" s="994"/>
      <c r="PQD83" s="994"/>
      <c r="PQE83" s="994"/>
      <c r="PQF83" s="994"/>
      <c r="PQG83" s="994"/>
      <c r="PQH83" s="994"/>
      <c r="PQI83" s="994"/>
      <c r="PQJ83" s="994"/>
      <c r="PQK83" s="994"/>
      <c r="PQL83" s="994"/>
      <c r="PQM83" s="994"/>
      <c r="PQN83" s="994"/>
      <c r="PQO83" s="994"/>
      <c r="PQP83" s="994"/>
      <c r="PQQ83" s="994"/>
      <c r="PQR83" s="994"/>
      <c r="PQS83" s="994"/>
      <c r="PQT83" s="994"/>
      <c r="PQU83" s="994"/>
      <c r="PQV83" s="994"/>
      <c r="PQW83" s="994"/>
      <c r="PQX83" s="994"/>
      <c r="PQY83" s="994"/>
      <c r="PQZ83" s="994"/>
      <c r="PRA83" s="994"/>
      <c r="PRB83" s="994"/>
      <c r="PRC83" s="994"/>
      <c r="PRD83" s="994"/>
      <c r="PRE83" s="994"/>
      <c r="PRF83" s="994"/>
      <c r="PRG83" s="994"/>
      <c r="PRH83" s="994"/>
      <c r="PRI83" s="994"/>
      <c r="PRJ83" s="994"/>
      <c r="PRK83" s="994"/>
      <c r="PRL83" s="994"/>
      <c r="PRM83" s="994"/>
      <c r="PRN83" s="994"/>
      <c r="PRO83" s="994"/>
      <c r="PRP83" s="994"/>
      <c r="PRQ83" s="994"/>
      <c r="PRR83" s="994"/>
      <c r="PRS83" s="994"/>
      <c r="PRT83" s="994"/>
      <c r="PRU83" s="994"/>
      <c r="PRV83" s="994"/>
      <c r="PRW83" s="994"/>
      <c r="PRX83" s="994"/>
      <c r="PRY83" s="994"/>
      <c r="PRZ83" s="994"/>
      <c r="PSA83" s="994"/>
      <c r="PSB83" s="994"/>
      <c r="PSC83" s="994"/>
      <c r="PSD83" s="994"/>
      <c r="PSE83" s="994"/>
      <c r="PSF83" s="994"/>
      <c r="PSG83" s="994"/>
      <c r="PSH83" s="994"/>
      <c r="PSI83" s="994"/>
      <c r="PSJ83" s="994"/>
      <c r="PSK83" s="994"/>
      <c r="PSL83" s="994"/>
      <c r="PSM83" s="994"/>
      <c r="PSN83" s="994"/>
      <c r="PSO83" s="994"/>
      <c r="PSP83" s="994"/>
      <c r="PSQ83" s="994"/>
      <c r="PSR83" s="994"/>
      <c r="PSS83" s="994"/>
      <c r="PST83" s="994"/>
      <c r="PSU83" s="994"/>
      <c r="PSV83" s="994"/>
      <c r="PSW83" s="994"/>
      <c r="PSX83" s="994"/>
      <c r="PSY83" s="994"/>
      <c r="PSZ83" s="994"/>
      <c r="PTA83" s="994"/>
      <c r="PTB83" s="994"/>
      <c r="PTC83" s="994"/>
      <c r="PTD83" s="994"/>
      <c r="PTE83" s="994"/>
      <c r="PTF83" s="994"/>
      <c r="PTG83" s="994"/>
      <c r="PTH83" s="994"/>
      <c r="PTI83" s="994"/>
      <c r="PTJ83" s="994"/>
      <c r="PTK83" s="994"/>
      <c r="PTL83" s="994"/>
      <c r="PTM83" s="994"/>
      <c r="PTN83" s="994"/>
      <c r="PTO83" s="994"/>
      <c r="PTP83" s="994"/>
      <c r="PTQ83" s="994"/>
      <c r="PTR83" s="994"/>
      <c r="PTS83" s="994"/>
      <c r="PTT83" s="994"/>
      <c r="PTU83" s="994"/>
      <c r="PTV83" s="994"/>
      <c r="PTW83" s="994"/>
      <c r="PTX83" s="994"/>
      <c r="PTY83" s="994"/>
      <c r="PTZ83" s="994"/>
      <c r="PUA83" s="994"/>
      <c r="PUB83" s="994"/>
      <c r="PUC83" s="994"/>
      <c r="PUD83" s="994"/>
      <c r="PUE83" s="994"/>
      <c r="PUF83" s="994"/>
      <c r="PUG83" s="994"/>
      <c r="PUH83" s="994"/>
      <c r="PUI83" s="994"/>
      <c r="PUJ83" s="994"/>
      <c r="PUK83" s="994"/>
      <c r="PUL83" s="994"/>
      <c r="PUM83" s="994"/>
      <c r="PUN83" s="994"/>
      <c r="PUO83" s="994"/>
      <c r="PUP83" s="994"/>
      <c r="PUQ83" s="994"/>
      <c r="PUR83" s="994"/>
      <c r="PUS83" s="994"/>
      <c r="PUT83" s="994"/>
      <c r="PUU83" s="994"/>
      <c r="PUV83" s="994"/>
      <c r="PUW83" s="994"/>
      <c r="PUX83" s="994"/>
      <c r="PUY83" s="994"/>
      <c r="PUZ83" s="994"/>
      <c r="PVA83" s="994"/>
      <c r="PVB83" s="994"/>
      <c r="PVC83" s="994"/>
      <c r="PVD83" s="994"/>
      <c r="PVE83" s="994"/>
      <c r="PVF83" s="994"/>
      <c r="PVG83" s="994"/>
      <c r="PVH83" s="994"/>
      <c r="PVI83" s="994"/>
      <c r="PVJ83" s="994"/>
      <c r="PVK83" s="994"/>
      <c r="PVL83" s="994"/>
      <c r="PVM83" s="994"/>
      <c r="PVN83" s="994"/>
      <c r="PVO83" s="994"/>
      <c r="PVP83" s="994"/>
      <c r="PVQ83" s="994"/>
      <c r="PVR83" s="994"/>
      <c r="PVS83" s="994"/>
      <c r="PVT83" s="994"/>
      <c r="PVU83" s="994"/>
      <c r="PVV83" s="994"/>
      <c r="PVW83" s="994"/>
      <c r="PVX83" s="994"/>
      <c r="PVY83" s="994"/>
      <c r="PVZ83" s="994"/>
      <c r="PWA83" s="994"/>
      <c r="PWB83" s="994"/>
      <c r="PWC83" s="994"/>
      <c r="PWD83" s="994"/>
      <c r="PWE83" s="994"/>
      <c r="PWF83" s="994"/>
      <c r="PWG83" s="994"/>
      <c r="PWH83" s="994"/>
      <c r="PWI83" s="994"/>
      <c r="PWJ83" s="994"/>
      <c r="PWK83" s="994"/>
      <c r="PWL83" s="994"/>
      <c r="PWM83" s="994"/>
      <c r="PWN83" s="994"/>
      <c r="PWO83" s="994"/>
      <c r="PWP83" s="994"/>
      <c r="PWQ83" s="994"/>
      <c r="PWR83" s="994"/>
      <c r="PWS83" s="994"/>
      <c r="PWT83" s="994"/>
      <c r="PWU83" s="994"/>
      <c r="PWV83" s="994"/>
      <c r="PWW83" s="994"/>
      <c r="PWX83" s="994"/>
      <c r="PWY83" s="994"/>
      <c r="PWZ83" s="994"/>
      <c r="PXA83" s="994"/>
      <c r="PXB83" s="994"/>
      <c r="PXC83" s="994"/>
      <c r="PXD83" s="994"/>
      <c r="PXE83" s="994"/>
      <c r="PXF83" s="994"/>
      <c r="PXG83" s="994"/>
      <c r="PXH83" s="994"/>
      <c r="PXI83" s="994"/>
      <c r="PXJ83" s="994"/>
      <c r="PXK83" s="994"/>
      <c r="PXL83" s="994"/>
      <c r="PXM83" s="994"/>
      <c r="PXN83" s="994"/>
      <c r="PXO83" s="994"/>
      <c r="PXP83" s="994"/>
      <c r="PXQ83" s="994"/>
      <c r="PXR83" s="994"/>
      <c r="PXS83" s="994"/>
      <c r="PXT83" s="994"/>
      <c r="PXU83" s="994"/>
      <c r="PXV83" s="994"/>
      <c r="PXW83" s="994"/>
      <c r="PXX83" s="994"/>
      <c r="PXY83" s="994"/>
      <c r="PXZ83" s="994"/>
      <c r="PYA83" s="994"/>
      <c r="PYB83" s="994"/>
      <c r="PYC83" s="994"/>
      <c r="PYD83" s="994"/>
      <c r="PYE83" s="994"/>
      <c r="PYF83" s="994"/>
      <c r="PYG83" s="994"/>
      <c r="PYH83" s="994"/>
      <c r="PYI83" s="994"/>
      <c r="PYJ83" s="994"/>
      <c r="PYK83" s="994"/>
      <c r="PYL83" s="994"/>
      <c r="PYM83" s="994"/>
      <c r="PYN83" s="994"/>
      <c r="PYO83" s="994"/>
      <c r="PYP83" s="994"/>
      <c r="PYQ83" s="994"/>
      <c r="PYR83" s="994"/>
      <c r="PYS83" s="994"/>
      <c r="PYT83" s="994"/>
      <c r="PYU83" s="994"/>
      <c r="PYV83" s="994"/>
      <c r="PYW83" s="994"/>
      <c r="PYX83" s="994"/>
      <c r="PYY83" s="994"/>
      <c r="PYZ83" s="994"/>
      <c r="PZA83" s="994"/>
      <c r="PZB83" s="994"/>
      <c r="PZC83" s="994"/>
      <c r="PZD83" s="994"/>
      <c r="PZE83" s="994"/>
      <c r="PZF83" s="994"/>
      <c r="PZG83" s="994"/>
      <c r="PZH83" s="994"/>
      <c r="PZI83" s="994"/>
      <c r="PZJ83" s="994"/>
      <c r="PZK83" s="994"/>
      <c r="PZL83" s="994"/>
      <c r="PZM83" s="994"/>
      <c r="PZN83" s="994"/>
      <c r="PZO83" s="994"/>
      <c r="PZP83" s="994"/>
      <c r="PZQ83" s="994"/>
      <c r="PZR83" s="994"/>
      <c r="PZS83" s="994"/>
      <c r="PZT83" s="994"/>
      <c r="PZU83" s="994"/>
      <c r="PZV83" s="994"/>
      <c r="PZW83" s="994"/>
      <c r="PZX83" s="994"/>
      <c r="PZY83" s="994"/>
      <c r="PZZ83" s="994"/>
      <c r="QAA83" s="994"/>
      <c r="QAB83" s="994"/>
      <c r="QAC83" s="994"/>
      <c r="QAD83" s="994"/>
      <c r="QAE83" s="994"/>
      <c r="QAF83" s="994"/>
      <c r="QAG83" s="994"/>
      <c r="QAH83" s="994"/>
      <c r="QAI83" s="994"/>
      <c r="QAJ83" s="994"/>
      <c r="QAK83" s="994"/>
      <c r="QAL83" s="994"/>
      <c r="QAM83" s="994"/>
      <c r="QAN83" s="994"/>
      <c r="QAO83" s="994"/>
      <c r="QAP83" s="994"/>
      <c r="QAQ83" s="994"/>
      <c r="QAR83" s="994"/>
      <c r="QAS83" s="994"/>
      <c r="QAT83" s="994"/>
      <c r="QAU83" s="994"/>
      <c r="QAV83" s="994"/>
      <c r="QAW83" s="994"/>
      <c r="QAX83" s="994"/>
      <c r="QAY83" s="994"/>
      <c r="QAZ83" s="994"/>
      <c r="QBA83" s="994"/>
      <c r="QBB83" s="994"/>
      <c r="QBC83" s="994"/>
      <c r="QBD83" s="994"/>
      <c r="QBE83" s="994"/>
      <c r="QBF83" s="994"/>
      <c r="QBG83" s="994"/>
      <c r="QBH83" s="994"/>
      <c r="QBI83" s="994"/>
      <c r="QBJ83" s="994"/>
      <c r="QBK83" s="994"/>
      <c r="QBL83" s="994"/>
      <c r="QBM83" s="994"/>
      <c r="QBN83" s="994"/>
      <c r="QBO83" s="994"/>
      <c r="QBP83" s="994"/>
      <c r="QBQ83" s="994"/>
      <c r="QBR83" s="994"/>
      <c r="QBS83" s="994"/>
      <c r="QBT83" s="994"/>
      <c r="QBU83" s="994"/>
      <c r="QBV83" s="994"/>
      <c r="QBW83" s="994"/>
      <c r="QBX83" s="994"/>
      <c r="QBY83" s="994"/>
      <c r="QBZ83" s="994"/>
      <c r="QCA83" s="994"/>
      <c r="QCB83" s="994"/>
      <c r="QCC83" s="994"/>
      <c r="QCD83" s="994"/>
      <c r="QCE83" s="994"/>
      <c r="QCF83" s="994"/>
      <c r="QCG83" s="994"/>
      <c r="QCH83" s="994"/>
      <c r="QCI83" s="994"/>
      <c r="QCJ83" s="994"/>
      <c r="QCK83" s="994"/>
      <c r="QCL83" s="994"/>
      <c r="QCM83" s="994"/>
      <c r="QCN83" s="994"/>
      <c r="QCO83" s="994"/>
      <c r="QCP83" s="994"/>
      <c r="QCQ83" s="994"/>
      <c r="QCR83" s="994"/>
      <c r="QCS83" s="994"/>
      <c r="QCT83" s="994"/>
      <c r="QCU83" s="994"/>
      <c r="QCV83" s="994"/>
      <c r="QCW83" s="994"/>
      <c r="QCX83" s="994"/>
      <c r="QCY83" s="994"/>
      <c r="QCZ83" s="994"/>
      <c r="QDA83" s="994"/>
      <c r="QDB83" s="994"/>
      <c r="QDC83" s="994"/>
      <c r="QDD83" s="994"/>
      <c r="QDE83" s="994"/>
      <c r="QDF83" s="994"/>
      <c r="QDG83" s="994"/>
      <c r="QDH83" s="994"/>
      <c r="QDI83" s="994"/>
      <c r="QDJ83" s="994"/>
      <c r="QDK83" s="994"/>
      <c r="QDL83" s="994"/>
      <c r="QDM83" s="994"/>
      <c r="QDN83" s="994"/>
      <c r="QDO83" s="994"/>
      <c r="QDP83" s="994"/>
      <c r="QDQ83" s="994"/>
      <c r="QDR83" s="994"/>
      <c r="QDS83" s="994"/>
      <c r="QDT83" s="994"/>
      <c r="QDU83" s="994"/>
      <c r="QDV83" s="994"/>
      <c r="QDW83" s="994"/>
      <c r="QDX83" s="994"/>
      <c r="QDY83" s="994"/>
      <c r="QDZ83" s="994"/>
      <c r="QEA83" s="994"/>
      <c r="QEB83" s="994"/>
      <c r="QEC83" s="994"/>
      <c r="QED83" s="994"/>
      <c r="QEE83" s="994"/>
      <c r="QEF83" s="994"/>
      <c r="QEG83" s="994"/>
      <c r="QEH83" s="994"/>
      <c r="QEI83" s="994"/>
      <c r="QEJ83" s="994"/>
      <c r="QEK83" s="994"/>
      <c r="QEL83" s="994"/>
      <c r="QEM83" s="994"/>
      <c r="QEN83" s="994"/>
      <c r="QEO83" s="994"/>
      <c r="QEP83" s="994"/>
      <c r="QEQ83" s="994"/>
      <c r="QER83" s="994"/>
      <c r="QES83" s="994"/>
      <c r="QET83" s="994"/>
      <c r="QEU83" s="994"/>
      <c r="QEV83" s="994"/>
      <c r="QEW83" s="994"/>
      <c r="QEX83" s="994"/>
      <c r="QEY83" s="994"/>
      <c r="QEZ83" s="994"/>
      <c r="QFA83" s="994"/>
      <c r="QFB83" s="994"/>
      <c r="QFC83" s="994"/>
      <c r="QFD83" s="994"/>
      <c r="QFE83" s="994"/>
      <c r="QFF83" s="994"/>
      <c r="QFG83" s="994"/>
      <c r="QFH83" s="994"/>
      <c r="QFI83" s="994"/>
      <c r="QFJ83" s="994"/>
      <c r="QFK83" s="994"/>
      <c r="QFL83" s="994"/>
      <c r="QFM83" s="994"/>
      <c r="QFN83" s="994"/>
      <c r="QFO83" s="994"/>
      <c r="QFP83" s="994"/>
      <c r="QFQ83" s="994"/>
      <c r="QFR83" s="994"/>
      <c r="QFS83" s="994"/>
      <c r="QFT83" s="994"/>
      <c r="QFU83" s="994"/>
      <c r="QFV83" s="994"/>
      <c r="QFW83" s="994"/>
      <c r="QFX83" s="994"/>
      <c r="QFY83" s="994"/>
      <c r="QFZ83" s="994"/>
      <c r="QGA83" s="994"/>
      <c r="QGB83" s="994"/>
      <c r="QGC83" s="994"/>
      <c r="QGD83" s="994"/>
      <c r="QGE83" s="994"/>
      <c r="QGF83" s="994"/>
      <c r="QGG83" s="994"/>
      <c r="QGH83" s="994"/>
      <c r="QGI83" s="994"/>
      <c r="QGJ83" s="994"/>
      <c r="QGK83" s="994"/>
      <c r="QGL83" s="994"/>
      <c r="QGM83" s="994"/>
      <c r="QGN83" s="994"/>
      <c r="QGO83" s="994"/>
      <c r="QGP83" s="994"/>
      <c r="QGQ83" s="994"/>
      <c r="QGR83" s="994"/>
      <c r="QGS83" s="994"/>
      <c r="QGT83" s="994"/>
      <c r="QGU83" s="994"/>
      <c r="QGV83" s="994"/>
      <c r="QGW83" s="994"/>
      <c r="QGX83" s="994"/>
      <c r="QGY83" s="994"/>
      <c r="QGZ83" s="994"/>
      <c r="QHA83" s="994"/>
      <c r="QHB83" s="994"/>
      <c r="QHC83" s="994"/>
      <c r="QHD83" s="994"/>
      <c r="QHE83" s="994"/>
      <c r="QHF83" s="994"/>
      <c r="QHG83" s="994"/>
      <c r="QHH83" s="994"/>
      <c r="QHI83" s="994"/>
      <c r="QHJ83" s="994"/>
      <c r="QHK83" s="994"/>
      <c r="QHL83" s="994"/>
      <c r="QHM83" s="994"/>
      <c r="QHN83" s="994"/>
      <c r="QHO83" s="994"/>
      <c r="QHP83" s="994"/>
      <c r="QHQ83" s="994"/>
      <c r="QHR83" s="994"/>
      <c r="QHS83" s="994"/>
      <c r="QHT83" s="994"/>
      <c r="QHU83" s="994"/>
      <c r="QHV83" s="994"/>
      <c r="QHW83" s="994"/>
      <c r="QHX83" s="994"/>
      <c r="QHY83" s="994"/>
      <c r="QHZ83" s="994"/>
      <c r="QIA83" s="994"/>
      <c r="QIB83" s="994"/>
      <c r="QIC83" s="994"/>
      <c r="QID83" s="994"/>
      <c r="QIE83" s="994"/>
      <c r="QIF83" s="994"/>
      <c r="QIG83" s="994"/>
      <c r="QIH83" s="994"/>
      <c r="QII83" s="994"/>
      <c r="QIJ83" s="994"/>
      <c r="QIK83" s="994"/>
      <c r="QIL83" s="994"/>
      <c r="QIM83" s="994"/>
      <c r="QIN83" s="994"/>
      <c r="QIO83" s="994"/>
      <c r="QIP83" s="994"/>
      <c r="QIQ83" s="994"/>
      <c r="QIR83" s="994"/>
      <c r="QIS83" s="994"/>
      <c r="QIT83" s="994"/>
      <c r="QIU83" s="994"/>
      <c r="QIV83" s="994"/>
      <c r="QIW83" s="994"/>
      <c r="QIX83" s="994"/>
      <c r="QIY83" s="994"/>
      <c r="QIZ83" s="994"/>
      <c r="QJA83" s="994"/>
      <c r="QJB83" s="994"/>
      <c r="QJC83" s="994"/>
      <c r="QJD83" s="994"/>
      <c r="QJE83" s="994"/>
      <c r="QJF83" s="994"/>
      <c r="QJG83" s="994"/>
      <c r="QJH83" s="994"/>
      <c r="QJI83" s="994"/>
      <c r="QJJ83" s="994"/>
      <c r="QJK83" s="994"/>
      <c r="QJL83" s="994"/>
      <c r="QJM83" s="994"/>
      <c r="QJN83" s="994"/>
      <c r="QJO83" s="994"/>
      <c r="QJP83" s="994"/>
      <c r="QJQ83" s="994"/>
      <c r="QJR83" s="994"/>
      <c r="QJS83" s="994"/>
      <c r="QJT83" s="994"/>
      <c r="QJU83" s="994"/>
      <c r="QJV83" s="994"/>
      <c r="QJW83" s="994"/>
      <c r="QJX83" s="994"/>
      <c r="QJY83" s="994"/>
      <c r="QJZ83" s="994"/>
      <c r="QKA83" s="994"/>
      <c r="QKB83" s="994"/>
      <c r="QKC83" s="994"/>
      <c r="QKD83" s="994"/>
      <c r="QKE83" s="994"/>
      <c r="QKF83" s="994"/>
      <c r="QKG83" s="994"/>
      <c r="QKH83" s="994"/>
      <c r="QKI83" s="994"/>
      <c r="QKJ83" s="994"/>
      <c r="QKK83" s="994"/>
      <c r="QKL83" s="994"/>
      <c r="QKM83" s="994"/>
      <c r="QKN83" s="994"/>
      <c r="QKO83" s="994"/>
      <c r="QKP83" s="994"/>
      <c r="QKQ83" s="994"/>
      <c r="QKR83" s="994"/>
      <c r="QKS83" s="994"/>
      <c r="QKT83" s="994"/>
      <c r="QKU83" s="994"/>
      <c r="QKV83" s="994"/>
      <c r="QKW83" s="994"/>
      <c r="QKX83" s="994"/>
      <c r="QKY83" s="994"/>
      <c r="QKZ83" s="994"/>
      <c r="QLA83" s="994"/>
      <c r="QLB83" s="994"/>
      <c r="QLC83" s="994"/>
      <c r="QLD83" s="994"/>
      <c r="QLE83" s="994"/>
      <c r="QLF83" s="994"/>
      <c r="QLG83" s="994"/>
      <c r="QLH83" s="994"/>
      <c r="QLI83" s="994"/>
      <c r="QLJ83" s="994"/>
      <c r="QLK83" s="994"/>
      <c r="QLL83" s="994"/>
      <c r="QLM83" s="994"/>
      <c r="QLN83" s="994"/>
      <c r="QLO83" s="994"/>
      <c r="QLP83" s="994"/>
      <c r="QLQ83" s="994"/>
      <c r="QLR83" s="994"/>
      <c r="QLS83" s="994"/>
      <c r="QLT83" s="994"/>
      <c r="QLU83" s="994"/>
      <c r="QLV83" s="994"/>
      <c r="QLW83" s="994"/>
      <c r="QLX83" s="994"/>
      <c r="QLY83" s="994"/>
      <c r="QLZ83" s="994"/>
      <c r="QMA83" s="994"/>
      <c r="QMB83" s="994"/>
      <c r="QMC83" s="994"/>
      <c r="QMD83" s="994"/>
      <c r="QME83" s="994"/>
      <c r="QMF83" s="994"/>
      <c r="QMG83" s="994"/>
      <c r="QMH83" s="994"/>
      <c r="QMI83" s="994"/>
      <c r="QMJ83" s="994"/>
      <c r="QMK83" s="994"/>
      <c r="QML83" s="994"/>
      <c r="QMM83" s="994"/>
      <c r="QMN83" s="994"/>
      <c r="QMO83" s="994"/>
      <c r="QMP83" s="994"/>
      <c r="QMQ83" s="994"/>
      <c r="QMR83" s="994"/>
      <c r="QMS83" s="994"/>
      <c r="QMT83" s="994"/>
      <c r="QMU83" s="994"/>
      <c r="QMV83" s="994"/>
      <c r="QMW83" s="994"/>
      <c r="QMX83" s="994"/>
      <c r="QMY83" s="994"/>
      <c r="QMZ83" s="994"/>
      <c r="QNA83" s="994"/>
      <c r="QNB83" s="994"/>
      <c r="QNC83" s="994"/>
      <c r="QND83" s="994"/>
      <c r="QNE83" s="994"/>
      <c r="QNF83" s="994"/>
      <c r="QNG83" s="994"/>
      <c r="QNH83" s="994"/>
      <c r="QNI83" s="994"/>
      <c r="QNJ83" s="994"/>
      <c r="QNK83" s="994"/>
      <c r="QNL83" s="994"/>
      <c r="QNM83" s="994"/>
      <c r="QNN83" s="994"/>
      <c r="QNO83" s="994"/>
      <c r="QNP83" s="994"/>
      <c r="QNQ83" s="994"/>
      <c r="QNR83" s="994"/>
      <c r="QNS83" s="994"/>
      <c r="QNT83" s="994"/>
      <c r="QNU83" s="994"/>
      <c r="QNV83" s="994"/>
      <c r="QNW83" s="994"/>
      <c r="QNX83" s="994"/>
      <c r="QNY83" s="994"/>
      <c r="QNZ83" s="994"/>
      <c r="QOA83" s="994"/>
      <c r="QOB83" s="994"/>
      <c r="QOC83" s="994"/>
      <c r="QOD83" s="994"/>
      <c r="QOE83" s="994"/>
      <c r="QOF83" s="994"/>
      <c r="QOG83" s="994"/>
      <c r="QOH83" s="994"/>
      <c r="QOI83" s="994"/>
      <c r="QOJ83" s="994"/>
      <c r="QOK83" s="994"/>
      <c r="QOL83" s="994"/>
      <c r="QOM83" s="994"/>
      <c r="QON83" s="994"/>
      <c r="QOO83" s="994"/>
      <c r="QOP83" s="994"/>
      <c r="QOQ83" s="994"/>
      <c r="QOR83" s="994"/>
      <c r="QOS83" s="994"/>
      <c r="QOT83" s="994"/>
      <c r="QOU83" s="994"/>
      <c r="QOV83" s="994"/>
      <c r="QOW83" s="994"/>
      <c r="QOX83" s="994"/>
      <c r="QOY83" s="994"/>
      <c r="QOZ83" s="994"/>
      <c r="QPA83" s="994"/>
      <c r="QPB83" s="994"/>
      <c r="QPC83" s="994"/>
      <c r="QPD83" s="994"/>
      <c r="QPE83" s="994"/>
      <c r="QPF83" s="994"/>
      <c r="QPG83" s="994"/>
      <c r="QPH83" s="994"/>
      <c r="QPI83" s="994"/>
      <c r="QPJ83" s="994"/>
      <c r="QPK83" s="994"/>
      <c r="QPL83" s="994"/>
      <c r="QPM83" s="994"/>
      <c r="QPN83" s="994"/>
      <c r="QPO83" s="994"/>
      <c r="QPP83" s="994"/>
      <c r="QPQ83" s="994"/>
      <c r="QPR83" s="994"/>
      <c r="QPS83" s="994"/>
      <c r="QPT83" s="994"/>
      <c r="QPU83" s="994"/>
      <c r="QPV83" s="994"/>
      <c r="QPW83" s="994"/>
      <c r="QPX83" s="994"/>
      <c r="QPY83" s="994"/>
      <c r="QPZ83" s="994"/>
      <c r="QQA83" s="994"/>
      <c r="QQB83" s="994"/>
      <c r="QQC83" s="994"/>
      <c r="QQD83" s="994"/>
      <c r="QQE83" s="994"/>
      <c r="QQF83" s="994"/>
      <c r="QQG83" s="994"/>
      <c r="QQH83" s="994"/>
      <c r="QQI83" s="994"/>
      <c r="QQJ83" s="994"/>
      <c r="QQK83" s="994"/>
      <c r="QQL83" s="994"/>
      <c r="QQM83" s="994"/>
      <c r="QQN83" s="994"/>
      <c r="QQO83" s="994"/>
      <c r="QQP83" s="994"/>
      <c r="QQQ83" s="994"/>
      <c r="QQR83" s="994"/>
      <c r="QQS83" s="994"/>
      <c r="QQT83" s="994"/>
      <c r="QQU83" s="994"/>
      <c r="QQV83" s="994"/>
      <c r="QQW83" s="994"/>
      <c r="QQX83" s="994"/>
      <c r="QQY83" s="994"/>
      <c r="QQZ83" s="994"/>
      <c r="QRA83" s="994"/>
      <c r="QRB83" s="994"/>
      <c r="QRC83" s="994"/>
      <c r="QRD83" s="994"/>
      <c r="QRE83" s="994"/>
      <c r="QRF83" s="994"/>
      <c r="QRG83" s="994"/>
      <c r="QRH83" s="994"/>
      <c r="QRI83" s="994"/>
      <c r="QRJ83" s="994"/>
      <c r="QRK83" s="994"/>
      <c r="QRL83" s="994"/>
      <c r="QRM83" s="994"/>
      <c r="QRN83" s="994"/>
      <c r="QRO83" s="994"/>
      <c r="QRP83" s="994"/>
      <c r="QRQ83" s="994"/>
      <c r="QRR83" s="994"/>
      <c r="QRS83" s="994"/>
      <c r="QRT83" s="994"/>
      <c r="QRU83" s="994"/>
      <c r="QRV83" s="994"/>
      <c r="QRW83" s="994"/>
      <c r="QRX83" s="994"/>
      <c r="QRY83" s="994"/>
      <c r="QRZ83" s="994"/>
      <c r="QSA83" s="994"/>
      <c r="QSB83" s="994"/>
      <c r="QSC83" s="994"/>
      <c r="QSD83" s="994"/>
      <c r="QSE83" s="994"/>
      <c r="QSF83" s="994"/>
      <c r="QSG83" s="994"/>
      <c r="QSH83" s="994"/>
      <c r="QSI83" s="994"/>
      <c r="QSJ83" s="994"/>
      <c r="QSK83" s="994"/>
      <c r="QSL83" s="994"/>
      <c r="QSM83" s="994"/>
      <c r="QSN83" s="994"/>
      <c r="QSO83" s="994"/>
      <c r="QSP83" s="994"/>
      <c r="QSQ83" s="994"/>
      <c r="QSR83" s="994"/>
      <c r="QSS83" s="994"/>
      <c r="QST83" s="994"/>
      <c r="QSU83" s="994"/>
      <c r="QSV83" s="994"/>
      <c r="QSW83" s="994"/>
      <c r="QSX83" s="994"/>
      <c r="QSY83" s="994"/>
      <c r="QSZ83" s="994"/>
      <c r="QTA83" s="994"/>
      <c r="QTB83" s="994"/>
      <c r="QTC83" s="994"/>
      <c r="QTD83" s="994"/>
      <c r="QTE83" s="994"/>
      <c r="QTF83" s="994"/>
      <c r="QTG83" s="994"/>
      <c r="QTH83" s="994"/>
      <c r="QTI83" s="994"/>
      <c r="QTJ83" s="994"/>
      <c r="QTK83" s="994"/>
      <c r="QTL83" s="994"/>
      <c r="QTM83" s="994"/>
      <c r="QTN83" s="994"/>
      <c r="QTO83" s="994"/>
      <c r="QTP83" s="994"/>
      <c r="QTQ83" s="994"/>
      <c r="QTR83" s="994"/>
      <c r="QTS83" s="994"/>
      <c r="QTT83" s="994"/>
      <c r="QTU83" s="994"/>
      <c r="QTV83" s="994"/>
      <c r="QTW83" s="994"/>
      <c r="QTX83" s="994"/>
      <c r="QTY83" s="994"/>
      <c r="QTZ83" s="994"/>
      <c r="QUA83" s="994"/>
      <c r="QUB83" s="994"/>
      <c r="QUC83" s="994"/>
      <c r="QUD83" s="994"/>
      <c r="QUE83" s="994"/>
      <c r="QUF83" s="994"/>
      <c r="QUG83" s="994"/>
      <c r="QUH83" s="994"/>
      <c r="QUI83" s="994"/>
      <c r="QUJ83" s="994"/>
      <c r="QUK83" s="994"/>
      <c r="QUL83" s="994"/>
      <c r="QUM83" s="994"/>
      <c r="QUN83" s="994"/>
      <c r="QUO83" s="994"/>
      <c r="QUP83" s="994"/>
      <c r="QUQ83" s="994"/>
      <c r="QUR83" s="994"/>
      <c r="QUS83" s="994"/>
      <c r="QUT83" s="994"/>
      <c r="QUU83" s="994"/>
      <c r="QUV83" s="994"/>
      <c r="QUW83" s="994"/>
      <c r="QUX83" s="994"/>
      <c r="QUY83" s="994"/>
      <c r="QUZ83" s="994"/>
      <c r="QVA83" s="994"/>
      <c r="QVB83" s="994"/>
      <c r="QVC83" s="994"/>
      <c r="QVD83" s="994"/>
      <c r="QVE83" s="994"/>
      <c r="QVF83" s="994"/>
      <c r="QVG83" s="994"/>
      <c r="QVH83" s="994"/>
      <c r="QVI83" s="994"/>
      <c r="QVJ83" s="994"/>
      <c r="QVK83" s="994"/>
      <c r="QVL83" s="994"/>
      <c r="QVM83" s="994"/>
      <c r="QVN83" s="994"/>
      <c r="QVO83" s="994"/>
      <c r="QVP83" s="994"/>
      <c r="QVQ83" s="994"/>
      <c r="QVR83" s="994"/>
      <c r="QVS83" s="994"/>
      <c r="QVT83" s="994"/>
      <c r="QVU83" s="994"/>
      <c r="QVV83" s="994"/>
      <c r="QVW83" s="994"/>
      <c r="QVX83" s="994"/>
      <c r="QVY83" s="994"/>
      <c r="QVZ83" s="994"/>
      <c r="QWA83" s="994"/>
      <c r="QWB83" s="994"/>
      <c r="QWC83" s="994"/>
      <c r="QWD83" s="994"/>
      <c r="QWE83" s="994"/>
      <c r="QWF83" s="994"/>
      <c r="QWG83" s="994"/>
      <c r="QWH83" s="994"/>
      <c r="QWI83" s="994"/>
      <c r="QWJ83" s="994"/>
      <c r="QWK83" s="994"/>
      <c r="QWL83" s="994"/>
      <c r="QWM83" s="994"/>
      <c r="QWN83" s="994"/>
      <c r="QWO83" s="994"/>
      <c r="QWP83" s="994"/>
      <c r="QWQ83" s="994"/>
      <c r="QWR83" s="994"/>
      <c r="QWS83" s="994"/>
      <c r="QWT83" s="994"/>
      <c r="QWU83" s="994"/>
      <c r="QWV83" s="994"/>
      <c r="QWW83" s="994"/>
      <c r="QWX83" s="994"/>
      <c r="QWY83" s="994"/>
      <c r="QWZ83" s="994"/>
      <c r="QXA83" s="994"/>
      <c r="QXB83" s="994"/>
      <c r="QXC83" s="994"/>
      <c r="QXD83" s="994"/>
      <c r="QXE83" s="994"/>
      <c r="QXF83" s="994"/>
      <c r="QXG83" s="994"/>
      <c r="QXH83" s="994"/>
      <c r="QXI83" s="994"/>
      <c r="QXJ83" s="994"/>
      <c r="QXK83" s="994"/>
      <c r="QXL83" s="994"/>
      <c r="QXM83" s="994"/>
      <c r="QXN83" s="994"/>
      <c r="QXO83" s="994"/>
      <c r="QXP83" s="994"/>
      <c r="QXQ83" s="994"/>
      <c r="QXR83" s="994"/>
      <c r="QXS83" s="994"/>
      <c r="QXT83" s="994"/>
      <c r="QXU83" s="994"/>
      <c r="QXV83" s="994"/>
      <c r="QXW83" s="994"/>
      <c r="QXX83" s="994"/>
      <c r="QXY83" s="994"/>
      <c r="QXZ83" s="994"/>
      <c r="QYA83" s="994"/>
      <c r="QYB83" s="994"/>
      <c r="QYC83" s="994"/>
      <c r="QYD83" s="994"/>
      <c r="QYE83" s="994"/>
      <c r="QYF83" s="994"/>
      <c r="QYG83" s="994"/>
      <c r="QYH83" s="994"/>
      <c r="QYI83" s="994"/>
      <c r="QYJ83" s="994"/>
      <c r="QYK83" s="994"/>
      <c r="QYL83" s="994"/>
      <c r="QYM83" s="994"/>
      <c r="QYN83" s="994"/>
      <c r="QYO83" s="994"/>
      <c r="QYP83" s="994"/>
      <c r="QYQ83" s="994"/>
      <c r="QYR83" s="994"/>
      <c r="QYS83" s="994"/>
      <c r="QYT83" s="994"/>
      <c r="QYU83" s="994"/>
      <c r="QYV83" s="994"/>
      <c r="QYW83" s="994"/>
      <c r="QYX83" s="994"/>
      <c r="QYY83" s="994"/>
      <c r="QYZ83" s="994"/>
      <c r="QZA83" s="994"/>
      <c r="QZB83" s="994"/>
      <c r="QZC83" s="994"/>
      <c r="QZD83" s="994"/>
      <c r="QZE83" s="994"/>
      <c r="QZF83" s="994"/>
      <c r="QZG83" s="994"/>
      <c r="QZH83" s="994"/>
      <c r="QZI83" s="994"/>
      <c r="QZJ83" s="994"/>
      <c r="QZK83" s="994"/>
      <c r="QZL83" s="994"/>
      <c r="QZM83" s="994"/>
      <c r="QZN83" s="994"/>
      <c r="QZO83" s="994"/>
      <c r="QZP83" s="994"/>
      <c r="QZQ83" s="994"/>
      <c r="QZR83" s="994"/>
      <c r="QZS83" s="994"/>
      <c r="QZT83" s="994"/>
      <c r="QZU83" s="994"/>
      <c r="QZV83" s="994"/>
      <c r="QZW83" s="994"/>
      <c r="QZX83" s="994"/>
      <c r="QZY83" s="994"/>
      <c r="QZZ83" s="994"/>
      <c r="RAA83" s="994"/>
      <c r="RAB83" s="994"/>
      <c r="RAC83" s="994"/>
      <c r="RAD83" s="994"/>
      <c r="RAE83" s="994"/>
      <c r="RAF83" s="994"/>
      <c r="RAG83" s="994"/>
      <c r="RAH83" s="994"/>
      <c r="RAI83" s="994"/>
      <c r="RAJ83" s="994"/>
      <c r="RAK83" s="994"/>
      <c r="RAL83" s="994"/>
      <c r="RAM83" s="994"/>
      <c r="RAN83" s="994"/>
      <c r="RAO83" s="994"/>
      <c r="RAP83" s="994"/>
      <c r="RAQ83" s="994"/>
      <c r="RAR83" s="994"/>
      <c r="RAS83" s="994"/>
      <c r="RAT83" s="994"/>
      <c r="RAU83" s="994"/>
      <c r="RAV83" s="994"/>
      <c r="RAW83" s="994"/>
      <c r="RAX83" s="994"/>
      <c r="RAY83" s="994"/>
      <c r="RAZ83" s="994"/>
      <c r="RBA83" s="994"/>
      <c r="RBB83" s="994"/>
      <c r="RBC83" s="994"/>
      <c r="RBD83" s="994"/>
      <c r="RBE83" s="994"/>
      <c r="RBF83" s="994"/>
      <c r="RBG83" s="994"/>
      <c r="RBH83" s="994"/>
      <c r="RBI83" s="994"/>
      <c r="RBJ83" s="994"/>
      <c r="RBK83" s="994"/>
      <c r="RBL83" s="994"/>
      <c r="RBM83" s="994"/>
      <c r="RBN83" s="994"/>
      <c r="RBO83" s="994"/>
      <c r="RBP83" s="994"/>
      <c r="RBQ83" s="994"/>
      <c r="RBR83" s="994"/>
      <c r="RBS83" s="994"/>
      <c r="RBT83" s="994"/>
      <c r="RBU83" s="994"/>
      <c r="RBV83" s="994"/>
      <c r="RBW83" s="994"/>
      <c r="RBX83" s="994"/>
      <c r="RBY83" s="994"/>
      <c r="RBZ83" s="994"/>
      <c r="RCA83" s="994"/>
      <c r="RCB83" s="994"/>
      <c r="RCC83" s="994"/>
      <c r="RCD83" s="994"/>
      <c r="RCE83" s="994"/>
      <c r="RCF83" s="994"/>
      <c r="RCG83" s="994"/>
      <c r="RCH83" s="994"/>
      <c r="RCI83" s="994"/>
      <c r="RCJ83" s="994"/>
      <c r="RCK83" s="994"/>
      <c r="RCL83" s="994"/>
      <c r="RCM83" s="994"/>
      <c r="RCN83" s="994"/>
      <c r="RCO83" s="994"/>
      <c r="RCP83" s="994"/>
      <c r="RCQ83" s="994"/>
      <c r="RCR83" s="994"/>
      <c r="RCS83" s="994"/>
      <c r="RCT83" s="994"/>
      <c r="RCU83" s="994"/>
      <c r="RCV83" s="994"/>
      <c r="RCW83" s="994"/>
      <c r="RCX83" s="994"/>
      <c r="RCY83" s="994"/>
      <c r="RCZ83" s="994"/>
      <c r="RDA83" s="994"/>
      <c r="RDB83" s="994"/>
      <c r="RDC83" s="994"/>
      <c r="RDD83" s="994"/>
      <c r="RDE83" s="994"/>
      <c r="RDF83" s="994"/>
      <c r="RDG83" s="994"/>
      <c r="RDH83" s="994"/>
      <c r="RDI83" s="994"/>
      <c r="RDJ83" s="994"/>
      <c r="RDK83" s="994"/>
      <c r="RDL83" s="994"/>
      <c r="RDM83" s="994"/>
      <c r="RDN83" s="994"/>
      <c r="RDO83" s="994"/>
      <c r="RDP83" s="994"/>
      <c r="RDQ83" s="994"/>
      <c r="RDR83" s="994"/>
      <c r="RDS83" s="994"/>
      <c r="RDT83" s="994"/>
      <c r="RDU83" s="994"/>
      <c r="RDV83" s="994"/>
      <c r="RDW83" s="994"/>
      <c r="RDX83" s="994"/>
      <c r="RDY83" s="994"/>
      <c r="RDZ83" s="994"/>
      <c r="REA83" s="994"/>
      <c r="REB83" s="994"/>
      <c r="REC83" s="994"/>
      <c r="RED83" s="994"/>
      <c r="REE83" s="994"/>
      <c r="REF83" s="994"/>
      <c r="REG83" s="994"/>
      <c r="REH83" s="994"/>
      <c r="REI83" s="994"/>
      <c r="REJ83" s="994"/>
      <c r="REK83" s="994"/>
      <c r="REL83" s="994"/>
      <c r="REM83" s="994"/>
      <c r="REN83" s="994"/>
      <c r="REO83" s="994"/>
      <c r="REP83" s="994"/>
      <c r="REQ83" s="994"/>
      <c r="RER83" s="994"/>
      <c r="RES83" s="994"/>
      <c r="RET83" s="994"/>
      <c r="REU83" s="994"/>
      <c r="REV83" s="994"/>
      <c r="REW83" s="994"/>
      <c r="REX83" s="994"/>
      <c r="REY83" s="994"/>
      <c r="REZ83" s="994"/>
      <c r="RFA83" s="994"/>
      <c r="RFB83" s="994"/>
      <c r="RFC83" s="994"/>
      <c r="RFD83" s="994"/>
      <c r="RFE83" s="994"/>
      <c r="RFF83" s="994"/>
      <c r="RFG83" s="994"/>
      <c r="RFH83" s="994"/>
      <c r="RFI83" s="994"/>
      <c r="RFJ83" s="994"/>
      <c r="RFK83" s="994"/>
      <c r="RFL83" s="994"/>
      <c r="RFM83" s="994"/>
      <c r="RFN83" s="994"/>
      <c r="RFO83" s="994"/>
      <c r="RFP83" s="994"/>
      <c r="RFQ83" s="994"/>
      <c r="RFR83" s="994"/>
      <c r="RFS83" s="994"/>
      <c r="RFT83" s="994"/>
      <c r="RFU83" s="994"/>
      <c r="RFV83" s="994"/>
      <c r="RFW83" s="994"/>
      <c r="RFX83" s="994"/>
      <c r="RFY83" s="994"/>
      <c r="RFZ83" s="994"/>
      <c r="RGA83" s="994"/>
      <c r="RGB83" s="994"/>
      <c r="RGC83" s="994"/>
      <c r="RGD83" s="994"/>
      <c r="RGE83" s="994"/>
      <c r="RGF83" s="994"/>
      <c r="RGG83" s="994"/>
      <c r="RGH83" s="994"/>
      <c r="RGI83" s="994"/>
      <c r="RGJ83" s="994"/>
      <c r="RGK83" s="994"/>
      <c r="RGL83" s="994"/>
      <c r="RGM83" s="994"/>
      <c r="RGN83" s="994"/>
      <c r="RGO83" s="994"/>
      <c r="RGP83" s="994"/>
      <c r="RGQ83" s="994"/>
      <c r="RGR83" s="994"/>
      <c r="RGS83" s="994"/>
      <c r="RGT83" s="994"/>
      <c r="RGU83" s="994"/>
      <c r="RGV83" s="994"/>
      <c r="RGW83" s="994"/>
      <c r="RGX83" s="994"/>
      <c r="RGY83" s="994"/>
      <c r="RGZ83" s="994"/>
      <c r="RHA83" s="994"/>
      <c r="RHB83" s="994"/>
      <c r="RHC83" s="994"/>
      <c r="RHD83" s="994"/>
      <c r="RHE83" s="994"/>
      <c r="RHF83" s="994"/>
      <c r="RHG83" s="994"/>
      <c r="RHH83" s="994"/>
      <c r="RHI83" s="994"/>
      <c r="RHJ83" s="994"/>
      <c r="RHK83" s="994"/>
      <c r="RHL83" s="994"/>
      <c r="RHM83" s="994"/>
      <c r="RHN83" s="994"/>
      <c r="RHO83" s="994"/>
      <c r="RHP83" s="994"/>
      <c r="RHQ83" s="994"/>
      <c r="RHR83" s="994"/>
      <c r="RHS83" s="994"/>
      <c r="RHT83" s="994"/>
      <c r="RHU83" s="994"/>
      <c r="RHV83" s="994"/>
      <c r="RHW83" s="994"/>
      <c r="RHX83" s="994"/>
      <c r="RHY83" s="994"/>
      <c r="RHZ83" s="994"/>
      <c r="RIA83" s="994"/>
      <c r="RIB83" s="994"/>
      <c r="RIC83" s="994"/>
      <c r="RID83" s="994"/>
      <c r="RIE83" s="994"/>
      <c r="RIF83" s="994"/>
      <c r="RIG83" s="994"/>
      <c r="RIH83" s="994"/>
      <c r="RII83" s="994"/>
      <c r="RIJ83" s="994"/>
      <c r="RIK83" s="994"/>
      <c r="RIL83" s="994"/>
      <c r="RIM83" s="994"/>
      <c r="RIN83" s="994"/>
      <c r="RIO83" s="994"/>
      <c r="RIP83" s="994"/>
      <c r="RIQ83" s="994"/>
      <c r="RIR83" s="994"/>
      <c r="RIS83" s="994"/>
      <c r="RIT83" s="994"/>
      <c r="RIU83" s="994"/>
      <c r="RIV83" s="994"/>
      <c r="RIW83" s="994"/>
      <c r="RIX83" s="994"/>
      <c r="RIY83" s="994"/>
      <c r="RIZ83" s="994"/>
      <c r="RJA83" s="994"/>
      <c r="RJB83" s="994"/>
      <c r="RJC83" s="994"/>
      <c r="RJD83" s="994"/>
      <c r="RJE83" s="994"/>
      <c r="RJF83" s="994"/>
      <c r="RJG83" s="994"/>
      <c r="RJH83" s="994"/>
      <c r="RJI83" s="994"/>
      <c r="RJJ83" s="994"/>
      <c r="RJK83" s="994"/>
      <c r="RJL83" s="994"/>
      <c r="RJM83" s="994"/>
      <c r="RJN83" s="994"/>
      <c r="RJO83" s="994"/>
      <c r="RJP83" s="994"/>
      <c r="RJQ83" s="994"/>
      <c r="RJR83" s="994"/>
      <c r="RJS83" s="994"/>
      <c r="RJT83" s="994"/>
      <c r="RJU83" s="994"/>
      <c r="RJV83" s="994"/>
      <c r="RJW83" s="994"/>
      <c r="RJX83" s="994"/>
      <c r="RJY83" s="994"/>
      <c r="RJZ83" s="994"/>
      <c r="RKA83" s="994"/>
      <c r="RKB83" s="994"/>
      <c r="RKC83" s="994"/>
      <c r="RKD83" s="994"/>
      <c r="RKE83" s="994"/>
      <c r="RKF83" s="994"/>
      <c r="RKG83" s="994"/>
      <c r="RKH83" s="994"/>
      <c r="RKI83" s="994"/>
      <c r="RKJ83" s="994"/>
      <c r="RKK83" s="994"/>
      <c r="RKL83" s="994"/>
      <c r="RKM83" s="994"/>
      <c r="RKN83" s="994"/>
      <c r="RKO83" s="994"/>
      <c r="RKP83" s="994"/>
      <c r="RKQ83" s="994"/>
      <c r="RKR83" s="994"/>
      <c r="RKS83" s="994"/>
      <c r="RKT83" s="994"/>
      <c r="RKU83" s="994"/>
      <c r="RKV83" s="994"/>
      <c r="RKW83" s="994"/>
      <c r="RKX83" s="994"/>
      <c r="RKY83" s="994"/>
      <c r="RKZ83" s="994"/>
      <c r="RLA83" s="994"/>
      <c r="RLB83" s="994"/>
      <c r="RLC83" s="994"/>
      <c r="RLD83" s="994"/>
      <c r="RLE83" s="994"/>
      <c r="RLF83" s="994"/>
      <c r="RLG83" s="994"/>
      <c r="RLH83" s="994"/>
      <c r="RLI83" s="994"/>
      <c r="RLJ83" s="994"/>
      <c r="RLK83" s="994"/>
      <c r="RLL83" s="994"/>
      <c r="RLM83" s="994"/>
      <c r="RLN83" s="994"/>
      <c r="RLO83" s="994"/>
      <c r="RLP83" s="994"/>
      <c r="RLQ83" s="994"/>
      <c r="RLR83" s="994"/>
      <c r="RLS83" s="994"/>
      <c r="RLT83" s="994"/>
      <c r="RLU83" s="994"/>
      <c r="RLV83" s="994"/>
      <c r="RLW83" s="994"/>
      <c r="RLX83" s="994"/>
      <c r="RLY83" s="994"/>
      <c r="RLZ83" s="994"/>
      <c r="RMA83" s="994"/>
      <c r="RMB83" s="994"/>
      <c r="RMC83" s="994"/>
      <c r="RMD83" s="994"/>
      <c r="RME83" s="994"/>
      <c r="RMF83" s="994"/>
      <c r="RMG83" s="994"/>
      <c r="RMH83" s="994"/>
      <c r="RMI83" s="994"/>
      <c r="RMJ83" s="994"/>
      <c r="RMK83" s="994"/>
      <c r="RML83" s="994"/>
      <c r="RMM83" s="994"/>
      <c r="RMN83" s="994"/>
      <c r="RMO83" s="994"/>
      <c r="RMP83" s="994"/>
      <c r="RMQ83" s="994"/>
      <c r="RMR83" s="994"/>
      <c r="RMS83" s="994"/>
      <c r="RMT83" s="994"/>
      <c r="RMU83" s="994"/>
      <c r="RMV83" s="994"/>
      <c r="RMW83" s="994"/>
      <c r="RMX83" s="994"/>
      <c r="RMY83" s="994"/>
      <c r="RMZ83" s="994"/>
      <c r="RNA83" s="994"/>
      <c r="RNB83" s="994"/>
      <c r="RNC83" s="994"/>
      <c r="RND83" s="994"/>
      <c r="RNE83" s="994"/>
      <c r="RNF83" s="994"/>
      <c r="RNG83" s="994"/>
      <c r="RNH83" s="994"/>
      <c r="RNI83" s="994"/>
      <c r="RNJ83" s="994"/>
      <c r="RNK83" s="994"/>
      <c r="RNL83" s="994"/>
      <c r="RNM83" s="994"/>
      <c r="RNN83" s="994"/>
      <c r="RNO83" s="994"/>
      <c r="RNP83" s="994"/>
      <c r="RNQ83" s="994"/>
      <c r="RNR83" s="994"/>
      <c r="RNS83" s="994"/>
      <c r="RNT83" s="994"/>
      <c r="RNU83" s="994"/>
      <c r="RNV83" s="994"/>
      <c r="RNW83" s="994"/>
      <c r="RNX83" s="994"/>
      <c r="RNY83" s="994"/>
      <c r="RNZ83" s="994"/>
      <c r="ROA83" s="994"/>
      <c r="ROB83" s="994"/>
      <c r="ROC83" s="994"/>
      <c r="ROD83" s="994"/>
      <c r="ROE83" s="994"/>
      <c r="ROF83" s="994"/>
      <c r="ROG83" s="994"/>
      <c r="ROH83" s="994"/>
      <c r="ROI83" s="994"/>
      <c r="ROJ83" s="994"/>
      <c r="ROK83" s="994"/>
      <c r="ROL83" s="994"/>
      <c r="ROM83" s="994"/>
      <c r="RON83" s="994"/>
      <c r="ROO83" s="994"/>
      <c r="ROP83" s="994"/>
      <c r="ROQ83" s="994"/>
      <c r="ROR83" s="994"/>
      <c r="ROS83" s="994"/>
      <c r="ROT83" s="994"/>
      <c r="ROU83" s="994"/>
      <c r="ROV83" s="994"/>
      <c r="ROW83" s="994"/>
      <c r="ROX83" s="994"/>
      <c r="ROY83" s="994"/>
      <c r="ROZ83" s="994"/>
      <c r="RPA83" s="994"/>
      <c r="RPB83" s="994"/>
      <c r="RPC83" s="994"/>
      <c r="RPD83" s="994"/>
      <c r="RPE83" s="994"/>
      <c r="RPF83" s="994"/>
      <c r="RPG83" s="994"/>
      <c r="RPH83" s="994"/>
      <c r="RPI83" s="994"/>
      <c r="RPJ83" s="994"/>
      <c r="RPK83" s="994"/>
      <c r="RPL83" s="994"/>
      <c r="RPM83" s="994"/>
      <c r="RPN83" s="994"/>
      <c r="RPO83" s="994"/>
      <c r="RPP83" s="994"/>
      <c r="RPQ83" s="994"/>
      <c r="RPR83" s="994"/>
      <c r="RPS83" s="994"/>
      <c r="RPT83" s="994"/>
      <c r="RPU83" s="994"/>
      <c r="RPV83" s="994"/>
      <c r="RPW83" s="994"/>
      <c r="RPX83" s="994"/>
      <c r="RPY83" s="994"/>
      <c r="RPZ83" s="994"/>
      <c r="RQA83" s="994"/>
      <c r="RQB83" s="994"/>
      <c r="RQC83" s="994"/>
      <c r="RQD83" s="994"/>
      <c r="RQE83" s="994"/>
      <c r="RQF83" s="994"/>
      <c r="RQG83" s="994"/>
      <c r="RQH83" s="994"/>
      <c r="RQI83" s="994"/>
      <c r="RQJ83" s="994"/>
      <c r="RQK83" s="994"/>
      <c r="RQL83" s="994"/>
      <c r="RQM83" s="994"/>
      <c r="RQN83" s="994"/>
      <c r="RQO83" s="994"/>
      <c r="RQP83" s="994"/>
      <c r="RQQ83" s="994"/>
      <c r="RQR83" s="994"/>
      <c r="RQS83" s="994"/>
      <c r="RQT83" s="994"/>
      <c r="RQU83" s="994"/>
      <c r="RQV83" s="994"/>
      <c r="RQW83" s="994"/>
      <c r="RQX83" s="994"/>
      <c r="RQY83" s="994"/>
      <c r="RQZ83" s="994"/>
      <c r="RRA83" s="994"/>
      <c r="RRB83" s="994"/>
      <c r="RRC83" s="994"/>
      <c r="RRD83" s="994"/>
      <c r="RRE83" s="994"/>
      <c r="RRF83" s="994"/>
      <c r="RRG83" s="994"/>
      <c r="RRH83" s="994"/>
      <c r="RRI83" s="994"/>
      <c r="RRJ83" s="994"/>
      <c r="RRK83" s="994"/>
      <c r="RRL83" s="994"/>
      <c r="RRM83" s="994"/>
      <c r="RRN83" s="994"/>
      <c r="RRO83" s="994"/>
      <c r="RRP83" s="994"/>
      <c r="RRQ83" s="994"/>
      <c r="RRR83" s="994"/>
      <c r="RRS83" s="994"/>
      <c r="RRT83" s="994"/>
      <c r="RRU83" s="994"/>
      <c r="RRV83" s="994"/>
      <c r="RRW83" s="994"/>
      <c r="RRX83" s="994"/>
      <c r="RRY83" s="994"/>
      <c r="RRZ83" s="994"/>
      <c r="RSA83" s="994"/>
      <c r="RSB83" s="994"/>
      <c r="RSC83" s="994"/>
      <c r="RSD83" s="994"/>
      <c r="RSE83" s="994"/>
      <c r="RSF83" s="994"/>
      <c r="RSG83" s="994"/>
      <c r="RSH83" s="994"/>
      <c r="RSI83" s="994"/>
      <c r="RSJ83" s="994"/>
      <c r="RSK83" s="994"/>
      <c r="RSL83" s="994"/>
      <c r="RSM83" s="994"/>
      <c r="RSN83" s="994"/>
      <c r="RSO83" s="994"/>
      <c r="RSP83" s="994"/>
      <c r="RSQ83" s="994"/>
      <c r="RSR83" s="994"/>
      <c r="RSS83" s="994"/>
      <c r="RST83" s="994"/>
      <c r="RSU83" s="994"/>
      <c r="RSV83" s="994"/>
      <c r="RSW83" s="994"/>
      <c r="RSX83" s="994"/>
      <c r="RSY83" s="994"/>
      <c r="RSZ83" s="994"/>
      <c r="RTA83" s="994"/>
      <c r="RTB83" s="994"/>
      <c r="RTC83" s="994"/>
      <c r="RTD83" s="994"/>
      <c r="RTE83" s="994"/>
      <c r="RTF83" s="994"/>
      <c r="RTG83" s="994"/>
      <c r="RTH83" s="994"/>
      <c r="RTI83" s="994"/>
      <c r="RTJ83" s="994"/>
      <c r="RTK83" s="994"/>
      <c r="RTL83" s="994"/>
      <c r="RTM83" s="994"/>
      <c r="RTN83" s="994"/>
      <c r="RTO83" s="994"/>
      <c r="RTP83" s="994"/>
      <c r="RTQ83" s="994"/>
      <c r="RTR83" s="994"/>
      <c r="RTS83" s="994"/>
      <c r="RTT83" s="994"/>
      <c r="RTU83" s="994"/>
      <c r="RTV83" s="994"/>
      <c r="RTW83" s="994"/>
      <c r="RTX83" s="994"/>
      <c r="RTY83" s="994"/>
      <c r="RTZ83" s="994"/>
      <c r="RUA83" s="994"/>
      <c r="RUB83" s="994"/>
      <c r="RUC83" s="994"/>
      <c r="RUD83" s="994"/>
      <c r="RUE83" s="994"/>
      <c r="RUF83" s="994"/>
      <c r="RUG83" s="994"/>
      <c r="RUH83" s="994"/>
      <c r="RUI83" s="994"/>
      <c r="RUJ83" s="994"/>
      <c r="RUK83" s="994"/>
      <c r="RUL83" s="994"/>
      <c r="RUM83" s="994"/>
      <c r="RUN83" s="994"/>
      <c r="RUO83" s="994"/>
      <c r="RUP83" s="994"/>
      <c r="RUQ83" s="994"/>
      <c r="RUR83" s="994"/>
      <c r="RUS83" s="994"/>
      <c r="RUT83" s="994"/>
      <c r="RUU83" s="994"/>
      <c r="RUV83" s="994"/>
      <c r="RUW83" s="994"/>
      <c r="RUX83" s="994"/>
      <c r="RUY83" s="994"/>
      <c r="RUZ83" s="994"/>
      <c r="RVA83" s="994"/>
      <c r="RVB83" s="994"/>
      <c r="RVC83" s="994"/>
      <c r="RVD83" s="994"/>
      <c r="RVE83" s="994"/>
      <c r="RVF83" s="994"/>
      <c r="RVG83" s="994"/>
      <c r="RVH83" s="994"/>
      <c r="RVI83" s="994"/>
      <c r="RVJ83" s="994"/>
      <c r="RVK83" s="994"/>
      <c r="RVL83" s="994"/>
      <c r="RVM83" s="994"/>
      <c r="RVN83" s="994"/>
      <c r="RVO83" s="994"/>
      <c r="RVP83" s="994"/>
      <c r="RVQ83" s="994"/>
      <c r="RVR83" s="994"/>
      <c r="RVS83" s="994"/>
      <c r="RVT83" s="994"/>
      <c r="RVU83" s="994"/>
      <c r="RVV83" s="994"/>
      <c r="RVW83" s="994"/>
      <c r="RVX83" s="994"/>
      <c r="RVY83" s="994"/>
      <c r="RVZ83" s="994"/>
      <c r="RWA83" s="994"/>
      <c r="RWB83" s="994"/>
      <c r="RWC83" s="994"/>
      <c r="RWD83" s="994"/>
      <c r="RWE83" s="994"/>
      <c r="RWF83" s="994"/>
      <c r="RWG83" s="994"/>
      <c r="RWH83" s="994"/>
      <c r="RWI83" s="994"/>
      <c r="RWJ83" s="994"/>
      <c r="RWK83" s="994"/>
      <c r="RWL83" s="994"/>
      <c r="RWM83" s="994"/>
      <c r="RWN83" s="994"/>
      <c r="RWO83" s="994"/>
      <c r="RWP83" s="994"/>
      <c r="RWQ83" s="994"/>
      <c r="RWR83" s="994"/>
      <c r="RWS83" s="994"/>
      <c r="RWT83" s="994"/>
      <c r="RWU83" s="994"/>
      <c r="RWV83" s="994"/>
      <c r="RWW83" s="994"/>
      <c r="RWX83" s="994"/>
      <c r="RWY83" s="994"/>
      <c r="RWZ83" s="994"/>
      <c r="RXA83" s="994"/>
      <c r="RXB83" s="994"/>
      <c r="RXC83" s="994"/>
      <c r="RXD83" s="994"/>
      <c r="RXE83" s="994"/>
      <c r="RXF83" s="994"/>
      <c r="RXG83" s="994"/>
      <c r="RXH83" s="994"/>
      <c r="RXI83" s="994"/>
      <c r="RXJ83" s="994"/>
      <c r="RXK83" s="994"/>
      <c r="RXL83" s="994"/>
      <c r="RXM83" s="994"/>
      <c r="RXN83" s="994"/>
      <c r="RXO83" s="994"/>
      <c r="RXP83" s="994"/>
      <c r="RXQ83" s="994"/>
      <c r="RXR83" s="994"/>
      <c r="RXS83" s="994"/>
      <c r="RXT83" s="994"/>
      <c r="RXU83" s="994"/>
      <c r="RXV83" s="994"/>
      <c r="RXW83" s="994"/>
      <c r="RXX83" s="994"/>
      <c r="RXY83" s="994"/>
      <c r="RXZ83" s="994"/>
      <c r="RYA83" s="994"/>
      <c r="RYB83" s="994"/>
      <c r="RYC83" s="994"/>
      <c r="RYD83" s="994"/>
      <c r="RYE83" s="994"/>
      <c r="RYF83" s="994"/>
      <c r="RYG83" s="994"/>
      <c r="RYH83" s="994"/>
      <c r="RYI83" s="994"/>
      <c r="RYJ83" s="994"/>
      <c r="RYK83" s="994"/>
      <c r="RYL83" s="994"/>
      <c r="RYM83" s="994"/>
      <c r="RYN83" s="994"/>
      <c r="RYO83" s="994"/>
      <c r="RYP83" s="994"/>
      <c r="RYQ83" s="994"/>
      <c r="RYR83" s="994"/>
      <c r="RYS83" s="994"/>
      <c r="RYT83" s="994"/>
      <c r="RYU83" s="994"/>
      <c r="RYV83" s="994"/>
      <c r="RYW83" s="994"/>
      <c r="RYX83" s="994"/>
      <c r="RYY83" s="994"/>
      <c r="RYZ83" s="994"/>
      <c r="RZA83" s="994"/>
      <c r="RZB83" s="994"/>
      <c r="RZC83" s="994"/>
      <c r="RZD83" s="994"/>
      <c r="RZE83" s="994"/>
      <c r="RZF83" s="994"/>
      <c r="RZG83" s="994"/>
      <c r="RZH83" s="994"/>
      <c r="RZI83" s="994"/>
      <c r="RZJ83" s="994"/>
      <c r="RZK83" s="994"/>
      <c r="RZL83" s="994"/>
      <c r="RZM83" s="994"/>
      <c r="RZN83" s="994"/>
      <c r="RZO83" s="994"/>
      <c r="RZP83" s="994"/>
      <c r="RZQ83" s="994"/>
      <c r="RZR83" s="994"/>
      <c r="RZS83" s="994"/>
      <c r="RZT83" s="994"/>
      <c r="RZU83" s="994"/>
      <c r="RZV83" s="994"/>
      <c r="RZW83" s="994"/>
      <c r="RZX83" s="994"/>
      <c r="RZY83" s="994"/>
      <c r="RZZ83" s="994"/>
      <c r="SAA83" s="994"/>
      <c r="SAB83" s="994"/>
      <c r="SAC83" s="994"/>
      <c r="SAD83" s="994"/>
      <c r="SAE83" s="994"/>
      <c r="SAF83" s="994"/>
      <c r="SAG83" s="994"/>
      <c r="SAH83" s="994"/>
      <c r="SAI83" s="994"/>
      <c r="SAJ83" s="994"/>
      <c r="SAK83" s="994"/>
      <c r="SAL83" s="994"/>
      <c r="SAM83" s="994"/>
      <c r="SAN83" s="994"/>
      <c r="SAO83" s="994"/>
      <c r="SAP83" s="994"/>
      <c r="SAQ83" s="994"/>
      <c r="SAR83" s="994"/>
      <c r="SAS83" s="994"/>
      <c r="SAT83" s="994"/>
      <c r="SAU83" s="994"/>
      <c r="SAV83" s="994"/>
      <c r="SAW83" s="994"/>
      <c r="SAX83" s="994"/>
      <c r="SAY83" s="994"/>
      <c r="SAZ83" s="994"/>
      <c r="SBA83" s="994"/>
      <c r="SBB83" s="994"/>
      <c r="SBC83" s="994"/>
      <c r="SBD83" s="994"/>
      <c r="SBE83" s="994"/>
      <c r="SBF83" s="994"/>
      <c r="SBG83" s="994"/>
      <c r="SBH83" s="994"/>
      <c r="SBI83" s="994"/>
      <c r="SBJ83" s="994"/>
      <c r="SBK83" s="994"/>
      <c r="SBL83" s="994"/>
      <c r="SBM83" s="994"/>
      <c r="SBN83" s="994"/>
      <c r="SBO83" s="994"/>
      <c r="SBP83" s="994"/>
      <c r="SBQ83" s="994"/>
      <c r="SBR83" s="994"/>
      <c r="SBS83" s="994"/>
      <c r="SBT83" s="994"/>
      <c r="SBU83" s="994"/>
      <c r="SBV83" s="994"/>
      <c r="SBW83" s="994"/>
      <c r="SBX83" s="994"/>
      <c r="SBY83" s="994"/>
      <c r="SBZ83" s="994"/>
      <c r="SCA83" s="994"/>
      <c r="SCB83" s="994"/>
      <c r="SCC83" s="994"/>
      <c r="SCD83" s="994"/>
      <c r="SCE83" s="994"/>
      <c r="SCF83" s="994"/>
      <c r="SCG83" s="994"/>
      <c r="SCH83" s="994"/>
      <c r="SCI83" s="994"/>
      <c r="SCJ83" s="994"/>
      <c r="SCK83" s="994"/>
      <c r="SCL83" s="994"/>
      <c r="SCM83" s="994"/>
      <c r="SCN83" s="994"/>
      <c r="SCO83" s="994"/>
      <c r="SCP83" s="994"/>
      <c r="SCQ83" s="994"/>
      <c r="SCR83" s="994"/>
      <c r="SCS83" s="994"/>
      <c r="SCT83" s="994"/>
      <c r="SCU83" s="994"/>
      <c r="SCV83" s="994"/>
      <c r="SCW83" s="994"/>
      <c r="SCX83" s="994"/>
      <c r="SCY83" s="994"/>
      <c r="SCZ83" s="994"/>
      <c r="SDA83" s="994"/>
      <c r="SDB83" s="994"/>
      <c r="SDC83" s="994"/>
      <c r="SDD83" s="994"/>
      <c r="SDE83" s="994"/>
      <c r="SDF83" s="994"/>
      <c r="SDG83" s="994"/>
      <c r="SDH83" s="994"/>
      <c r="SDI83" s="994"/>
      <c r="SDJ83" s="994"/>
      <c r="SDK83" s="994"/>
      <c r="SDL83" s="994"/>
      <c r="SDM83" s="994"/>
      <c r="SDN83" s="994"/>
      <c r="SDO83" s="994"/>
      <c r="SDP83" s="994"/>
      <c r="SDQ83" s="994"/>
      <c r="SDR83" s="994"/>
      <c r="SDS83" s="994"/>
      <c r="SDT83" s="994"/>
      <c r="SDU83" s="994"/>
      <c r="SDV83" s="994"/>
      <c r="SDW83" s="994"/>
      <c r="SDX83" s="994"/>
      <c r="SDY83" s="994"/>
      <c r="SDZ83" s="994"/>
      <c r="SEA83" s="994"/>
      <c r="SEB83" s="994"/>
      <c r="SEC83" s="994"/>
      <c r="SED83" s="994"/>
      <c r="SEE83" s="994"/>
      <c r="SEF83" s="994"/>
      <c r="SEG83" s="994"/>
      <c r="SEH83" s="994"/>
      <c r="SEI83" s="994"/>
      <c r="SEJ83" s="994"/>
      <c r="SEK83" s="994"/>
      <c r="SEL83" s="994"/>
      <c r="SEM83" s="994"/>
      <c r="SEN83" s="994"/>
      <c r="SEO83" s="994"/>
      <c r="SEP83" s="994"/>
      <c r="SEQ83" s="994"/>
      <c r="SER83" s="994"/>
      <c r="SES83" s="994"/>
      <c r="SET83" s="994"/>
      <c r="SEU83" s="994"/>
      <c r="SEV83" s="994"/>
      <c r="SEW83" s="994"/>
      <c r="SEX83" s="994"/>
      <c r="SEY83" s="994"/>
      <c r="SEZ83" s="994"/>
      <c r="SFA83" s="994"/>
      <c r="SFB83" s="994"/>
      <c r="SFC83" s="994"/>
      <c r="SFD83" s="994"/>
      <c r="SFE83" s="994"/>
      <c r="SFF83" s="994"/>
      <c r="SFG83" s="994"/>
      <c r="SFH83" s="994"/>
      <c r="SFI83" s="994"/>
      <c r="SFJ83" s="994"/>
      <c r="SFK83" s="994"/>
      <c r="SFL83" s="994"/>
      <c r="SFM83" s="994"/>
      <c r="SFN83" s="994"/>
      <c r="SFO83" s="994"/>
      <c r="SFP83" s="994"/>
      <c r="SFQ83" s="994"/>
      <c r="SFR83" s="994"/>
      <c r="SFS83" s="994"/>
      <c r="SFT83" s="994"/>
      <c r="SFU83" s="994"/>
      <c r="SFV83" s="994"/>
      <c r="SFW83" s="994"/>
      <c r="SFX83" s="994"/>
      <c r="SFY83" s="994"/>
      <c r="SFZ83" s="994"/>
      <c r="SGA83" s="994"/>
      <c r="SGB83" s="994"/>
      <c r="SGC83" s="994"/>
      <c r="SGD83" s="994"/>
      <c r="SGE83" s="994"/>
      <c r="SGF83" s="994"/>
      <c r="SGG83" s="994"/>
      <c r="SGH83" s="994"/>
      <c r="SGI83" s="994"/>
      <c r="SGJ83" s="994"/>
      <c r="SGK83" s="994"/>
      <c r="SGL83" s="994"/>
      <c r="SGM83" s="994"/>
      <c r="SGN83" s="994"/>
      <c r="SGO83" s="994"/>
      <c r="SGP83" s="994"/>
      <c r="SGQ83" s="994"/>
      <c r="SGR83" s="994"/>
      <c r="SGS83" s="994"/>
      <c r="SGT83" s="994"/>
      <c r="SGU83" s="994"/>
      <c r="SGV83" s="994"/>
      <c r="SGW83" s="994"/>
      <c r="SGX83" s="994"/>
      <c r="SGY83" s="994"/>
      <c r="SGZ83" s="994"/>
      <c r="SHA83" s="994"/>
      <c r="SHB83" s="994"/>
      <c r="SHC83" s="994"/>
      <c r="SHD83" s="994"/>
      <c r="SHE83" s="994"/>
      <c r="SHF83" s="994"/>
      <c r="SHG83" s="994"/>
      <c r="SHH83" s="994"/>
      <c r="SHI83" s="994"/>
      <c r="SHJ83" s="994"/>
      <c r="SHK83" s="994"/>
      <c r="SHL83" s="994"/>
      <c r="SHM83" s="994"/>
      <c r="SHN83" s="994"/>
      <c r="SHO83" s="994"/>
      <c r="SHP83" s="994"/>
      <c r="SHQ83" s="994"/>
      <c r="SHR83" s="994"/>
      <c r="SHS83" s="994"/>
      <c r="SHT83" s="994"/>
      <c r="SHU83" s="994"/>
      <c r="SHV83" s="994"/>
      <c r="SHW83" s="994"/>
      <c r="SHX83" s="994"/>
      <c r="SHY83" s="994"/>
      <c r="SHZ83" s="994"/>
      <c r="SIA83" s="994"/>
      <c r="SIB83" s="994"/>
      <c r="SIC83" s="994"/>
      <c r="SID83" s="994"/>
      <c r="SIE83" s="994"/>
      <c r="SIF83" s="994"/>
      <c r="SIG83" s="994"/>
      <c r="SIH83" s="994"/>
      <c r="SII83" s="994"/>
      <c r="SIJ83" s="994"/>
      <c r="SIK83" s="994"/>
      <c r="SIL83" s="994"/>
      <c r="SIM83" s="994"/>
      <c r="SIN83" s="994"/>
      <c r="SIO83" s="994"/>
      <c r="SIP83" s="994"/>
      <c r="SIQ83" s="994"/>
      <c r="SIR83" s="994"/>
      <c r="SIS83" s="994"/>
      <c r="SIT83" s="994"/>
      <c r="SIU83" s="994"/>
      <c r="SIV83" s="994"/>
      <c r="SIW83" s="994"/>
      <c r="SIX83" s="994"/>
      <c r="SIY83" s="994"/>
      <c r="SIZ83" s="994"/>
      <c r="SJA83" s="994"/>
      <c r="SJB83" s="994"/>
      <c r="SJC83" s="994"/>
      <c r="SJD83" s="994"/>
      <c r="SJE83" s="994"/>
      <c r="SJF83" s="994"/>
      <c r="SJG83" s="994"/>
      <c r="SJH83" s="994"/>
      <c r="SJI83" s="994"/>
      <c r="SJJ83" s="994"/>
      <c r="SJK83" s="994"/>
      <c r="SJL83" s="994"/>
      <c r="SJM83" s="994"/>
      <c r="SJN83" s="994"/>
      <c r="SJO83" s="994"/>
      <c r="SJP83" s="994"/>
      <c r="SJQ83" s="994"/>
      <c r="SJR83" s="994"/>
      <c r="SJS83" s="994"/>
      <c r="SJT83" s="994"/>
      <c r="SJU83" s="994"/>
      <c r="SJV83" s="994"/>
      <c r="SJW83" s="994"/>
      <c r="SJX83" s="994"/>
      <c r="SJY83" s="994"/>
      <c r="SJZ83" s="994"/>
      <c r="SKA83" s="994"/>
      <c r="SKB83" s="994"/>
      <c r="SKC83" s="994"/>
      <c r="SKD83" s="994"/>
      <c r="SKE83" s="994"/>
      <c r="SKF83" s="994"/>
      <c r="SKG83" s="994"/>
      <c r="SKH83" s="994"/>
      <c r="SKI83" s="994"/>
      <c r="SKJ83" s="994"/>
      <c r="SKK83" s="994"/>
      <c r="SKL83" s="994"/>
      <c r="SKM83" s="994"/>
      <c r="SKN83" s="994"/>
      <c r="SKO83" s="994"/>
      <c r="SKP83" s="994"/>
      <c r="SKQ83" s="994"/>
      <c r="SKR83" s="994"/>
      <c r="SKS83" s="994"/>
      <c r="SKT83" s="994"/>
      <c r="SKU83" s="994"/>
      <c r="SKV83" s="994"/>
      <c r="SKW83" s="994"/>
      <c r="SKX83" s="994"/>
      <c r="SKY83" s="994"/>
      <c r="SKZ83" s="994"/>
      <c r="SLA83" s="994"/>
      <c r="SLB83" s="994"/>
      <c r="SLC83" s="994"/>
      <c r="SLD83" s="994"/>
      <c r="SLE83" s="994"/>
      <c r="SLF83" s="994"/>
      <c r="SLG83" s="994"/>
      <c r="SLH83" s="994"/>
      <c r="SLI83" s="994"/>
      <c r="SLJ83" s="994"/>
      <c r="SLK83" s="994"/>
      <c r="SLL83" s="994"/>
      <c r="SLM83" s="994"/>
      <c r="SLN83" s="994"/>
      <c r="SLO83" s="994"/>
      <c r="SLP83" s="994"/>
      <c r="SLQ83" s="994"/>
      <c r="SLR83" s="994"/>
      <c r="SLS83" s="994"/>
      <c r="SLT83" s="994"/>
      <c r="SLU83" s="994"/>
      <c r="SLV83" s="994"/>
      <c r="SLW83" s="994"/>
      <c r="SLX83" s="994"/>
      <c r="SLY83" s="994"/>
      <c r="SLZ83" s="994"/>
      <c r="SMA83" s="994"/>
      <c r="SMB83" s="994"/>
      <c r="SMC83" s="994"/>
      <c r="SMD83" s="994"/>
      <c r="SME83" s="994"/>
      <c r="SMF83" s="994"/>
      <c r="SMG83" s="994"/>
      <c r="SMH83" s="994"/>
      <c r="SMI83" s="994"/>
      <c r="SMJ83" s="994"/>
      <c r="SMK83" s="994"/>
      <c r="SML83" s="994"/>
      <c r="SMM83" s="994"/>
      <c r="SMN83" s="994"/>
      <c r="SMO83" s="994"/>
      <c r="SMP83" s="994"/>
      <c r="SMQ83" s="994"/>
      <c r="SMR83" s="994"/>
      <c r="SMS83" s="994"/>
      <c r="SMT83" s="994"/>
      <c r="SMU83" s="994"/>
      <c r="SMV83" s="994"/>
      <c r="SMW83" s="994"/>
      <c r="SMX83" s="994"/>
      <c r="SMY83" s="994"/>
      <c r="SMZ83" s="994"/>
      <c r="SNA83" s="994"/>
      <c r="SNB83" s="994"/>
      <c r="SNC83" s="994"/>
      <c r="SND83" s="994"/>
      <c r="SNE83" s="994"/>
      <c r="SNF83" s="994"/>
      <c r="SNG83" s="994"/>
      <c r="SNH83" s="994"/>
      <c r="SNI83" s="994"/>
      <c r="SNJ83" s="994"/>
      <c r="SNK83" s="994"/>
      <c r="SNL83" s="994"/>
      <c r="SNM83" s="994"/>
      <c r="SNN83" s="994"/>
      <c r="SNO83" s="994"/>
      <c r="SNP83" s="994"/>
      <c r="SNQ83" s="994"/>
      <c r="SNR83" s="994"/>
      <c r="SNS83" s="994"/>
      <c r="SNT83" s="994"/>
      <c r="SNU83" s="994"/>
      <c r="SNV83" s="994"/>
      <c r="SNW83" s="994"/>
      <c r="SNX83" s="994"/>
      <c r="SNY83" s="994"/>
      <c r="SNZ83" s="994"/>
      <c r="SOA83" s="994"/>
      <c r="SOB83" s="994"/>
      <c r="SOC83" s="994"/>
      <c r="SOD83" s="994"/>
      <c r="SOE83" s="994"/>
      <c r="SOF83" s="994"/>
      <c r="SOG83" s="994"/>
      <c r="SOH83" s="994"/>
      <c r="SOI83" s="994"/>
      <c r="SOJ83" s="994"/>
      <c r="SOK83" s="994"/>
      <c r="SOL83" s="994"/>
      <c r="SOM83" s="994"/>
      <c r="SON83" s="994"/>
      <c r="SOO83" s="994"/>
      <c r="SOP83" s="994"/>
      <c r="SOQ83" s="994"/>
      <c r="SOR83" s="994"/>
      <c r="SOS83" s="994"/>
      <c r="SOT83" s="994"/>
      <c r="SOU83" s="994"/>
      <c r="SOV83" s="994"/>
      <c r="SOW83" s="994"/>
      <c r="SOX83" s="994"/>
      <c r="SOY83" s="994"/>
      <c r="SOZ83" s="994"/>
      <c r="SPA83" s="994"/>
      <c r="SPB83" s="994"/>
      <c r="SPC83" s="994"/>
      <c r="SPD83" s="994"/>
      <c r="SPE83" s="994"/>
      <c r="SPF83" s="994"/>
      <c r="SPG83" s="994"/>
      <c r="SPH83" s="994"/>
      <c r="SPI83" s="994"/>
      <c r="SPJ83" s="994"/>
      <c r="SPK83" s="994"/>
      <c r="SPL83" s="994"/>
      <c r="SPM83" s="994"/>
      <c r="SPN83" s="994"/>
      <c r="SPO83" s="994"/>
      <c r="SPP83" s="994"/>
      <c r="SPQ83" s="994"/>
      <c r="SPR83" s="994"/>
      <c r="SPS83" s="994"/>
      <c r="SPT83" s="994"/>
      <c r="SPU83" s="994"/>
      <c r="SPV83" s="994"/>
      <c r="SPW83" s="994"/>
      <c r="SPX83" s="994"/>
      <c r="SPY83" s="994"/>
      <c r="SPZ83" s="994"/>
      <c r="SQA83" s="994"/>
      <c r="SQB83" s="994"/>
      <c r="SQC83" s="994"/>
      <c r="SQD83" s="994"/>
      <c r="SQE83" s="994"/>
      <c r="SQF83" s="994"/>
      <c r="SQG83" s="994"/>
      <c r="SQH83" s="994"/>
      <c r="SQI83" s="994"/>
      <c r="SQJ83" s="994"/>
      <c r="SQK83" s="994"/>
      <c r="SQL83" s="994"/>
      <c r="SQM83" s="994"/>
      <c r="SQN83" s="994"/>
      <c r="SQO83" s="994"/>
      <c r="SQP83" s="994"/>
      <c r="SQQ83" s="994"/>
      <c r="SQR83" s="994"/>
      <c r="SQS83" s="994"/>
      <c r="SQT83" s="994"/>
      <c r="SQU83" s="994"/>
      <c r="SQV83" s="994"/>
      <c r="SQW83" s="994"/>
      <c r="SQX83" s="994"/>
      <c r="SQY83" s="994"/>
      <c r="SQZ83" s="994"/>
      <c r="SRA83" s="994"/>
      <c r="SRB83" s="994"/>
      <c r="SRC83" s="994"/>
      <c r="SRD83" s="994"/>
      <c r="SRE83" s="994"/>
      <c r="SRF83" s="994"/>
      <c r="SRG83" s="994"/>
      <c r="SRH83" s="994"/>
      <c r="SRI83" s="994"/>
      <c r="SRJ83" s="994"/>
      <c r="SRK83" s="994"/>
      <c r="SRL83" s="994"/>
      <c r="SRM83" s="994"/>
      <c r="SRN83" s="994"/>
      <c r="SRO83" s="994"/>
      <c r="SRP83" s="994"/>
      <c r="SRQ83" s="994"/>
      <c r="SRR83" s="994"/>
      <c r="SRS83" s="994"/>
      <c r="SRT83" s="994"/>
      <c r="SRU83" s="994"/>
      <c r="SRV83" s="994"/>
      <c r="SRW83" s="994"/>
      <c r="SRX83" s="994"/>
      <c r="SRY83" s="994"/>
      <c r="SRZ83" s="994"/>
      <c r="SSA83" s="994"/>
      <c r="SSB83" s="994"/>
      <c r="SSC83" s="994"/>
      <c r="SSD83" s="994"/>
      <c r="SSE83" s="994"/>
      <c r="SSF83" s="994"/>
      <c r="SSG83" s="994"/>
      <c r="SSH83" s="994"/>
      <c r="SSI83" s="994"/>
      <c r="SSJ83" s="994"/>
      <c r="SSK83" s="994"/>
      <c r="SSL83" s="994"/>
      <c r="SSM83" s="994"/>
      <c r="SSN83" s="994"/>
      <c r="SSO83" s="994"/>
      <c r="SSP83" s="994"/>
      <c r="SSQ83" s="994"/>
      <c r="SSR83" s="994"/>
      <c r="SSS83" s="994"/>
      <c r="SST83" s="994"/>
      <c r="SSU83" s="994"/>
      <c r="SSV83" s="994"/>
      <c r="SSW83" s="994"/>
      <c r="SSX83" s="994"/>
      <c r="SSY83" s="994"/>
      <c r="SSZ83" s="994"/>
      <c r="STA83" s="994"/>
      <c r="STB83" s="994"/>
      <c r="STC83" s="994"/>
      <c r="STD83" s="994"/>
      <c r="STE83" s="994"/>
      <c r="STF83" s="994"/>
      <c r="STG83" s="994"/>
      <c r="STH83" s="994"/>
      <c r="STI83" s="994"/>
      <c r="STJ83" s="994"/>
      <c r="STK83" s="994"/>
      <c r="STL83" s="994"/>
      <c r="STM83" s="994"/>
      <c r="STN83" s="994"/>
      <c r="STO83" s="994"/>
      <c r="STP83" s="994"/>
      <c r="STQ83" s="994"/>
      <c r="STR83" s="994"/>
      <c r="STS83" s="994"/>
      <c r="STT83" s="994"/>
      <c r="STU83" s="994"/>
      <c r="STV83" s="994"/>
      <c r="STW83" s="994"/>
      <c r="STX83" s="994"/>
      <c r="STY83" s="994"/>
      <c r="STZ83" s="994"/>
      <c r="SUA83" s="994"/>
      <c r="SUB83" s="994"/>
      <c r="SUC83" s="994"/>
      <c r="SUD83" s="994"/>
      <c r="SUE83" s="994"/>
      <c r="SUF83" s="994"/>
      <c r="SUG83" s="994"/>
      <c r="SUH83" s="994"/>
      <c r="SUI83" s="994"/>
      <c r="SUJ83" s="994"/>
      <c r="SUK83" s="994"/>
      <c r="SUL83" s="994"/>
      <c r="SUM83" s="994"/>
      <c r="SUN83" s="994"/>
      <c r="SUO83" s="994"/>
      <c r="SUP83" s="994"/>
      <c r="SUQ83" s="994"/>
      <c r="SUR83" s="994"/>
      <c r="SUS83" s="994"/>
      <c r="SUT83" s="994"/>
      <c r="SUU83" s="994"/>
      <c r="SUV83" s="994"/>
      <c r="SUW83" s="994"/>
      <c r="SUX83" s="994"/>
      <c r="SUY83" s="994"/>
      <c r="SUZ83" s="994"/>
      <c r="SVA83" s="994"/>
      <c r="SVB83" s="994"/>
      <c r="SVC83" s="994"/>
      <c r="SVD83" s="994"/>
      <c r="SVE83" s="994"/>
      <c r="SVF83" s="994"/>
      <c r="SVG83" s="994"/>
      <c r="SVH83" s="994"/>
      <c r="SVI83" s="994"/>
      <c r="SVJ83" s="994"/>
      <c r="SVK83" s="994"/>
      <c r="SVL83" s="994"/>
      <c r="SVM83" s="994"/>
      <c r="SVN83" s="994"/>
      <c r="SVO83" s="994"/>
      <c r="SVP83" s="994"/>
      <c r="SVQ83" s="994"/>
      <c r="SVR83" s="994"/>
      <c r="SVS83" s="994"/>
      <c r="SVT83" s="994"/>
      <c r="SVU83" s="994"/>
      <c r="SVV83" s="994"/>
      <c r="SVW83" s="994"/>
      <c r="SVX83" s="994"/>
      <c r="SVY83" s="994"/>
      <c r="SVZ83" s="994"/>
      <c r="SWA83" s="994"/>
      <c r="SWB83" s="994"/>
      <c r="SWC83" s="994"/>
      <c r="SWD83" s="994"/>
      <c r="SWE83" s="994"/>
      <c r="SWF83" s="994"/>
      <c r="SWG83" s="994"/>
      <c r="SWH83" s="994"/>
      <c r="SWI83" s="994"/>
      <c r="SWJ83" s="994"/>
      <c r="SWK83" s="994"/>
      <c r="SWL83" s="994"/>
      <c r="SWM83" s="994"/>
      <c r="SWN83" s="994"/>
      <c r="SWO83" s="994"/>
      <c r="SWP83" s="994"/>
      <c r="SWQ83" s="994"/>
      <c r="SWR83" s="994"/>
      <c r="SWS83" s="994"/>
      <c r="SWT83" s="994"/>
      <c r="SWU83" s="994"/>
      <c r="SWV83" s="994"/>
      <c r="SWW83" s="994"/>
      <c r="SWX83" s="994"/>
      <c r="SWY83" s="994"/>
      <c r="SWZ83" s="994"/>
      <c r="SXA83" s="994"/>
      <c r="SXB83" s="994"/>
      <c r="SXC83" s="994"/>
      <c r="SXD83" s="994"/>
      <c r="SXE83" s="994"/>
      <c r="SXF83" s="994"/>
      <c r="SXG83" s="994"/>
      <c r="SXH83" s="994"/>
      <c r="SXI83" s="994"/>
      <c r="SXJ83" s="994"/>
      <c r="SXK83" s="994"/>
      <c r="SXL83" s="994"/>
      <c r="SXM83" s="994"/>
      <c r="SXN83" s="994"/>
      <c r="SXO83" s="994"/>
      <c r="SXP83" s="994"/>
      <c r="SXQ83" s="994"/>
      <c r="SXR83" s="994"/>
      <c r="SXS83" s="994"/>
      <c r="SXT83" s="994"/>
      <c r="SXU83" s="994"/>
      <c r="SXV83" s="994"/>
      <c r="SXW83" s="994"/>
      <c r="SXX83" s="994"/>
      <c r="SXY83" s="994"/>
      <c r="SXZ83" s="994"/>
      <c r="SYA83" s="994"/>
      <c r="SYB83" s="994"/>
      <c r="SYC83" s="994"/>
      <c r="SYD83" s="994"/>
      <c r="SYE83" s="994"/>
      <c r="SYF83" s="994"/>
      <c r="SYG83" s="994"/>
      <c r="SYH83" s="994"/>
      <c r="SYI83" s="994"/>
      <c r="SYJ83" s="994"/>
      <c r="SYK83" s="994"/>
      <c r="SYL83" s="994"/>
      <c r="SYM83" s="994"/>
      <c r="SYN83" s="994"/>
      <c r="SYO83" s="994"/>
      <c r="SYP83" s="994"/>
      <c r="SYQ83" s="994"/>
      <c r="SYR83" s="994"/>
      <c r="SYS83" s="994"/>
      <c r="SYT83" s="994"/>
      <c r="SYU83" s="994"/>
      <c r="SYV83" s="994"/>
      <c r="SYW83" s="994"/>
      <c r="SYX83" s="994"/>
      <c r="SYY83" s="994"/>
      <c r="SYZ83" s="994"/>
      <c r="SZA83" s="994"/>
      <c r="SZB83" s="994"/>
      <c r="SZC83" s="994"/>
      <c r="SZD83" s="994"/>
      <c r="SZE83" s="994"/>
      <c r="SZF83" s="994"/>
      <c r="SZG83" s="994"/>
      <c r="SZH83" s="994"/>
      <c r="SZI83" s="994"/>
      <c r="SZJ83" s="994"/>
      <c r="SZK83" s="994"/>
      <c r="SZL83" s="994"/>
      <c r="SZM83" s="994"/>
      <c r="SZN83" s="994"/>
      <c r="SZO83" s="994"/>
      <c r="SZP83" s="994"/>
      <c r="SZQ83" s="994"/>
      <c r="SZR83" s="994"/>
      <c r="SZS83" s="994"/>
      <c r="SZT83" s="994"/>
      <c r="SZU83" s="994"/>
      <c r="SZV83" s="994"/>
      <c r="SZW83" s="994"/>
      <c r="SZX83" s="994"/>
      <c r="SZY83" s="994"/>
      <c r="SZZ83" s="994"/>
      <c r="TAA83" s="994"/>
      <c r="TAB83" s="994"/>
      <c r="TAC83" s="994"/>
      <c r="TAD83" s="994"/>
      <c r="TAE83" s="994"/>
      <c r="TAF83" s="994"/>
      <c r="TAG83" s="994"/>
      <c r="TAH83" s="994"/>
      <c r="TAI83" s="994"/>
      <c r="TAJ83" s="994"/>
      <c r="TAK83" s="994"/>
      <c r="TAL83" s="994"/>
      <c r="TAM83" s="994"/>
      <c r="TAN83" s="994"/>
      <c r="TAO83" s="994"/>
      <c r="TAP83" s="994"/>
      <c r="TAQ83" s="994"/>
      <c r="TAR83" s="994"/>
      <c r="TAS83" s="994"/>
      <c r="TAT83" s="994"/>
      <c r="TAU83" s="994"/>
      <c r="TAV83" s="994"/>
      <c r="TAW83" s="994"/>
      <c r="TAX83" s="994"/>
      <c r="TAY83" s="994"/>
      <c r="TAZ83" s="994"/>
      <c r="TBA83" s="994"/>
      <c r="TBB83" s="994"/>
      <c r="TBC83" s="994"/>
      <c r="TBD83" s="994"/>
      <c r="TBE83" s="994"/>
      <c r="TBF83" s="994"/>
      <c r="TBG83" s="994"/>
      <c r="TBH83" s="994"/>
      <c r="TBI83" s="994"/>
      <c r="TBJ83" s="994"/>
      <c r="TBK83" s="994"/>
      <c r="TBL83" s="994"/>
      <c r="TBM83" s="994"/>
      <c r="TBN83" s="994"/>
      <c r="TBO83" s="994"/>
      <c r="TBP83" s="994"/>
      <c r="TBQ83" s="994"/>
      <c r="TBR83" s="994"/>
      <c r="TBS83" s="994"/>
      <c r="TBT83" s="994"/>
      <c r="TBU83" s="994"/>
      <c r="TBV83" s="994"/>
      <c r="TBW83" s="994"/>
      <c r="TBX83" s="994"/>
      <c r="TBY83" s="994"/>
      <c r="TBZ83" s="994"/>
      <c r="TCA83" s="994"/>
      <c r="TCB83" s="994"/>
      <c r="TCC83" s="994"/>
      <c r="TCD83" s="994"/>
      <c r="TCE83" s="994"/>
      <c r="TCF83" s="994"/>
      <c r="TCG83" s="994"/>
      <c r="TCH83" s="994"/>
      <c r="TCI83" s="994"/>
      <c r="TCJ83" s="994"/>
      <c r="TCK83" s="994"/>
      <c r="TCL83" s="994"/>
      <c r="TCM83" s="994"/>
      <c r="TCN83" s="994"/>
      <c r="TCO83" s="994"/>
      <c r="TCP83" s="994"/>
      <c r="TCQ83" s="994"/>
      <c r="TCR83" s="994"/>
      <c r="TCS83" s="994"/>
      <c r="TCT83" s="994"/>
      <c r="TCU83" s="994"/>
      <c r="TCV83" s="994"/>
      <c r="TCW83" s="994"/>
      <c r="TCX83" s="994"/>
      <c r="TCY83" s="994"/>
      <c r="TCZ83" s="994"/>
      <c r="TDA83" s="994"/>
      <c r="TDB83" s="994"/>
      <c r="TDC83" s="994"/>
      <c r="TDD83" s="994"/>
      <c r="TDE83" s="994"/>
      <c r="TDF83" s="994"/>
      <c r="TDG83" s="994"/>
      <c r="TDH83" s="994"/>
      <c r="TDI83" s="994"/>
      <c r="TDJ83" s="994"/>
      <c r="TDK83" s="994"/>
      <c r="TDL83" s="994"/>
      <c r="TDM83" s="994"/>
      <c r="TDN83" s="994"/>
      <c r="TDO83" s="994"/>
      <c r="TDP83" s="994"/>
      <c r="TDQ83" s="994"/>
      <c r="TDR83" s="994"/>
      <c r="TDS83" s="994"/>
      <c r="TDT83" s="994"/>
      <c r="TDU83" s="994"/>
      <c r="TDV83" s="994"/>
      <c r="TDW83" s="994"/>
      <c r="TDX83" s="994"/>
      <c r="TDY83" s="994"/>
      <c r="TDZ83" s="994"/>
      <c r="TEA83" s="994"/>
      <c r="TEB83" s="994"/>
      <c r="TEC83" s="994"/>
      <c r="TED83" s="994"/>
      <c r="TEE83" s="994"/>
      <c r="TEF83" s="994"/>
      <c r="TEG83" s="994"/>
      <c r="TEH83" s="994"/>
      <c r="TEI83" s="994"/>
      <c r="TEJ83" s="994"/>
      <c r="TEK83" s="994"/>
      <c r="TEL83" s="994"/>
      <c r="TEM83" s="994"/>
      <c r="TEN83" s="994"/>
      <c r="TEO83" s="994"/>
      <c r="TEP83" s="994"/>
      <c r="TEQ83" s="994"/>
      <c r="TER83" s="994"/>
      <c r="TES83" s="994"/>
      <c r="TET83" s="994"/>
      <c r="TEU83" s="994"/>
      <c r="TEV83" s="994"/>
      <c r="TEW83" s="994"/>
      <c r="TEX83" s="994"/>
      <c r="TEY83" s="994"/>
      <c r="TEZ83" s="994"/>
      <c r="TFA83" s="994"/>
      <c r="TFB83" s="994"/>
      <c r="TFC83" s="994"/>
      <c r="TFD83" s="994"/>
      <c r="TFE83" s="994"/>
      <c r="TFF83" s="994"/>
      <c r="TFG83" s="994"/>
      <c r="TFH83" s="994"/>
      <c r="TFI83" s="994"/>
      <c r="TFJ83" s="994"/>
      <c r="TFK83" s="994"/>
      <c r="TFL83" s="994"/>
      <c r="TFM83" s="994"/>
      <c r="TFN83" s="994"/>
      <c r="TFO83" s="994"/>
      <c r="TFP83" s="994"/>
      <c r="TFQ83" s="994"/>
      <c r="TFR83" s="994"/>
      <c r="TFS83" s="994"/>
      <c r="TFT83" s="994"/>
      <c r="TFU83" s="994"/>
      <c r="TFV83" s="994"/>
      <c r="TFW83" s="994"/>
      <c r="TFX83" s="994"/>
      <c r="TFY83" s="994"/>
      <c r="TFZ83" s="994"/>
      <c r="TGA83" s="994"/>
      <c r="TGB83" s="994"/>
      <c r="TGC83" s="994"/>
      <c r="TGD83" s="994"/>
      <c r="TGE83" s="994"/>
      <c r="TGF83" s="994"/>
      <c r="TGG83" s="994"/>
      <c r="TGH83" s="994"/>
      <c r="TGI83" s="994"/>
      <c r="TGJ83" s="994"/>
      <c r="TGK83" s="994"/>
      <c r="TGL83" s="994"/>
      <c r="TGM83" s="994"/>
      <c r="TGN83" s="994"/>
      <c r="TGO83" s="994"/>
      <c r="TGP83" s="994"/>
      <c r="TGQ83" s="994"/>
      <c r="TGR83" s="994"/>
      <c r="TGS83" s="994"/>
      <c r="TGT83" s="994"/>
      <c r="TGU83" s="994"/>
      <c r="TGV83" s="994"/>
      <c r="TGW83" s="994"/>
      <c r="TGX83" s="994"/>
      <c r="TGY83" s="994"/>
      <c r="TGZ83" s="994"/>
      <c r="THA83" s="994"/>
      <c r="THB83" s="994"/>
      <c r="THC83" s="994"/>
      <c r="THD83" s="994"/>
      <c r="THE83" s="994"/>
      <c r="THF83" s="994"/>
      <c r="THG83" s="994"/>
      <c r="THH83" s="994"/>
      <c r="THI83" s="994"/>
      <c r="THJ83" s="994"/>
      <c r="THK83" s="994"/>
      <c r="THL83" s="994"/>
      <c r="THM83" s="994"/>
      <c r="THN83" s="994"/>
      <c r="THO83" s="994"/>
      <c r="THP83" s="994"/>
      <c r="THQ83" s="994"/>
      <c r="THR83" s="994"/>
      <c r="THS83" s="994"/>
      <c r="THT83" s="994"/>
      <c r="THU83" s="994"/>
      <c r="THV83" s="994"/>
      <c r="THW83" s="994"/>
      <c r="THX83" s="994"/>
      <c r="THY83" s="994"/>
      <c r="THZ83" s="994"/>
      <c r="TIA83" s="994"/>
      <c r="TIB83" s="994"/>
      <c r="TIC83" s="994"/>
      <c r="TID83" s="994"/>
      <c r="TIE83" s="994"/>
      <c r="TIF83" s="994"/>
      <c r="TIG83" s="994"/>
      <c r="TIH83" s="994"/>
      <c r="TII83" s="994"/>
      <c r="TIJ83" s="994"/>
      <c r="TIK83" s="994"/>
      <c r="TIL83" s="994"/>
      <c r="TIM83" s="994"/>
      <c r="TIN83" s="994"/>
      <c r="TIO83" s="994"/>
      <c r="TIP83" s="994"/>
      <c r="TIQ83" s="994"/>
      <c r="TIR83" s="994"/>
      <c r="TIS83" s="994"/>
      <c r="TIT83" s="994"/>
      <c r="TIU83" s="994"/>
      <c r="TIV83" s="994"/>
      <c r="TIW83" s="994"/>
      <c r="TIX83" s="994"/>
      <c r="TIY83" s="994"/>
      <c r="TIZ83" s="994"/>
      <c r="TJA83" s="994"/>
      <c r="TJB83" s="994"/>
      <c r="TJC83" s="994"/>
      <c r="TJD83" s="994"/>
      <c r="TJE83" s="994"/>
      <c r="TJF83" s="994"/>
      <c r="TJG83" s="994"/>
      <c r="TJH83" s="994"/>
      <c r="TJI83" s="994"/>
      <c r="TJJ83" s="994"/>
      <c r="TJK83" s="994"/>
      <c r="TJL83" s="994"/>
      <c r="TJM83" s="994"/>
      <c r="TJN83" s="994"/>
      <c r="TJO83" s="994"/>
      <c r="TJP83" s="994"/>
      <c r="TJQ83" s="994"/>
      <c r="TJR83" s="994"/>
      <c r="TJS83" s="994"/>
      <c r="TJT83" s="994"/>
      <c r="TJU83" s="994"/>
      <c r="TJV83" s="994"/>
      <c r="TJW83" s="994"/>
      <c r="TJX83" s="994"/>
      <c r="TJY83" s="994"/>
      <c r="TJZ83" s="994"/>
      <c r="TKA83" s="994"/>
      <c r="TKB83" s="994"/>
      <c r="TKC83" s="994"/>
      <c r="TKD83" s="994"/>
      <c r="TKE83" s="994"/>
      <c r="TKF83" s="994"/>
      <c r="TKG83" s="994"/>
      <c r="TKH83" s="994"/>
      <c r="TKI83" s="994"/>
      <c r="TKJ83" s="994"/>
      <c r="TKK83" s="994"/>
      <c r="TKL83" s="994"/>
      <c r="TKM83" s="994"/>
      <c r="TKN83" s="994"/>
      <c r="TKO83" s="994"/>
      <c r="TKP83" s="994"/>
      <c r="TKQ83" s="994"/>
      <c r="TKR83" s="994"/>
      <c r="TKS83" s="994"/>
      <c r="TKT83" s="994"/>
      <c r="TKU83" s="994"/>
      <c r="TKV83" s="994"/>
      <c r="TKW83" s="994"/>
      <c r="TKX83" s="994"/>
      <c r="TKY83" s="994"/>
      <c r="TKZ83" s="994"/>
      <c r="TLA83" s="994"/>
      <c r="TLB83" s="994"/>
      <c r="TLC83" s="994"/>
      <c r="TLD83" s="994"/>
      <c r="TLE83" s="994"/>
      <c r="TLF83" s="994"/>
      <c r="TLG83" s="994"/>
      <c r="TLH83" s="994"/>
      <c r="TLI83" s="994"/>
      <c r="TLJ83" s="994"/>
      <c r="TLK83" s="994"/>
      <c r="TLL83" s="994"/>
      <c r="TLM83" s="994"/>
      <c r="TLN83" s="994"/>
      <c r="TLO83" s="994"/>
      <c r="TLP83" s="994"/>
      <c r="TLQ83" s="994"/>
      <c r="TLR83" s="994"/>
      <c r="TLS83" s="994"/>
      <c r="TLT83" s="994"/>
      <c r="TLU83" s="994"/>
      <c r="TLV83" s="994"/>
      <c r="TLW83" s="994"/>
      <c r="TLX83" s="994"/>
      <c r="TLY83" s="994"/>
      <c r="TLZ83" s="994"/>
      <c r="TMA83" s="994"/>
      <c r="TMB83" s="994"/>
      <c r="TMC83" s="994"/>
      <c r="TMD83" s="994"/>
      <c r="TME83" s="994"/>
      <c r="TMF83" s="994"/>
      <c r="TMG83" s="994"/>
      <c r="TMH83" s="994"/>
      <c r="TMI83" s="994"/>
      <c r="TMJ83" s="994"/>
      <c r="TMK83" s="994"/>
      <c r="TML83" s="994"/>
      <c r="TMM83" s="994"/>
      <c r="TMN83" s="994"/>
      <c r="TMO83" s="994"/>
      <c r="TMP83" s="994"/>
      <c r="TMQ83" s="994"/>
      <c r="TMR83" s="994"/>
      <c r="TMS83" s="994"/>
      <c r="TMT83" s="994"/>
      <c r="TMU83" s="994"/>
      <c r="TMV83" s="994"/>
      <c r="TMW83" s="994"/>
      <c r="TMX83" s="994"/>
      <c r="TMY83" s="994"/>
      <c r="TMZ83" s="994"/>
      <c r="TNA83" s="994"/>
      <c r="TNB83" s="994"/>
      <c r="TNC83" s="994"/>
      <c r="TND83" s="994"/>
      <c r="TNE83" s="994"/>
      <c r="TNF83" s="994"/>
      <c r="TNG83" s="994"/>
      <c r="TNH83" s="994"/>
      <c r="TNI83" s="994"/>
      <c r="TNJ83" s="994"/>
      <c r="TNK83" s="994"/>
      <c r="TNL83" s="994"/>
      <c r="TNM83" s="994"/>
      <c r="TNN83" s="994"/>
      <c r="TNO83" s="994"/>
      <c r="TNP83" s="994"/>
      <c r="TNQ83" s="994"/>
      <c r="TNR83" s="994"/>
      <c r="TNS83" s="994"/>
      <c r="TNT83" s="994"/>
      <c r="TNU83" s="994"/>
      <c r="TNV83" s="994"/>
      <c r="TNW83" s="994"/>
      <c r="TNX83" s="994"/>
      <c r="TNY83" s="994"/>
      <c r="TNZ83" s="994"/>
      <c r="TOA83" s="994"/>
      <c r="TOB83" s="994"/>
      <c r="TOC83" s="994"/>
      <c r="TOD83" s="994"/>
      <c r="TOE83" s="994"/>
      <c r="TOF83" s="994"/>
      <c r="TOG83" s="994"/>
      <c r="TOH83" s="994"/>
      <c r="TOI83" s="994"/>
      <c r="TOJ83" s="994"/>
      <c r="TOK83" s="994"/>
      <c r="TOL83" s="994"/>
      <c r="TOM83" s="994"/>
      <c r="TON83" s="994"/>
      <c r="TOO83" s="994"/>
      <c r="TOP83" s="994"/>
      <c r="TOQ83" s="994"/>
      <c r="TOR83" s="994"/>
      <c r="TOS83" s="994"/>
      <c r="TOT83" s="994"/>
      <c r="TOU83" s="994"/>
      <c r="TOV83" s="994"/>
      <c r="TOW83" s="994"/>
      <c r="TOX83" s="994"/>
      <c r="TOY83" s="994"/>
      <c r="TOZ83" s="994"/>
      <c r="TPA83" s="994"/>
      <c r="TPB83" s="994"/>
      <c r="TPC83" s="994"/>
      <c r="TPD83" s="994"/>
      <c r="TPE83" s="994"/>
      <c r="TPF83" s="994"/>
      <c r="TPG83" s="994"/>
      <c r="TPH83" s="994"/>
      <c r="TPI83" s="994"/>
      <c r="TPJ83" s="994"/>
      <c r="TPK83" s="994"/>
      <c r="TPL83" s="994"/>
      <c r="TPM83" s="994"/>
      <c r="TPN83" s="994"/>
      <c r="TPO83" s="994"/>
      <c r="TPP83" s="994"/>
      <c r="TPQ83" s="994"/>
      <c r="TPR83" s="994"/>
      <c r="TPS83" s="994"/>
      <c r="TPT83" s="994"/>
      <c r="TPU83" s="994"/>
      <c r="TPV83" s="994"/>
      <c r="TPW83" s="994"/>
      <c r="TPX83" s="994"/>
      <c r="TPY83" s="994"/>
      <c r="TPZ83" s="994"/>
      <c r="TQA83" s="994"/>
      <c r="TQB83" s="994"/>
      <c r="TQC83" s="994"/>
      <c r="TQD83" s="994"/>
      <c r="TQE83" s="994"/>
      <c r="TQF83" s="994"/>
      <c r="TQG83" s="994"/>
      <c r="TQH83" s="994"/>
      <c r="TQI83" s="994"/>
      <c r="TQJ83" s="994"/>
      <c r="TQK83" s="994"/>
      <c r="TQL83" s="994"/>
      <c r="TQM83" s="994"/>
      <c r="TQN83" s="994"/>
      <c r="TQO83" s="994"/>
      <c r="TQP83" s="994"/>
      <c r="TQQ83" s="994"/>
      <c r="TQR83" s="994"/>
      <c r="TQS83" s="994"/>
      <c r="TQT83" s="994"/>
      <c r="TQU83" s="994"/>
      <c r="TQV83" s="994"/>
      <c r="TQW83" s="994"/>
      <c r="TQX83" s="994"/>
      <c r="TQY83" s="994"/>
      <c r="TQZ83" s="994"/>
      <c r="TRA83" s="994"/>
      <c r="TRB83" s="994"/>
      <c r="TRC83" s="994"/>
      <c r="TRD83" s="994"/>
      <c r="TRE83" s="994"/>
      <c r="TRF83" s="994"/>
      <c r="TRG83" s="994"/>
      <c r="TRH83" s="994"/>
      <c r="TRI83" s="994"/>
      <c r="TRJ83" s="994"/>
      <c r="TRK83" s="994"/>
      <c r="TRL83" s="994"/>
      <c r="TRM83" s="994"/>
      <c r="TRN83" s="994"/>
      <c r="TRO83" s="994"/>
      <c r="TRP83" s="994"/>
      <c r="TRQ83" s="994"/>
      <c r="TRR83" s="994"/>
      <c r="TRS83" s="994"/>
      <c r="TRT83" s="994"/>
      <c r="TRU83" s="994"/>
      <c r="TRV83" s="994"/>
      <c r="TRW83" s="994"/>
      <c r="TRX83" s="994"/>
      <c r="TRY83" s="994"/>
      <c r="TRZ83" s="994"/>
      <c r="TSA83" s="994"/>
      <c r="TSB83" s="994"/>
      <c r="TSC83" s="994"/>
      <c r="TSD83" s="994"/>
      <c r="TSE83" s="994"/>
      <c r="TSF83" s="994"/>
      <c r="TSG83" s="994"/>
      <c r="TSH83" s="994"/>
      <c r="TSI83" s="994"/>
      <c r="TSJ83" s="994"/>
      <c r="TSK83" s="994"/>
      <c r="TSL83" s="994"/>
      <c r="TSM83" s="994"/>
      <c r="TSN83" s="994"/>
      <c r="TSO83" s="994"/>
      <c r="TSP83" s="994"/>
      <c r="TSQ83" s="994"/>
      <c r="TSR83" s="994"/>
      <c r="TSS83" s="994"/>
      <c r="TST83" s="994"/>
      <c r="TSU83" s="994"/>
      <c r="TSV83" s="994"/>
      <c r="TSW83" s="994"/>
      <c r="TSX83" s="994"/>
      <c r="TSY83" s="994"/>
      <c r="TSZ83" s="994"/>
      <c r="TTA83" s="994"/>
      <c r="TTB83" s="994"/>
      <c r="TTC83" s="994"/>
      <c r="TTD83" s="994"/>
      <c r="TTE83" s="994"/>
      <c r="TTF83" s="994"/>
      <c r="TTG83" s="994"/>
      <c r="TTH83" s="994"/>
      <c r="TTI83" s="994"/>
      <c r="TTJ83" s="994"/>
      <c r="TTK83" s="994"/>
      <c r="TTL83" s="994"/>
      <c r="TTM83" s="994"/>
      <c r="TTN83" s="994"/>
      <c r="TTO83" s="994"/>
      <c r="TTP83" s="994"/>
      <c r="TTQ83" s="994"/>
      <c r="TTR83" s="994"/>
      <c r="TTS83" s="994"/>
      <c r="TTT83" s="994"/>
      <c r="TTU83" s="994"/>
      <c r="TTV83" s="994"/>
      <c r="TTW83" s="994"/>
      <c r="TTX83" s="994"/>
      <c r="TTY83" s="994"/>
      <c r="TTZ83" s="994"/>
      <c r="TUA83" s="994"/>
      <c r="TUB83" s="994"/>
      <c r="TUC83" s="994"/>
      <c r="TUD83" s="994"/>
      <c r="TUE83" s="994"/>
      <c r="TUF83" s="994"/>
      <c r="TUG83" s="994"/>
      <c r="TUH83" s="994"/>
      <c r="TUI83" s="994"/>
      <c r="TUJ83" s="994"/>
      <c r="TUK83" s="994"/>
      <c r="TUL83" s="994"/>
      <c r="TUM83" s="994"/>
      <c r="TUN83" s="994"/>
      <c r="TUO83" s="994"/>
      <c r="TUP83" s="994"/>
      <c r="TUQ83" s="994"/>
      <c r="TUR83" s="994"/>
      <c r="TUS83" s="994"/>
      <c r="TUT83" s="994"/>
      <c r="TUU83" s="994"/>
      <c r="TUV83" s="994"/>
      <c r="TUW83" s="994"/>
      <c r="TUX83" s="994"/>
      <c r="TUY83" s="994"/>
      <c r="TUZ83" s="994"/>
      <c r="TVA83" s="994"/>
      <c r="TVB83" s="994"/>
      <c r="TVC83" s="994"/>
      <c r="TVD83" s="994"/>
      <c r="TVE83" s="994"/>
      <c r="TVF83" s="994"/>
      <c r="TVG83" s="994"/>
      <c r="TVH83" s="994"/>
      <c r="TVI83" s="994"/>
      <c r="TVJ83" s="994"/>
      <c r="TVK83" s="994"/>
      <c r="TVL83" s="994"/>
      <c r="TVM83" s="994"/>
      <c r="TVN83" s="994"/>
      <c r="TVO83" s="994"/>
      <c r="TVP83" s="994"/>
      <c r="TVQ83" s="994"/>
      <c r="TVR83" s="994"/>
      <c r="TVS83" s="994"/>
      <c r="TVT83" s="994"/>
      <c r="TVU83" s="994"/>
      <c r="TVV83" s="994"/>
      <c r="TVW83" s="994"/>
      <c r="TVX83" s="994"/>
      <c r="TVY83" s="994"/>
      <c r="TVZ83" s="994"/>
      <c r="TWA83" s="994"/>
      <c r="TWB83" s="994"/>
      <c r="TWC83" s="994"/>
      <c r="TWD83" s="994"/>
      <c r="TWE83" s="994"/>
      <c r="TWF83" s="994"/>
      <c r="TWG83" s="994"/>
      <c r="TWH83" s="994"/>
      <c r="TWI83" s="994"/>
      <c r="TWJ83" s="994"/>
      <c r="TWK83" s="994"/>
      <c r="TWL83" s="994"/>
      <c r="TWM83" s="994"/>
      <c r="TWN83" s="994"/>
      <c r="TWO83" s="994"/>
      <c r="TWP83" s="994"/>
      <c r="TWQ83" s="994"/>
      <c r="TWR83" s="994"/>
      <c r="TWS83" s="994"/>
      <c r="TWT83" s="994"/>
      <c r="TWU83" s="994"/>
      <c r="TWV83" s="994"/>
      <c r="TWW83" s="994"/>
      <c r="TWX83" s="994"/>
      <c r="TWY83" s="994"/>
      <c r="TWZ83" s="994"/>
      <c r="TXA83" s="994"/>
      <c r="TXB83" s="994"/>
      <c r="TXC83" s="994"/>
      <c r="TXD83" s="994"/>
      <c r="TXE83" s="994"/>
      <c r="TXF83" s="994"/>
      <c r="TXG83" s="994"/>
      <c r="TXH83" s="994"/>
      <c r="TXI83" s="994"/>
      <c r="TXJ83" s="994"/>
      <c r="TXK83" s="994"/>
      <c r="TXL83" s="994"/>
      <c r="TXM83" s="994"/>
      <c r="TXN83" s="994"/>
      <c r="TXO83" s="994"/>
      <c r="TXP83" s="994"/>
      <c r="TXQ83" s="994"/>
      <c r="TXR83" s="994"/>
      <c r="TXS83" s="994"/>
      <c r="TXT83" s="994"/>
      <c r="TXU83" s="994"/>
      <c r="TXV83" s="994"/>
      <c r="TXW83" s="994"/>
      <c r="TXX83" s="994"/>
      <c r="TXY83" s="994"/>
      <c r="TXZ83" s="994"/>
      <c r="TYA83" s="994"/>
      <c r="TYB83" s="994"/>
      <c r="TYC83" s="994"/>
      <c r="TYD83" s="994"/>
      <c r="TYE83" s="994"/>
      <c r="TYF83" s="994"/>
      <c r="TYG83" s="994"/>
      <c r="TYH83" s="994"/>
      <c r="TYI83" s="994"/>
      <c r="TYJ83" s="994"/>
      <c r="TYK83" s="994"/>
      <c r="TYL83" s="994"/>
      <c r="TYM83" s="994"/>
      <c r="TYN83" s="994"/>
      <c r="TYO83" s="994"/>
      <c r="TYP83" s="994"/>
      <c r="TYQ83" s="994"/>
      <c r="TYR83" s="994"/>
      <c r="TYS83" s="994"/>
      <c r="TYT83" s="994"/>
      <c r="TYU83" s="994"/>
      <c r="TYV83" s="994"/>
      <c r="TYW83" s="994"/>
      <c r="TYX83" s="994"/>
      <c r="TYY83" s="994"/>
      <c r="TYZ83" s="994"/>
      <c r="TZA83" s="994"/>
      <c r="TZB83" s="994"/>
      <c r="TZC83" s="994"/>
      <c r="TZD83" s="994"/>
      <c r="TZE83" s="994"/>
      <c r="TZF83" s="994"/>
      <c r="TZG83" s="994"/>
      <c r="TZH83" s="994"/>
      <c r="TZI83" s="994"/>
      <c r="TZJ83" s="994"/>
      <c r="TZK83" s="994"/>
      <c r="TZL83" s="994"/>
      <c r="TZM83" s="994"/>
      <c r="TZN83" s="994"/>
      <c r="TZO83" s="994"/>
      <c r="TZP83" s="994"/>
      <c r="TZQ83" s="994"/>
      <c r="TZR83" s="994"/>
      <c r="TZS83" s="994"/>
      <c r="TZT83" s="994"/>
      <c r="TZU83" s="994"/>
      <c r="TZV83" s="994"/>
      <c r="TZW83" s="994"/>
      <c r="TZX83" s="994"/>
      <c r="TZY83" s="994"/>
      <c r="TZZ83" s="994"/>
      <c r="UAA83" s="994"/>
      <c r="UAB83" s="994"/>
      <c r="UAC83" s="994"/>
      <c r="UAD83" s="994"/>
      <c r="UAE83" s="994"/>
      <c r="UAF83" s="994"/>
      <c r="UAG83" s="994"/>
      <c r="UAH83" s="994"/>
      <c r="UAI83" s="994"/>
      <c r="UAJ83" s="994"/>
      <c r="UAK83" s="994"/>
      <c r="UAL83" s="994"/>
      <c r="UAM83" s="994"/>
      <c r="UAN83" s="994"/>
      <c r="UAO83" s="994"/>
      <c r="UAP83" s="994"/>
      <c r="UAQ83" s="994"/>
      <c r="UAR83" s="994"/>
      <c r="UAS83" s="994"/>
      <c r="UAT83" s="994"/>
      <c r="UAU83" s="994"/>
      <c r="UAV83" s="994"/>
      <c r="UAW83" s="994"/>
      <c r="UAX83" s="994"/>
      <c r="UAY83" s="994"/>
      <c r="UAZ83" s="994"/>
      <c r="UBA83" s="994"/>
      <c r="UBB83" s="994"/>
      <c r="UBC83" s="994"/>
      <c r="UBD83" s="994"/>
      <c r="UBE83" s="994"/>
      <c r="UBF83" s="994"/>
      <c r="UBG83" s="994"/>
      <c r="UBH83" s="994"/>
      <c r="UBI83" s="994"/>
      <c r="UBJ83" s="994"/>
      <c r="UBK83" s="994"/>
      <c r="UBL83" s="994"/>
      <c r="UBM83" s="994"/>
      <c r="UBN83" s="994"/>
      <c r="UBO83" s="994"/>
      <c r="UBP83" s="994"/>
      <c r="UBQ83" s="994"/>
      <c r="UBR83" s="994"/>
      <c r="UBS83" s="994"/>
      <c r="UBT83" s="994"/>
      <c r="UBU83" s="994"/>
      <c r="UBV83" s="994"/>
      <c r="UBW83" s="994"/>
      <c r="UBX83" s="994"/>
      <c r="UBY83" s="994"/>
      <c r="UBZ83" s="994"/>
      <c r="UCA83" s="994"/>
      <c r="UCB83" s="994"/>
      <c r="UCC83" s="994"/>
      <c r="UCD83" s="994"/>
      <c r="UCE83" s="994"/>
      <c r="UCF83" s="994"/>
      <c r="UCG83" s="994"/>
      <c r="UCH83" s="994"/>
      <c r="UCI83" s="994"/>
      <c r="UCJ83" s="994"/>
      <c r="UCK83" s="994"/>
      <c r="UCL83" s="994"/>
      <c r="UCM83" s="994"/>
      <c r="UCN83" s="994"/>
      <c r="UCO83" s="994"/>
      <c r="UCP83" s="994"/>
      <c r="UCQ83" s="994"/>
      <c r="UCR83" s="994"/>
      <c r="UCS83" s="994"/>
      <c r="UCT83" s="994"/>
      <c r="UCU83" s="994"/>
      <c r="UCV83" s="994"/>
      <c r="UCW83" s="994"/>
      <c r="UCX83" s="994"/>
      <c r="UCY83" s="994"/>
      <c r="UCZ83" s="994"/>
      <c r="UDA83" s="994"/>
      <c r="UDB83" s="994"/>
      <c r="UDC83" s="994"/>
      <c r="UDD83" s="994"/>
      <c r="UDE83" s="994"/>
      <c r="UDF83" s="994"/>
      <c r="UDG83" s="994"/>
      <c r="UDH83" s="994"/>
      <c r="UDI83" s="994"/>
      <c r="UDJ83" s="994"/>
      <c r="UDK83" s="994"/>
      <c r="UDL83" s="994"/>
      <c r="UDM83" s="994"/>
      <c r="UDN83" s="994"/>
      <c r="UDO83" s="994"/>
      <c r="UDP83" s="994"/>
      <c r="UDQ83" s="994"/>
      <c r="UDR83" s="994"/>
      <c r="UDS83" s="994"/>
      <c r="UDT83" s="994"/>
      <c r="UDU83" s="994"/>
      <c r="UDV83" s="994"/>
      <c r="UDW83" s="994"/>
      <c r="UDX83" s="994"/>
      <c r="UDY83" s="994"/>
      <c r="UDZ83" s="994"/>
      <c r="UEA83" s="994"/>
      <c r="UEB83" s="994"/>
      <c r="UEC83" s="994"/>
      <c r="UED83" s="994"/>
      <c r="UEE83" s="994"/>
      <c r="UEF83" s="994"/>
      <c r="UEG83" s="994"/>
      <c r="UEH83" s="994"/>
      <c r="UEI83" s="994"/>
      <c r="UEJ83" s="994"/>
      <c r="UEK83" s="994"/>
      <c r="UEL83" s="994"/>
      <c r="UEM83" s="994"/>
      <c r="UEN83" s="994"/>
      <c r="UEO83" s="994"/>
      <c r="UEP83" s="994"/>
      <c r="UEQ83" s="994"/>
      <c r="UER83" s="994"/>
      <c r="UES83" s="994"/>
      <c r="UET83" s="994"/>
      <c r="UEU83" s="994"/>
      <c r="UEV83" s="994"/>
      <c r="UEW83" s="994"/>
      <c r="UEX83" s="994"/>
      <c r="UEY83" s="994"/>
      <c r="UEZ83" s="994"/>
      <c r="UFA83" s="994"/>
      <c r="UFB83" s="994"/>
      <c r="UFC83" s="994"/>
      <c r="UFD83" s="994"/>
      <c r="UFE83" s="994"/>
      <c r="UFF83" s="994"/>
      <c r="UFG83" s="994"/>
      <c r="UFH83" s="994"/>
      <c r="UFI83" s="994"/>
      <c r="UFJ83" s="994"/>
      <c r="UFK83" s="994"/>
      <c r="UFL83" s="994"/>
      <c r="UFM83" s="994"/>
      <c r="UFN83" s="994"/>
      <c r="UFO83" s="994"/>
      <c r="UFP83" s="994"/>
      <c r="UFQ83" s="994"/>
      <c r="UFR83" s="994"/>
      <c r="UFS83" s="994"/>
      <c r="UFT83" s="994"/>
      <c r="UFU83" s="994"/>
      <c r="UFV83" s="994"/>
      <c r="UFW83" s="994"/>
      <c r="UFX83" s="994"/>
      <c r="UFY83" s="994"/>
      <c r="UFZ83" s="994"/>
      <c r="UGA83" s="994"/>
      <c r="UGB83" s="994"/>
      <c r="UGC83" s="994"/>
      <c r="UGD83" s="994"/>
      <c r="UGE83" s="994"/>
      <c r="UGF83" s="994"/>
      <c r="UGG83" s="994"/>
      <c r="UGH83" s="994"/>
      <c r="UGI83" s="994"/>
      <c r="UGJ83" s="994"/>
      <c r="UGK83" s="994"/>
      <c r="UGL83" s="994"/>
      <c r="UGM83" s="994"/>
      <c r="UGN83" s="994"/>
      <c r="UGO83" s="994"/>
      <c r="UGP83" s="994"/>
      <c r="UGQ83" s="994"/>
      <c r="UGR83" s="994"/>
      <c r="UGS83" s="994"/>
      <c r="UGT83" s="994"/>
      <c r="UGU83" s="994"/>
      <c r="UGV83" s="994"/>
      <c r="UGW83" s="994"/>
      <c r="UGX83" s="994"/>
      <c r="UGY83" s="994"/>
      <c r="UGZ83" s="994"/>
      <c r="UHA83" s="994"/>
      <c r="UHB83" s="994"/>
      <c r="UHC83" s="994"/>
      <c r="UHD83" s="994"/>
      <c r="UHE83" s="994"/>
      <c r="UHF83" s="994"/>
      <c r="UHG83" s="994"/>
      <c r="UHH83" s="994"/>
      <c r="UHI83" s="994"/>
      <c r="UHJ83" s="994"/>
      <c r="UHK83" s="994"/>
      <c r="UHL83" s="994"/>
      <c r="UHM83" s="994"/>
      <c r="UHN83" s="994"/>
      <c r="UHO83" s="994"/>
      <c r="UHP83" s="994"/>
      <c r="UHQ83" s="994"/>
      <c r="UHR83" s="994"/>
      <c r="UHS83" s="994"/>
      <c r="UHT83" s="994"/>
      <c r="UHU83" s="994"/>
      <c r="UHV83" s="994"/>
      <c r="UHW83" s="994"/>
      <c r="UHX83" s="994"/>
      <c r="UHY83" s="994"/>
      <c r="UHZ83" s="994"/>
      <c r="UIA83" s="994"/>
      <c r="UIB83" s="994"/>
      <c r="UIC83" s="994"/>
      <c r="UID83" s="994"/>
      <c r="UIE83" s="994"/>
      <c r="UIF83" s="994"/>
      <c r="UIG83" s="994"/>
      <c r="UIH83" s="994"/>
      <c r="UII83" s="994"/>
      <c r="UIJ83" s="994"/>
      <c r="UIK83" s="994"/>
      <c r="UIL83" s="994"/>
      <c r="UIM83" s="994"/>
      <c r="UIN83" s="994"/>
      <c r="UIO83" s="994"/>
      <c r="UIP83" s="994"/>
      <c r="UIQ83" s="994"/>
      <c r="UIR83" s="994"/>
      <c r="UIS83" s="994"/>
      <c r="UIT83" s="994"/>
      <c r="UIU83" s="994"/>
      <c r="UIV83" s="994"/>
      <c r="UIW83" s="994"/>
      <c r="UIX83" s="994"/>
      <c r="UIY83" s="994"/>
      <c r="UIZ83" s="994"/>
      <c r="UJA83" s="994"/>
      <c r="UJB83" s="994"/>
      <c r="UJC83" s="994"/>
      <c r="UJD83" s="994"/>
      <c r="UJE83" s="994"/>
      <c r="UJF83" s="994"/>
      <c r="UJG83" s="994"/>
      <c r="UJH83" s="994"/>
      <c r="UJI83" s="994"/>
      <c r="UJJ83" s="994"/>
      <c r="UJK83" s="994"/>
      <c r="UJL83" s="994"/>
      <c r="UJM83" s="994"/>
      <c r="UJN83" s="994"/>
      <c r="UJO83" s="994"/>
      <c r="UJP83" s="994"/>
      <c r="UJQ83" s="994"/>
      <c r="UJR83" s="994"/>
      <c r="UJS83" s="994"/>
      <c r="UJT83" s="994"/>
      <c r="UJU83" s="994"/>
      <c r="UJV83" s="994"/>
      <c r="UJW83" s="994"/>
      <c r="UJX83" s="994"/>
      <c r="UJY83" s="994"/>
      <c r="UJZ83" s="994"/>
      <c r="UKA83" s="994"/>
      <c r="UKB83" s="994"/>
      <c r="UKC83" s="994"/>
      <c r="UKD83" s="994"/>
      <c r="UKE83" s="994"/>
      <c r="UKF83" s="994"/>
      <c r="UKG83" s="994"/>
      <c r="UKH83" s="994"/>
      <c r="UKI83" s="994"/>
      <c r="UKJ83" s="994"/>
      <c r="UKK83" s="994"/>
      <c r="UKL83" s="994"/>
      <c r="UKM83" s="994"/>
      <c r="UKN83" s="994"/>
      <c r="UKO83" s="994"/>
      <c r="UKP83" s="994"/>
      <c r="UKQ83" s="994"/>
      <c r="UKR83" s="994"/>
      <c r="UKS83" s="994"/>
      <c r="UKT83" s="994"/>
      <c r="UKU83" s="994"/>
      <c r="UKV83" s="994"/>
      <c r="UKW83" s="994"/>
      <c r="UKX83" s="994"/>
      <c r="UKY83" s="994"/>
      <c r="UKZ83" s="994"/>
      <c r="ULA83" s="994"/>
      <c r="ULB83" s="994"/>
      <c r="ULC83" s="994"/>
      <c r="ULD83" s="994"/>
      <c r="ULE83" s="994"/>
      <c r="ULF83" s="994"/>
      <c r="ULG83" s="994"/>
      <c r="ULH83" s="994"/>
      <c r="ULI83" s="994"/>
      <c r="ULJ83" s="994"/>
      <c r="ULK83" s="994"/>
      <c r="ULL83" s="994"/>
      <c r="ULM83" s="994"/>
      <c r="ULN83" s="994"/>
      <c r="ULO83" s="994"/>
      <c r="ULP83" s="994"/>
      <c r="ULQ83" s="994"/>
      <c r="ULR83" s="994"/>
      <c r="ULS83" s="994"/>
      <c r="ULT83" s="994"/>
      <c r="ULU83" s="994"/>
      <c r="ULV83" s="994"/>
      <c r="ULW83" s="994"/>
      <c r="ULX83" s="994"/>
      <c r="ULY83" s="994"/>
      <c r="ULZ83" s="994"/>
      <c r="UMA83" s="994"/>
      <c r="UMB83" s="994"/>
      <c r="UMC83" s="994"/>
      <c r="UMD83" s="994"/>
      <c r="UME83" s="994"/>
      <c r="UMF83" s="994"/>
      <c r="UMG83" s="994"/>
      <c r="UMH83" s="994"/>
      <c r="UMI83" s="994"/>
      <c r="UMJ83" s="994"/>
      <c r="UMK83" s="994"/>
      <c r="UML83" s="994"/>
      <c r="UMM83" s="994"/>
      <c r="UMN83" s="994"/>
      <c r="UMO83" s="994"/>
      <c r="UMP83" s="994"/>
      <c r="UMQ83" s="994"/>
      <c r="UMR83" s="994"/>
      <c r="UMS83" s="994"/>
      <c r="UMT83" s="994"/>
      <c r="UMU83" s="994"/>
      <c r="UMV83" s="994"/>
      <c r="UMW83" s="994"/>
      <c r="UMX83" s="994"/>
      <c r="UMY83" s="994"/>
      <c r="UMZ83" s="994"/>
      <c r="UNA83" s="994"/>
      <c r="UNB83" s="994"/>
      <c r="UNC83" s="994"/>
      <c r="UND83" s="994"/>
      <c r="UNE83" s="994"/>
      <c r="UNF83" s="994"/>
      <c r="UNG83" s="994"/>
      <c r="UNH83" s="994"/>
      <c r="UNI83" s="994"/>
      <c r="UNJ83" s="994"/>
      <c r="UNK83" s="994"/>
      <c r="UNL83" s="994"/>
      <c r="UNM83" s="994"/>
      <c r="UNN83" s="994"/>
      <c r="UNO83" s="994"/>
      <c r="UNP83" s="994"/>
      <c r="UNQ83" s="994"/>
      <c r="UNR83" s="994"/>
      <c r="UNS83" s="994"/>
      <c r="UNT83" s="994"/>
      <c r="UNU83" s="994"/>
      <c r="UNV83" s="994"/>
      <c r="UNW83" s="994"/>
      <c r="UNX83" s="994"/>
      <c r="UNY83" s="994"/>
      <c r="UNZ83" s="994"/>
      <c r="UOA83" s="994"/>
      <c r="UOB83" s="994"/>
      <c r="UOC83" s="994"/>
      <c r="UOD83" s="994"/>
      <c r="UOE83" s="994"/>
      <c r="UOF83" s="994"/>
      <c r="UOG83" s="994"/>
      <c r="UOH83" s="994"/>
      <c r="UOI83" s="994"/>
      <c r="UOJ83" s="994"/>
      <c r="UOK83" s="994"/>
      <c r="UOL83" s="994"/>
      <c r="UOM83" s="994"/>
      <c r="UON83" s="994"/>
      <c r="UOO83" s="994"/>
      <c r="UOP83" s="994"/>
      <c r="UOQ83" s="994"/>
      <c r="UOR83" s="994"/>
      <c r="UOS83" s="994"/>
      <c r="UOT83" s="994"/>
      <c r="UOU83" s="994"/>
      <c r="UOV83" s="994"/>
      <c r="UOW83" s="994"/>
      <c r="UOX83" s="994"/>
      <c r="UOY83" s="994"/>
      <c r="UOZ83" s="994"/>
      <c r="UPA83" s="994"/>
      <c r="UPB83" s="994"/>
      <c r="UPC83" s="994"/>
      <c r="UPD83" s="994"/>
      <c r="UPE83" s="994"/>
      <c r="UPF83" s="994"/>
      <c r="UPG83" s="994"/>
      <c r="UPH83" s="994"/>
      <c r="UPI83" s="994"/>
      <c r="UPJ83" s="994"/>
      <c r="UPK83" s="994"/>
      <c r="UPL83" s="994"/>
      <c r="UPM83" s="994"/>
      <c r="UPN83" s="994"/>
      <c r="UPO83" s="994"/>
      <c r="UPP83" s="994"/>
      <c r="UPQ83" s="994"/>
      <c r="UPR83" s="994"/>
      <c r="UPS83" s="994"/>
      <c r="UPT83" s="994"/>
      <c r="UPU83" s="994"/>
      <c r="UPV83" s="994"/>
      <c r="UPW83" s="994"/>
      <c r="UPX83" s="994"/>
      <c r="UPY83" s="994"/>
      <c r="UPZ83" s="994"/>
      <c r="UQA83" s="994"/>
      <c r="UQB83" s="994"/>
      <c r="UQC83" s="994"/>
      <c r="UQD83" s="994"/>
      <c r="UQE83" s="994"/>
      <c r="UQF83" s="994"/>
      <c r="UQG83" s="994"/>
      <c r="UQH83" s="994"/>
      <c r="UQI83" s="994"/>
      <c r="UQJ83" s="994"/>
      <c r="UQK83" s="994"/>
      <c r="UQL83" s="994"/>
      <c r="UQM83" s="994"/>
      <c r="UQN83" s="994"/>
      <c r="UQO83" s="994"/>
      <c r="UQP83" s="994"/>
      <c r="UQQ83" s="994"/>
      <c r="UQR83" s="994"/>
      <c r="UQS83" s="994"/>
      <c r="UQT83" s="994"/>
      <c r="UQU83" s="994"/>
      <c r="UQV83" s="994"/>
      <c r="UQW83" s="994"/>
      <c r="UQX83" s="994"/>
      <c r="UQY83" s="994"/>
      <c r="UQZ83" s="994"/>
      <c r="URA83" s="994"/>
      <c r="URB83" s="994"/>
      <c r="URC83" s="994"/>
      <c r="URD83" s="994"/>
      <c r="URE83" s="994"/>
      <c r="URF83" s="994"/>
      <c r="URG83" s="994"/>
      <c r="URH83" s="994"/>
      <c r="URI83" s="994"/>
      <c r="URJ83" s="994"/>
      <c r="URK83" s="994"/>
      <c r="URL83" s="994"/>
      <c r="URM83" s="994"/>
      <c r="URN83" s="994"/>
      <c r="URO83" s="994"/>
      <c r="URP83" s="994"/>
      <c r="URQ83" s="994"/>
      <c r="URR83" s="994"/>
      <c r="URS83" s="994"/>
      <c r="URT83" s="994"/>
      <c r="URU83" s="994"/>
      <c r="URV83" s="994"/>
      <c r="URW83" s="994"/>
      <c r="URX83" s="994"/>
      <c r="URY83" s="994"/>
      <c r="URZ83" s="994"/>
      <c r="USA83" s="994"/>
      <c r="USB83" s="994"/>
      <c r="USC83" s="994"/>
      <c r="USD83" s="994"/>
      <c r="USE83" s="994"/>
      <c r="USF83" s="994"/>
      <c r="USG83" s="994"/>
      <c r="USH83" s="994"/>
      <c r="USI83" s="994"/>
      <c r="USJ83" s="994"/>
      <c r="USK83" s="994"/>
      <c r="USL83" s="994"/>
      <c r="USM83" s="994"/>
      <c r="USN83" s="994"/>
      <c r="USO83" s="994"/>
      <c r="USP83" s="994"/>
      <c r="USQ83" s="994"/>
      <c r="USR83" s="994"/>
      <c r="USS83" s="994"/>
      <c r="UST83" s="994"/>
      <c r="USU83" s="994"/>
      <c r="USV83" s="994"/>
      <c r="USW83" s="994"/>
      <c r="USX83" s="994"/>
      <c r="USY83" s="994"/>
      <c r="USZ83" s="994"/>
      <c r="UTA83" s="994"/>
      <c r="UTB83" s="994"/>
      <c r="UTC83" s="994"/>
      <c r="UTD83" s="994"/>
      <c r="UTE83" s="994"/>
      <c r="UTF83" s="994"/>
      <c r="UTG83" s="994"/>
      <c r="UTH83" s="994"/>
      <c r="UTI83" s="994"/>
      <c r="UTJ83" s="994"/>
      <c r="UTK83" s="994"/>
      <c r="UTL83" s="994"/>
      <c r="UTM83" s="994"/>
      <c r="UTN83" s="994"/>
      <c r="UTO83" s="994"/>
      <c r="UTP83" s="994"/>
      <c r="UTQ83" s="994"/>
      <c r="UTR83" s="994"/>
      <c r="UTS83" s="994"/>
      <c r="UTT83" s="994"/>
      <c r="UTU83" s="994"/>
      <c r="UTV83" s="994"/>
      <c r="UTW83" s="994"/>
      <c r="UTX83" s="994"/>
      <c r="UTY83" s="994"/>
      <c r="UTZ83" s="994"/>
      <c r="UUA83" s="994"/>
      <c r="UUB83" s="994"/>
      <c r="UUC83" s="994"/>
      <c r="UUD83" s="994"/>
      <c r="UUE83" s="994"/>
      <c r="UUF83" s="994"/>
      <c r="UUG83" s="994"/>
      <c r="UUH83" s="994"/>
      <c r="UUI83" s="994"/>
      <c r="UUJ83" s="994"/>
      <c r="UUK83" s="994"/>
      <c r="UUL83" s="994"/>
      <c r="UUM83" s="994"/>
      <c r="UUN83" s="994"/>
      <c r="UUO83" s="994"/>
      <c r="UUP83" s="994"/>
      <c r="UUQ83" s="994"/>
      <c r="UUR83" s="994"/>
      <c r="UUS83" s="994"/>
      <c r="UUT83" s="994"/>
      <c r="UUU83" s="994"/>
      <c r="UUV83" s="994"/>
      <c r="UUW83" s="994"/>
      <c r="UUX83" s="994"/>
      <c r="UUY83" s="994"/>
      <c r="UUZ83" s="994"/>
      <c r="UVA83" s="994"/>
      <c r="UVB83" s="994"/>
      <c r="UVC83" s="994"/>
      <c r="UVD83" s="994"/>
      <c r="UVE83" s="994"/>
      <c r="UVF83" s="994"/>
      <c r="UVG83" s="994"/>
      <c r="UVH83" s="994"/>
      <c r="UVI83" s="994"/>
      <c r="UVJ83" s="994"/>
      <c r="UVK83" s="994"/>
      <c r="UVL83" s="994"/>
      <c r="UVM83" s="994"/>
      <c r="UVN83" s="994"/>
      <c r="UVO83" s="994"/>
      <c r="UVP83" s="994"/>
      <c r="UVQ83" s="994"/>
      <c r="UVR83" s="994"/>
      <c r="UVS83" s="994"/>
      <c r="UVT83" s="994"/>
      <c r="UVU83" s="994"/>
      <c r="UVV83" s="994"/>
      <c r="UVW83" s="994"/>
      <c r="UVX83" s="994"/>
      <c r="UVY83" s="994"/>
      <c r="UVZ83" s="994"/>
      <c r="UWA83" s="994"/>
      <c r="UWB83" s="994"/>
      <c r="UWC83" s="994"/>
      <c r="UWD83" s="994"/>
      <c r="UWE83" s="994"/>
      <c r="UWF83" s="994"/>
      <c r="UWG83" s="994"/>
      <c r="UWH83" s="994"/>
      <c r="UWI83" s="994"/>
      <c r="UWJ83" s="994"/>
      <c r="UWK83" s="994"/>
      <c r="UWL83" s="994"/>
      <c r="UWM83" s="994"/>
      <c r="UWN83" s="994"/>
      <c r="UWO83" s="994"/>
      <c r="UWP83" s="994"/>
      <c r="UWQ83" s="994"/>
      <c r="UWR83" s="994"/>
      <c r="UWS83" s="994"/>
      <c r="UWT83" s="994"/>
      <c r="UWU83" s="994"/>
      <c r="UWV83" s="994"/>
      <c r="UWW83" s="994"/>
      <c r="UWX83" s="994"/>
      <c r="UWY83" s="994"/>
      <c r="UWZ83" s="994"/>
      <c r="UXA83" s="994"/>
      <c r="UXB83" s="994"/>
      <c r="UXC83" s="994"/>
      <c r="UXD83" s="994"/>
      <c r="UXE83" s="994"/>
      <c r="UXF83" s="994"/>
      <c r="UXG83" s="994"/>
      <c r="UXH83" s="994"/>
      <c r="UXI83" s="994"/>
      <c r="UXJ83" s="994"/>
      <c r="UXK83" s="994"/>
      <c r="UXL83" s="994"/>
      <c r="UXM83" s="994"/>
      <c r="UXN83" s="994"/>
      <c r="UXO83" s="994"/>
      <c r="UXP83" s="994"/>
      <c r="UXQ83" s="994"/>
      <c r="UXR83" s="994"/>
      <c r="UXS83" s="994"/>
      <c r="UXT83" s="994"/>
      <c r="UXU83" s="994"/>
      <c r="UXV83" s="994"/>
      <c r="UXW83" s="994"/>
      <c r="UXX83" s="994"/>
      <c r="UXY83" s="994"/>
      <c r="UXZ83" s="994"/>
      <c r="UYA83" s="994"/>
      <c r="UYB83" s="994"/>
      <c r="UYC83" s="994"/>
      <c r="UYD83" s="994"/>
      <c r="UYE83" s="994"/>
      <c r="UYF83" s="994"/>
      <c r="UYG83" s="994"/>
      <c r="UYH83" s="994"/>
      <c r="UYI83" s="994"/>
      <c r="UYJ83" s="994"/>
      <c r="UYK83" s="994"/>
      <c r="UYL83" s="994"/>
      <c r="UYM83" s="994"/>
      <c r="UYN83" s="994"/>
      <c r="UYO83" s="994"/>
      <c r="UYP83" s="994"/>
      <c r="UYQ83" s="994"/>
      <c r="UYR83" s="994"/>
      <c r="UYS83" s="994"/>
      <c r="UYT83" s="994"/>
      <c r="UYU83" s="994"/>
      <c r="UYV83" s="994"/>
      <c r="UYW83" s="994"/>
      <c r="UYX83" s="994"/>
      <c r="UYY83" s="994"/>
      <c r="UYZ83" s="994"/>
      <c r="UZA83" s="994"/>
      <c r="UZB83" s="994"/>
      <c r="UZC83" s="994"/>
      <c r="UZD83" s="994"/>
      <c r="UZE83" s="994"/>
      <c r="UZF83" s="994"/>
      <c r="UZG83" s="994"/>
      <c r="UZH83" s="994"/>
      <c r="UZI83" s="994"/>
      <c r="UZJ83" s="994"/>
      <c r="UZK83" s="994"/>
      <c r="UZL83" s="994"/>
      <c r="UZM83" s="994"/>
      <c r="UZN83" s="994"/>
      <c r="UZO83" s="994"/>
      <c r="UZP83" s="994"/>
      <c r="UZQ83" s="994"/>
      <c r="UZR83" s="994"/>
      <c r="UZS83" s="994"/>
      <c r="UZT83" s="994"/>
      <c r="UZU83" s="994"/>
      <c r="UZV83" s="994"/>
      <c r="UZW83" s="994"/>
      <c r="UZX83" s="994"/>
      <c r="UZY83" s="994"/>
      <c r="UZZ83" s="994"/>
      <c r="VAA83" s="994"/>
      <c r="VAB83" s="994"/>
      <c r="VAC83" s="994"/>
      <c r="VAD83" s="994"/>
      <c r="VAE83" s="994"/>
      <c r="VAF83" s="994"/>
      <c r="VAG83" s="994"/>
      <c r="VAH83" s="994"/>
      <c r="VAI83" s="994"/>
      <c r="VAJ83" s="994"/>
      <c r="VAK83" s="994"/>
      <c r="VAL83" s="994"/>
      <c r="VAM83" s="994"/>
      <c r="VAN83" s="994"/>
      <c r="VAO83" s="994"/>
      <c r="VAP83" s="994"/>
      <c r="VAQ83" s="994"/>
      <c r="VAR83" s="994"/>
      <c r="VAS83" s="994"/>
      <c r="VAT83" s="994"/>
      <c r="VAU83" s="994"/>
      <c r="VAV83" s="994"/>
      <c r="VAW83" s="994"/>
      <c r="VAX83" s="994"/>
      <c r="VAY83" s="994"/>
      <c r="VAZ83" s="994"/>
      <c r="VBA83" s="994"/>
      <c r="VBB83" s="994"/>
      <c r="VBC83" s="994"/>
      <c r="VBD83" s="994"/>
      <c r="VBE83" s="994"/>
      <c r="VBF83" s="994"/>
      <c r="VBG83" s="994"/>
      <c r="VBH83" s="994"/>
      <c r="VBI83" s="994"/>
      <c r="VBJ83" s="994"/>
      <c r="VBK83" s="994"/>
      <c r="VBL83" s="994"/>
      <c r="VBM83" s="994"/>
      <c r="VBN83" s="994"/>
      <c r="VBO83" s="994"/>
      <c r="VBP83" s="994"/>
      <c r="VBQ83" s="994"/>
      <c r="VBR83" s="994"/>
      <c r="VBS83" s="994"/>
      <c r="VBT83" s="994"/>
      <c r="VBU83" s="994"/>
      <c r="VBV83" s="994"/>
      <c r="VBW83" s="994"/>
      <c r="VBX83" s="994"/>
      <c r="VBY83" s="994"/>
      <c r="VBZ83" s="994"/>
      <c r="VCA83" s="994"/>
      <c r="VCB83" s="994"/>
      <c r="VCC83" s="994"/>
      <c r="VCD83" s="994"/>
      <c r="VCE83" s="994"/>
      <c r="VCF83" s="994"/>
      <c r="VCG83" s="994"/>
      <c r="VCH83" s="994"/>
      <c r="VCI83" s="994"/>
      <c r="VCJ83" s="994"/>
      <c r="VCK83" s="994"/>
      <c r="VCL83" s="994"/>
      <c r="VCM83" s="994"/>
      <c r="VCN83" s="994"/>
      <c r="VCO83" s="994"/>
      <c r="VCP83" s="994"/>
      <c r="VCQ83" s="994"/>
      <c r="VCR83" s="994"/>
      <c r="VCS83" s="994"/>
      <c r="VCT83" s="994"/>
      <c r="VCU83" s="994"/>
      <c r="VCV83" s="994"/>
      <c r="VCW83" s="994"/>
      <c r="VCX83" s="994"/>
      <c r="VCY83" s="994"/>
      <c r="VCZ83" s="994"/>
      <c r="VDA83" s="994"/>
      <c r="VDB83" s="994"/>
      <c r="VDC83" s="994"/>
      <c r="VDD83" s="994"/>
      <c r="VDE83" s="994"/>
      <c r="VDF83" s="994"/>
      <c r="VDG83" s="994"/>
      <c r="VDH83" s="994"/>
      <c r="VDI83" s="994"/>
      <c r="VDJ83" s="994"/>
      <c r="VDK83" s="994"/>
      <c r="VDL83" s="994"/>
      <c r="VDM83" s="994"/>
      <c r="VDN83" s="994"/>
      <c r="VDO83" s="994"/>
      <c r="VDP83" s="994"/>
      <c r="VDQ83" s="994"/>
      <c r="VDR83" s="994"/>
      <c r="VDS83" s="994"/>
      <c r="VDT83" s="994"/>
      <c r="VDU83" s="994"/>
      <c r="VDV83" s="994"/>
      <c r="VDW83" s="994"/>
      <c r="VDX83" s="994"/>
      <c r="VDY83" s="994"/>
      <c r="VDZ83" s="994"/>
      <c r="VEA83" s="994"/>
      <c r="VEB83" s="994"/>
      <c r="VEC83" s="994"/>
      <c r="VED83" s="994"/>
      <c r="VEE83" s="994"/>
      <c r="VEF83" s="994"/>
      <c r="VEG83" s="994"/>
      <c r="VEH83" s="994"/>
      <c r="VEI83" s="994"/>
      <c r="VEJ83" s="994"/>
      <c r="VEK83" s="994"/>
      <c r="VEL83" s="994"/>
      <c r="VEM83" s="994"/>
      <c r="VEN83" s="994"/>
      <c r="VEO83" s="994"/>
      <c r="VEP83" s="994"/>
      <c r="VEQ83" s="994"/>
      <c r="VER83" s="994"/>
      <c r="VES83" s="994"/>
      <c r="VET83" s="994"/>
      <c r="VEU83" s="994"/>
      <c r="VEV83" s="994"/>
      <c r="VEW83" s="994"/>
      <c r="VEX83" s="994"/>
      <c r="VEY83" s="994"/>
      <c r="VEZ83" s="994"/>
      <c r="VFA83" s="994"/>
      <c r="VFB83" s="994"/>
      <c r="VFC83" s="994"/>
      <c r="VFD83" s="994"/>
      <c r="VFE83" s="994"/>
      <c r="VFF83" s="994"/>
      <c r="VFG83" s="994"/>
      <c r="VFH83" s="994"/>
      <c r="VFI83" s="994"/>
      <c r="VFJ83" s="994"/>
      <c r="VFK83" s="994"/>
      <c r="VFL83" s="994"/>
      <c r="VFM83" s="994"/>
      <c r="VFN83" s="994"/>
      <c r="VFO83" s="994"/>
      <c r="VFP83" s="994"/>
      <c r="VFQ83" s="994"/>
      <c r="VFR83" s="994"/>
      <c r="VFS83" s="994"/>
      <c r="VFT83" s="994"/>
      <c r="VFU83" s="994"/>
      <c r="VFV83" s="994"/>
      <c r="VFW83" s="994"/>
      <c r="VFX83" s="994"/>
      <c r="VFY83" s="994"/>
      <c r="VFZ83" s="994"/>
      <c r="VGA83" s="994"/>
      <c r="VGB83" s="994"/>
      <c r="VGC83" s="994"/>
      <c r="VGD83" s="994"/>
      <c r="VGE83" s="994"/>
      <c r="VGF83" s="994"/>
      <c r="VGG83" s="994"/>
      <c r="VGH83" s="994"/>
      <c r="VGI83" s="994"/>
      <c r="VGJ83" s="994"/>
      <c r="VGK83" s="994"/>
      <c r="VGL83" s="994"/>
      <c r="VGM83" s="994"/>
      <c r="VGN83" s="994"/>
      <c r="VGO83" s="994"/>
      <c r="VGP83" s="994"/>
      <c r="VGQ83" s="994"/>
      <c r="VGR83" s="994"/>
      <c r="VGS83" s="994"/>
      <c r="VGT83" s="994"/>
      <c r="VGU83" s="994"/>
      <c r="VGV83" s="994"/>
      <c r="VGW83" s="994"/>
      <c r="VGX83" s="994"/>
      <c r="VGY83" s="994"/>
      <c r="VGZ83" s="994"/>
      <c r="VHA83" s="994"/>
      <c r="VHB83" s="994"/>
      <c r="VHC83" s="994"/>
      <c r="VHD83" s="994"/>
      <c r="VHE83" s="994"/>
      <c r="VHF83" s="994"/>
      <c r="VHG83" s="994"/>
      <c r="VHH83" s="994"/>
      <c r="VHI83" s="994"/>
      <c r="VHJ83" s="994"/>
      <c r="VHK83" s="994"/>
      <c r="VHL83" s="994"/>
      <c r="VHM83" s="994"/>
      <c r="VHN83" s="994"/>
      <c r="VHO83" s="994"/>
      <c r="VHP83" s="994"/>
      <c r="VHQ83" s="994"/>
      <c r="VHR83" s="994"/>
      <c r="VHS83" s="994"/>
      <c r="VHT83" s="994"/>
      <c r="VHU83" s="994"/>
      <c r="VHV83" s="994"/>
      <c r="VHW83" s="994"/>
      <c r="VHX83" s="994"/>
      <c r="VHY83" s="994"/>
      <c r="VHZ83" s="994"/>
      <c r="VIA83" s="994"/>
      <c r="VIB83" s="994"/>
      <c r="VIC83" s="994"/>
      <c r="VID83" s="994"/>
      <c r="VIE83" s="994"/>
      <c r="VIF83" s="994"/>
      <c r="VIG83" s="994"/>
      <c r="VIH83" s="994"/>
      <c r="VII83" s="994"/>
      <c r="VIJ83" s="994"/>
      <c r="VIK83" s="994"/>
      <c r="VIL83" s="994"/>
      <c r="VIM83" s="994"/>
      <c r="VIN83" s="994"/>
      <c r="VIO83" s="994"/>
      <c r="VIP83" s="994"/>
      <c r="VIQ83" s="994"/>
      <c r="VIR83" s="994"/>
      <c r="VIS83" s="994"/>
      <c r="VIT83" s="994"/>
      <c r="VIU83" s="994"/>
      <c r="VIV83" s="994"/>
      <c r="VIW83" s="994"/>
      <c r="VIX83" s="994"/>
      <c r="VIY83" s="994"/>
      <c r="VIZ83" s="994"/>
      <c r="VJA83" s="994"/>
      <c r="VJB83" s="994"/>
      <c r="VJC83" s="994"/>
      <c r="VJD83" s="994"/>
      <c r="VJE83" s="994"/>
      <c r="VJF83" s="994"/>
      <c r="VJG83" s="994"/>
      <c r="VJH83" s="994"/>
      <c r="VJI83" s="994"/>
      <c r="VJJ83" s="994"/>
      <c r="VJK83" s="994"/>
      <c r="VJL83" s="994"/>
      <c r="VJM83" s="994"/>
      <c r="VJN83" s="994"/>
      <c r="VJO83" s="994"/>
      <c r="VJP83" s="994"/>
      <c r="VJQ83" s="994"/>
      <c r="VJR83" s="994"/>
      <c r="VJS83" s="994"/>
      <c r="VJT83" s="994"/>
      <c r="VJU83" s="994"/>
      <c r="VJV83" s="994"/>
      <c r="VJW83" s="994"/>
      <c r="VJX83" s="994"/>
      <c r="VJY83" s="994"/>
      <c r="VJZ83" s="994"/>
      <c r="VKA83" s="994"/>
      <c r="VKB83" s="994"/>
      <c r="VKC83" s="994"/>
      <c r="VKD83" s="994"/>
      <c r="VKE83" s="994"/>
      <c r="VKF83" s="994"/>
      <c r="VKG83" s="994"/>
      <c r="VKH83" s="994"/>
      <c r="VKI83" s="994"/>
      <c r="VKJ83" s="994"/>
      <c r="VKK83" s="994"/>
      <c r="VKL83" s="994"/>
      <c r="VKM83" s="994"/>
      <c r="VKN83" s="994"/>
      <c r="VKO83" s="994"/>
      <c r="VKP83" s="994"/>
      <c r="VKQ83" s="994"/>
      <c r="VKR83" s="994"/>
      <c r="VKS83" s="994"/>
      <c r="VKT83" s="994"/>
      <c r="VKU83" s="994"/>
      <c r="VKV83" s="994"/>
      <c r="VKW83" s="994"/>
      <c r="VKX83" s="994"/>
      <c r="VKY83" s="994"/>
      <c r="VKZ83" s="994"/>
      <c r="VLA83" s="994"/>
      <c r="VLB83" s="994"/>
      <c r="VLC83" s="994"/>
      <c r="VLD83" s="994"/>
      <c r="VLE83" s="994"/>
      <c r="VLF83" s="994"/>
      <c r="VLG83" s="994"/>
      <c r="VLH83" s="994"/>
      <c r="VLI83" s="994"/>
      <c r="VLJ83" s="994"/>
      <c r="VLK83" s="994"/>
      <c r="VLL83" s="994"/>
      <c r="VLM83" s="994"/>
      <c r="VLN83" s="994"/>
      <c r="VLO83" s="994"/>
      <c r="VLP83" s="994"/>
      <c r="VLQ83" s="994"/>
      <c r="VLR83" s="994"/>
      <c r="VLS83" s="994"/>
      <c r="VLT83" s="994"/>
      <c r="VLU83" s="994"/>
      <c r="VLV83" s="994"/>
      <c r="VLW83" s="994"/>
      <c r="VLX83" s="994"/>
      <c r="VLY83" s="994"/>
      <c r="VLZ83" s="994"/>
      <c r="VMA83" s="994"/>
      <c r="VMB83" s="994"/>
      <c r="VMC83" s="994"/>
      <c r="VMD83" s="994"/>
      <c r="VME83" s="994"/>
      <c r="VMF83" s="994"/>
      <c r="VMG83" s="994"/>
      <c r="VMH83" s="994"/>
      <c r="VMI83" s="994"/>
      <c r="VMJ83" s="994"/>
      <c r="VMK83" s="994"/>
      <c r="VML83" s="994"/>
      <c r="VMM83" s="994"/>
      <c r="VMN83" s="994"/>
      <c r="VMO83" s="994"/>
      <c r="VMP83" s="994"/>
      <c r="VMQ83" s="994"/>
      <c r="VMR83" s="994"/>
      <c r="VMS83" s="994"/>
      <c r="VMT83" s="994"/>
      <c r="VMU83" s="994"/>
      <c r="VMV83" s="994"/>
      <c r="VMW83" s="994"/>
      <c r="VMX83" s="994"/>
      <c r="VMY83" s="994"/>
      <c r="VMZ83" s="994"/>
      <c r="VNA83" s="994"/>
      <c r="VNB83" s="994"/>
      <c r="VNC83" s="994"/>
      <c r="VND83" s="994"/>
      <c r="VNE83" s="994"/>
      <c r="VNF83" s="994"/>
      <c r="VNG83" s="994"/>
      <c r="VNH83" s="994"/>
      <c r="VNI83" s="994"/>
      <c r="VNJ83" s="994"/>
      <c r="VNK83" s="994"/>
      <c r="VNL83" s="994"/>
      <c r="VNM83" s="994"/>
      <c r="VNN83" s="994"/>
      <c r="VNO83" s="994"/>
      <c r="VNP83" s="994"/>
      <c r="VNQ83" s="994"/>
      <c r="VNR83" s="994"/>
      <c r="VNS83" s="994"/>
      <c r="VNT83" s="994"/>
      <c r="VNU83" s="994"/>
      <c r="VNV83" s="994"/>
      <c r="VNW83" s="994"/>
      <c r="VNX83" s="994"/>
      <c r="VNY83" s="994"/>
      <c r="VNZ83" s="994"/>
      <c r="VOA83" s="994"/>
      <c r="VOB83" s="994"/>
      <c r="VOC83" s="994"/>
      <c r="VOD83" s="994"/>
      <c r="VOE83" s="994"/>
      <c r="VOF83" s="994"/>
      <c r="VOG83" s="994"/>
      <c r="VOH83" s="994"/>
      <c r="VOI83" s="994"/>
      <c r="VOJ83" s="994"/>
      <c r="VOK83" s="994"/>
      <c r="VOL83" s="994"/>
      <c r="VOM83" s="994"/>
      <c r="VON83" s="994"/>
      <c r="VOO83" s="994"/>
      <c r="VOP83" s="994"/>
      <c r="VOQ83" s="994"/>
      <c r="VOR83" s="994"/>
      <c r="VOS83" s="994"/>
      <c r="VOT83" s="994"/>
      <c r="VOU83" s="994"/>
      <c r="VOV83" s="994"/>
      <c r="VOW83" s="994"/>
      <c r="VOX83" s="994"/>
      <c r="VOY83" s="994"/>
      <c r="VOZ83" s="994"/>
      <c r="VPA83" s="994"/>
      <c r="VPB83" s="994"/>
      <c r="VPC83" s="994"/>
      <c r="VPD83" s="994"/>
      <c r="VPE83" s="994"/>
      <c r="VPF83" s="994"/>
      <c r="VPG83" s="994"/>
      <c r="VPH83" s="994"/>
      <c r="VPI83" s="994"/>
      <c r="VPJ83" s="994"/>
      <c r="VPK83" s="994"/>
      <c r="VPL83" s="994"/>
      <c r="VPM83" s="994"/>
      <c r="VPN83" s="994"/>
      <c r="VPO83" s="994"/>
      <c r="VPP83" s="994"/>
      <c r="VPQ83" s="994"/>
      <c r="VPR83" s="994"/>
      <c r="VPS83" s="994"/>
      <c r="VPT83" s="994"/>
      <c r="VPU83" s="994"/>
      <c r="VPV83" s="994"/>
      <c r="VPW83" s="994"/>
      <c r="VPX83" s="994"/>
      <c r="VPY83" s="994"/>
      <c r="VPZ83" s="994"/>
      <c r="VQA83" s="994"/>
      <c r="VQB83" s="994"/>
      <c r="VQC83" s="994"/>
      <c r="VQD83" s="994"/>
      <c r="VQE83" s="994"/>
      <c r="VQF83" s="994"/>
      <c r="VQG83" s="994"/>
      <c r="VQH83" s="994"/>
      <c r="VQI83" s="994"/>
      <c r="VQJ83" s="994"/>
      <c r="VQK83" s="994"/>
      <c r="VQL83" s="994"/>
      <c r="VQM83" s="994"/>
      <c r="VQN83" s="994"/>
      <c r="VQO83" s="994"/>
      <c r="VQP83" s="994"/>
      <c r="VQQ83" s="994"/>
      <c r="VQR83" s="994"/>
      <c r="VQS83" s="994"/>
      <c r="VQT83" s="994"/>
      <c r="VQU83" s="994"/>
      <c r="VQV83" s="994"/>
      <c r="VQW83" s="994"/>
      <c r="VQX83" s="994"/>
      <c r="VQY83" s="994"/>
      <c r="VQZ83" s="994"/>
      <c r="VRA83" s="994"/>
      <c r="VRB83" s="994"/>
      <c r="VRC83" s="994"/>
      <c r="VRD83" s="994"/>
      <c r="VRE83" s="994"/>
      <c r="VRF83" s="994"/>
      <c r="VRG83" s="994"/>
      <c r="VRH83" s="994"/>
      <c r="VRI83" s="994"/>
      <c r="VRJ83" s="994"/>
      <c r="VRK83" s="994"/>
      <c r="VRL83" s="994"/>
      <c r="VRM83" s="994"/>
      <c r="VRN83" s="994"/>
      <c r="VRO83" s="994"/>
      <c r="VRP83" s="994"/>
      <c r="VRQ83" s="994"/>
      <c r="VRR83" s="994"/>
      <c r="VRS83" s="994"/>
      <c r="VRT83" s="994"/>
      <c r="VRU83" s="994"/>
      <c r="VRV83" s="994"/>
      <c r="VRW83" s="994"/>
      <c r="VRX83" s="994"/>
      <c r="VRY83" s="994"/>
      <c r="VRZ83" s="994"/>
      <c r="VSA83" s="994"/>
      <c r="VSB83" s="994"/>
      <c r="VSC83" s="994"/>
      <c r="VSD83" s="994"/>
      <c r="VSE83" s="994"/>
      <c r="VSF83" s="994"/>
      <c r="VSG83" s="994"/>
      <c r="VSH83" s="994"/>
      <c r="VSI83" s="994"/>
      <c r="VSJ83" s="994"/>
      <c r="VSK83" s="994"/>
      <c r="VSL83" s="994"/>
      <c r="VSM83" s="994"/>
      <c r="VSN83" s="994"/>
      <c r="VSO83" s="994"/>
      <c r="VSP83" s="994"/>
      <c r="VSQ83" s="994"/>
      <c r="VSR83" s="994"/>
      <c r="VSS83" s="994"/>
      <c r="VST83" s="994"/>
      <c r="VSU83" s="994"/>
      <c r="VSV83" s="994"/>
      <c r="VSW83" s="994"/>
      <c r="VSX83" s="994"/>
      <c r="VSY83" s="994"/>
      <c r="VSZ83" s="994"/>
      <c r="VTA83" s="994"/>
      <c r="VTB83" s="994"/>
      <c r="VTC83" s="994"/>
      <c r="VTD83" s="994"/>
      <c r="VTE83" s="994"/>
      <c r="VTF83" s="994"/>
      <c r="VTG83" s="994"/>
      <c r="VTH83" s="994"/>
      <c r="VTI83" s="994"/>
      <c r="VTJ83" s="994"/>
      <c r="VTK83" s="994"/>
      <c r="VTL83" s="994"/>
      <c r="VTM83" s="994"/>
      <c r="VTN83" s="994"/>
      <c r="VTO83" s="994"/>
      <c r="VTP83" s="994"/>
      <c r="VTQ83" s="994"/>
      <c r="VTR83" s="994"/>
      <c r="VTS83" s="994"/>
      <c r="VTT83" s="994"/>
      <c r="VTU83" s="994"/>
      <c r="VTV83" s="994"/>
      <c r="VTW83" s="994"/>
      <c r="VTX83" s="994"/>
      <c r="VTY83" s="994"/>
      <c r="VTZ83" s="994"/>
      <c r="VUA83" s="994"/>
      <c r="VUB83" s="994"/>
      <c r="VUC83" s="994"/>
      <c r="VUD83" s="994"/>
      <c r="VUE83" s="994"/>
      <c r="VUF83" s="994"/>
      <c r="VUG83" s="994"/>
      <c r="VUH83" s="994"/>
      <c r="VUI83" s="994"/>
      <c r="VUJ83" s="994"/>
      <c r="VUK83" s="994"/>
      <c r="VUL83" s="994"/>
      <c r="VUM83" s="994"/>
      <c r="VUN83" s="994"/>
      <c r="VUO83" s="994"/>
      <c r="VUP83" s="994"/>
      <c r="VUQ83" s="994"/>
      <c r="VUR83" s="994"/>
      <c r="VUS83" s="994"/>
      <c r="VUT83" s="994"/>
      <c r="VUU83" s="994"/>
      <c r="VUV83" s="994"/>
      <c r="VUW83" s="994"/>
      <c r="VUX83" s="994"/>
      <c r="VUY83" s="994"/>
      <c r="VUZ83" s="994"/>
      <c r="VVA83" s="994"/>
      <c r="VVB83" s="994"/>
      <c r="VVC83" s="994"/>
      <c r="VVD83" s="994"/>
      <c r="VVE83" s="994"/>
      <c r="VVF83" s="994"/>
      <c r="VVG83" s="994"/>
      <c r="VVH83" s="994"/>
      <c r="VVI83" s="994"/>
      <c r="VVJ83" s="994"/>
      <c r="VVK83" s="994"/>
      <c r="VVL83" s="994"/>
      <c r="VVM83" s="994"/>
      <c r="VVN83" s="994"/>
      <c r="VVO83" s="994"/>
      <c r="VVP83" s="994"/>
      <c r="VVQ83" s="994"/>
      <c r="VVR83" s="994"/>
      <c r="VVS83" s="994"/>
      <c r="VVT83" s="994"/>
      <c r="VVU83" s="994"/>
      <c r="VVV83" s="994"/>
      <c r="VVW83" s="994"/>
      <c r="VVX83" s="994"/>
      <c r="VVY83" s="994"/>
      <c r="VVZ83" s="994"/>
      <c r="VWA83" s="994"/>
      <c r="VWB83" s="994"/>
      <c r="VWC83" s="994"/>
      <c r="VWD83" s="994"/>
      <c r="VWE83" s="994"/>
      <c r="VWF83" s="994"/>
      <c r="VWG83" s="994"/>
      <c r="VWH83" s="994"/>
      <c r="VWI83" s="994"/>
      <c r="VWJ83" s="994"/>
      <c r="VWK83" s="994"/>
      <c r="VWL83" s="994"/>
      <c r="VWM83" s="994"/>
      <c r="VWN83" s="994"/>
      <c r="VWO83" s="994"/>
      <c r="VWP83" s="994"/>
      <c r="VWQ83" s="994"/>
      <c r="VWR83" s="994"/>
      <c r="VWS83" s="994"/>
      <c r="VWT83" s="994"/>
      <c r="VWU83" s="994"/>
      <c r="VWV83" s="994"/>
      <c r="VWW83" s="994"/>
      <c r="VWX83" s="994"/>
      <c r="VWY83" s="994"/>
      <c r="VWZ83" s="994"/>
      <c r="VXA83" s="994"/>
      <c r="VXB83" s="994"/>
      <c r="VXC83" s="994"/>
      <c r="VXD83" s="994"/>
      <c r="VXE83" s="994"/>
      <c r="VXF83" s="994"/>
      <c r="VXG83" s="994"/>
      <c r="VXH83" s="994"/>
      <c r="VXI83" s="994"/>
      <c r="VXJ83" s="994"/>
      <c r="VXK83" s="994"/>
      <c r="VXL83" s="994"/>
      <c r="VXM83" s="994"/>
      <c r="VXN83" s="994"/>
      <c r="VXO83" s="994"/>
      <c r="VXP83" s="994"/>
      <c r="VXQ83" s="994"/>
      <c r="VXR83" s="994"/>
      <c r="VXS83" s="994"/>
      <c r="VXT83" s="994"/>
      <c r="VXU83" s="994"/>
      <c r="VXV83" s="994"/>
      <c r="VXW83" s="994"/>
      <c r="VXX83" s="994"/>
      <c r="VXY83" s="994"/>
      <c r="VXZ83" s="994"/>
      <c r="VYA83" s="994"/>
      <c r="VYB83" s="994"/>
      <c r="VYC83" s="994"/>
      <c r="VYD83" s="994"/>
      <c r="VYE83" s="994"/>
      <c r="VYF83" s="994"/>
      <c r="VYG83" s="994"/>
      <c r="VYH83" s="994"/>
      <c r="VYI83" s="994"/>
      <c r="VYJ83" s="994"/>
      <c r="VYK83" s="994"/>
      <c r="VYL83" s="994"/>
      <c r="VYM83" s="994"/>
      <c r="VYN83" s="994"/>
      <c r="VYO83" s="994"/>
      <c r="VYP83" s="994"/>
      <c r="VYQ83" s="994"/>
      <c r="VYR83" s="994"/>
      <c r="VYS83" s="994"/>
      <c r="VYT83" s="994"/>
      <c r="VYU83" s="994"/>
      <c r="VYV83" s="994"/>
      <c r="VYW83" s="994"/>
      <c r="VYX83" s="994"/>
      <c r="VYY83" s="994"/>
      <c r="VYZ83" s="994"/>
      <c r="VZA83" s="994"/>
      <c r="VZB83" s="994"/>
      <c r="VZC83" s="994"/>
      <c r="VZD83" s="994"/>
      <c r="VZE83" s="994"/>
      <c r="VZF83" s="994"/>
      <c r="VZG83" s="994"/>
      <c r="VZH83" s="994"/>
      <c r="VZI83" s="994"/>
      <c r="VZJ83" s="994"/>
      <c r="VZK83" s="994"/>
      <c r="VZL83" s="994"/>
      <c r="VZM83" s="994"/>
      <c r="VZN83" s="994"/>
      <c r="VZO83" s="994"/>
      <c r="VZP83" s="994"/>
      <c r="VZQ83" s="994"/>
      <c r="VZR83" s="994"/>
      <c r="VZS83" s="994"/>
      <c r="VZT83" s="994"/>
      <c r="VZU83" s="994"/>
      <c r="VZV83" s="994"/>
      <c r="VZW83" s="994"/>
      <c r="VZX83" s="994"/>
      <c r="VZY83" s="994"/>
      <c r="VZZ83" s="994"/>
      <c r="WAA83" s="994"/>
      <c r="WAB83" s="994"/>
      <c r="WAC83" s="994"/>
      <c r="WAD83" s="994"/>
      <c r="WAE83" s="994"/>
      <c r="WAF83" s="994"/>
      <c r="WAG83" s="994"/>
      <c r="WAH83" s="994"/>
      <c r="WAI83" s="994"/>
      <c r="WAJ83" s="994"/>
      <c r="WAK83" s="994"/>
      <c r="WAL83" s="994"/>
      <c r="WAM83" s="994"/>
      <c r="WAN83" s="994"/>
      <c r="WAO83" s="994"/>
      <c r="WAP83" s="994"/>
      <c r="WAQ83" s="994"/>
      <c r="WAR83" s="994"/>
      <c r="WAS83" s="994"/>
      <c r="WAT83" s="994"/>
      <c r="WAU83" s="994"/>
      <c r="WAV83" s="994"/>
      <c r="WAW83" s="994"/>
      <c r="WAX83" s="994"/>
      <c r="WAY83" s="994"/>
      <c r="WAZ83" s="994"/>
      <c r="WBA83" s="994"/>
      <c r="WBB83" s="994"/>
      <c r="WBC83" s="994"/>
      <c r="WBD83" s="994"/>
      <c r="WBE83" s="994"/>
      <c r="WBF83" s="994"/>
      <c r="WBG83" s="994"/>
      <c r="WBH83" s="994"/>
      <c r="WBI83" s="994"/>
      <c r="WBJ83" s="994"/>
      <c r="WBK83" s="994"/>
      <c r="WBL83" s="994"/>
      <c r="WBM83" s="994"/>
      <c r="WBN83" s="994"/>
      <c r="WBO83" s="994"/>
      <c r="WBP83" s="994"/>
      <c r="WBQ83" s="994"/>
      <c r="WBR83" s="994"/>
      <c r="WBS83" s="994"/>
      <c r="WBT83" s="994"/>
      <c r="WBU83" s="994"/>
      <c r="WBV83" s="994"/>
      <c r="WBW83" s="994"/>
      <c r="WBX83" s="994"/>
      <c r="WBY83" s="994"/>
      <c r="WBZ83" s="994"/>
      <c r="WCA83" s="994"/>
      <c r="WCB83" s="994"/>
      <c r="WCC83" s="994"/>
      <c r="WCD83" s="994"/>
      <c r="WCE83" s="994"/>
      <c r="WCF83" s="994"/>
      <c r="WCG83" s="994"/>
      <c r="WCH83" s="994"/>
      <c r="WCI83" s="994"/>
      <c r="WCJ83" s="994"/>
      <c r="WCK83" s="994"/>
      <c r="WCL83" s="994"/>
      <c r="WCM83" s="994"/>
      <c r="WCN83" s="994"/>
      <c r="WCO83" s="994"/>
      <c r="WCP83" s="994"/>
      <c r="WCQ83" s="994"/>
      <c r="WCR83" s="994"/>
      <c r="WCS83" s="994"/>
      <c r="WCT83" s="994"/>
      <c r="WCU83" s="994"/>
      <c r="WCV83" s="994"/>
      <c r="WCW83" s="994"/>
      <c r="WCX83" s="994"/>
      <c r="WCY83" s="994"/>
      <c r="WCZ83" s="994"/>
      <c r="WDA83" s="994"/>
      <c r="WDB83" s="994"/>
      <c r="WDC83" s="994"/>
      <c r="WDD83" s="994"/>
      <c r="WDE83" s="994"/>
      <c r="WDF83" s="994"/>
      <c r="WDG83" s="994"/>
      <c r="WDH83" s="994"/>
      <c r="WDI83" s="994"/>
      <c r="WDJ83" s="994"/>
      <c r="WDK83" s="994"/>
      <c r="WDL83" s="994"/>
      <c r="WDM83" s="994"/>
      <c r="WDN83" s="994"/>
      <c r="WDO83" s="994"/>
      <c r="WDP83" s="994"/>
      <c r="WDQ83" s="994"/>
      <c r="WDR83" s="994"/>
      <c r="WDS83" s="994"/>
      <c r="WDT83" s="994"/>
      <c r="WDU83" s="994"/>
      <c r="WDV83" s="994"/>
      <c r="WDW83" s="994"/>
      <c r="WDX83" s="994"/>
      <c r="WDY83" s="994"/>
      <c r="WDZ83" s="994"/>
      <c r="WEA83" s="994"/>
      <c r="WEB83" s="994"/>
      <c r="WEC83" s="994"/>
      <c r="WED83" s="994"/>
      <c r="WEE83" s="994"/>
      <c r="WEF83" s="994"/>
      <c r="WEG83" s="994"/>
      <c r="WEH83" s="994"/>
      <c r="WEI83" s="994"/>
      <c r="WEJ83" s="994"/>
      <c r="WEK83" s="994"/>
      <c r="WEL83" s="994"/>
      <c r="WEM83" s="994"/>
      <c r="WEN83" s="994"/>
      <c r="WEO83" s="994"/>
      <c r="WEP83" s="994"/>
      <c r="WEQ83" s="994"/>
      <c r="WER83" s="994"/>
      <c r="WES83" s="994"/>
      <c r="WET83" s="994"/>
      <c r="WEU83" s="994"/>
      <c r="WEV83" s="994"/>
      <c r="WEW83" s="994"/>
      <c r="WEX83" s="994"/>
      <c r="WEY83" s="994"/>
      <c r="WEZ83" s="994"/>
      <c r="WFA83" s="994"/>
      <c r="WFB83" s="994"/>
      <c r="WFC83" s="994"/>
      <c r="WFD83" s="994"/>
      <c r="WFE83" s="994"/>
      <c r="WFF83" s="994"/>
      <c r="WFG83" s="994"/>
      <c r="WFH83" s="994"/>
      <c r="WFI83" s="994"/>
      <c r="WFJ83" s="994"/>
      <c r="WFK83" s="994"/>
      <c r="WFL83" s="994"/>
      <c r="WFM83" s="994"/>
      <c r="WFN83" s="994"/>
      <c r="WFO83" s="994"/>
      <c r="WFP83" s="994"/>
      <c r="WFQ83" s="994"/>
      <c r="WFR83" s="994"/>
      <c r="WFS83" s="994"/>
      <c r="WFT83" s="994"/>
      <c r="WFU83" s="994"/>
      <c r="WFV83" s="994"/>
      <c r="WFW83" s="994"/>
      <c r="WFX83" s="994"/>
      <c r="WFY83" s="994"/>
      <c r="WFZ83" s="994"/>
      <c r="WGA83" s="994"/>
      <c r="WGB83" s="994"/>
      <c r="WGC83" s="994"/>
      <c r="WGD83" s="994"/>
      <c r="WGE83" s="994"/>
      <c r="WGF83" s="994"/>
      <c r="WGG83" s="994"/>
      <c r="WGH83" s="994"/>
      <c r="WGI83" s="994"/>
      <c r="WGJ83" s="994"/>
      <c r="WGK83" s="994"/>
      <c r="WGL83" s="994"/>
      <c r="WGM83" s="994"/>
      <c r="WGN83" s="994"/>
      <c r="WGO83" s="994"/>
      <c r="WGP83" s="994"/>
      <c r="WGQ83" s="994"/>
      <c r="WGR83" s="994"/>
      <c r="WGS83" s="994"/>
      <c r="WGT83" s="994"/>
      <c r="WGU83" s="994"/>
      <c r="WGV83" s="994"/>
      <c r="WGW83" s="994"/>
      <c r="WGX83" s="994"/>
      <c r="WGY83" s="994"/>
      <c r="WGZ83" s="994"/>
      <c r="WHA83" s="994"/>
      <c r="WHB83" s="994"/>
      <c r="WHC83" s="994"/>
      <c r="WHD83" s="994"/>
      <c r="WHE83" s="994"/>
      <c r="WHF83" s="994"/>
      <c r="WHG83" s="994"/>
      <c r="WHH83" s="994"/>
      <c r="WHI83" s="994"/>
      <c r="WHJ83" s="994"/>
      <c r="WHK83" s="994"/>
      <c r="WHL83" s="994"/>
      <c r="WHM83" s="994"/>
      <c r="WHN83" s="994"/>
      <c r="WHO83" s="994"/>
      <c r="WHP83" s="994"/>
      <c r="WHQ83" s="994"/>
      <c r="WHR83" s="994"/>
      <c r="WHS83" s="994"/>
      <c r="WHT83" s="994"/>
      <c r="WHU83" s="994"/>
      <c r="WHV83" s="994"/>
      <c r="WHW83" s="994"/>
      <c r="WHX83" s="994"/>
      <c r="WHY83" s="994"/>
      <c r="WHZ83" s="994"/>
      <c r="WIA83" s="994"/>
      <c r="WIB83" s="994"/>
      <c r="WIC83" s="994"/>
      <c r="WID83" s="994"/>
      <c r="WIE83" s="994"/>
      <c r="WIF83" s="994"/>
      <c r="WIG83" s="994"/>
      <c r="WIH83" s="994"/>
      <c r="WII83" s="994"/>
      <c r="WIJ83" s="994"/>
      <c r="WIK83" s="994"/>
      <c r="WIL83" s="994"/>
      <c r="WIM83" s="994"/>
      <c r="WIN83" s="994"/>
      <c r="WIO83" s="994"/>
      <c r="WIP83" s="994"/>
      <c r="WIQ83" s="994"/>
      <c r="WIR83" s="994"/>
      <c r="WIS83" s="994"/>
      <c r="WIT83" s="994"/>
      <c r="WIU83" s="994"/>
      <c r="WIV83" s="994"/>
      <c r="WIW83" s="994"/>
      <c r="WIX83" s="994"/>
      <c r="WIY83" s="994"/>
      <c r="WIZ83" s="994"/>
      <c r="WJA83" s="994"/>
      <c r="WJB83" s="994"/>
      <c r="WJC83" s="994"/>
      <c r="WJD83" s="994"/>
      <c r="WJE83" s="994"/>
      <c r="WJF83" s="994"/>
      <c r="WJG83" s="994"/>
      <c r="WJH83" s="994"/>
      <c r="WJI83" s="994"/>
      <c r="WJJ83" s="994"/>
      <c r="WJK83" s="994"/>
      <c r="WJL83" s="994"/>
      <c r="WJM83" s="994"/>
      <c r="WJN83" s="994"/>
      <c r="WJO83" s="994"/>
      <c r="WJP83" s="994"/>
      <c r="WJQ83" s="994"/>
      <c r="WJR83" s="994"/>
      <c r="WJS83" s="994"/>
      <c r="WJT83" s="994"/>
      <c r="WJU83" s="994"/>
      <c r="WJV83" s="994"/>
      <c r="WJW83" s="994"/>
      <c r="WJX83" s="994"/>
      <c r="WJY83" s="994"/>
      <c r="WJZ83" s="994"/>
      <c r="WKA83" s="994"/>
      <c r="WKB83" s="994"/>
      <c r="WKC83" s="994"/>
      <c r="WKD83" s="994"/>
      <c r="WKE83" s="994"/>
      <c r="WKF83" s="994"/>
      <c r="WKG83" s="994"/>
      <c r="WKH83" s="994"/>
      <c r="WKI83" s="994"/>
      <c r="WKJ83" s="994"/>
      <c r="WKK83" s="994"/>
      <c r="WKL83" s="994"/>
      <c r="WKM83" s="994"/>
      <c r="WKN83" s="994"/>
      <c r="WKO83" s="994"/>
      <c r="WKP83" s="994"/>
      <c r="WKQ83" s="994"/>
      <c r="WKR83" s="994"/>
      <c r="WKS83" s="994"/>
      <c r="WKT83" s="994"/>
      <c r="WKU83" s="994"/>
      <c r="WKV83" s="994"/>
      <c r="WKW83" s="994"/>
      <c r="WKX83" s="994"/>
      <c r="WKY83" s="994"/>
      <c r="WKZ83" s="994"/>
      <c r="WLA83" s="994"/>
      <c r="WLB83" s="994"/>
      <c r="WLC83" s="994"/>
      <c r="WLD83" s="994"/>
      <c r="WLE83" s="994"/>
      <c r="WLF83" s="994"/>
      <c r="WLG83" s="994"/>
      <c r="WLH83" s="994"/>
      <c r="WLI83" s="994"/>
      <c r="WLJ83" s="994"/>
      <c r="WLK83" s="994"/>
      <c r="WLL83" s="994"/>
      <c r="WLM83" s="994"/>
      <c r="WLN83" s="994"/>
      <c r="WLO83" s="994"/>
      <c r="WLP83" s="994"/>
      <c r="WLQ83" s="994"/>
      <c r="WLR83" s="994"/>
      <c r="WLS83" s="994"/>
      <c r="WLT83" s="994"/>
      <c r="WLU83" s="994"/>
      <c r="WLV83" s="994"/>
      <c r="WLW83" s="994"/>
      <c r="WLX83" s="994"/>
      <c r="WLY83" s="994"/>
      <c r="WLZ83" s="994"/>
      <c r="WMA83" s="994"/>
      <c r="WMB83" s="994"/>
      <c r="WMC83" s="994"/>
      <c r="WMD83" s="994"/>
      <c r="WME83" s="994"/>
      <c r="WMF83" s="994"/>
      <c r="WMG83" s="994"/>
      <c r="WMH83" s="994"/>
      <c r="WMI83" s="994"/>
      <c r="WMJ83" s="994"/>
      <c r="WMK83" s="994"/>
      <c r="WML83" s="994"/>
      <c r="WMM83" s="994"/>
      <c r="WMN83" s="994"/>
      <c r="WMO83" s="994"/>
      <c r="WMP83" s="994"/>
      <c r="WMQ83" s="994"/>
      <c r="WMR83" s="994"/>
      <c r="WMS83" s="994"/>
      <c r="WMT83" s="994"/>
      <c r="WMU83" s="994"/>
      <c r="WMV83" s="994"/>
      <c r="WMW83" s="994"/>
      <c r="WMX83" s="994"/>
      <c r="WMY83" s="994"/>
      <c r="WMZ83" s="994"/>
      <c r="WNA83" s="994"/>
      <c r="WNB83" s="994"/>
      <c r="WNC83" s="994"/>
      <c r="WND83" s="994"/>
      <c r="WNE83" s="994"/>
      <c r="WNF83" s="994"/>
      <c r="WNG83" s="994"/>
      <c r="WNH83" s="994"/>
      <c r="WNI83" s="994"/>
      <c r="WNJ83" s="994"/>
      <c r="WNK83" s="994"/>
      <c r="WNL83" s="994"/>
      <c r="WNM83" s="994"/>
      <c r="WNN83" s="994"/>
      <c r="WNO83" s="994"/>
      <c r="WNP83" s="994"/>
      <c r="WNQ83" s="994"/>
      <c r="WNR83" s="994"/>
      <c r="WNS83" s="994"/>
      <c r="WNT83" s="994"/>
      <c r="WNU83" s="994"/>
      <c r="WNV83" s="994"/>
      <c r="WNW83" s="994"/>
      <c r="WNX83" s="994"/>
      <c r="WNY83" s="994"/>
      <c r="WNZ83" s="994"/>
      <c r="WOA83" s="994"/>
      <c r="WOB83" s="994"/>
      <c r="WOC83" s="994"/>
      <c r="WOD83" s="994"/>
      <c r="WOE83" s="994"/>
      <c r="WOF83" s="994"/>
      <c r="WOG83" s="994"/>
      <c r="WOH83" s="994"/>
      <c r="WOI83" s="994"/>
      <c r="WOJ83" s="994"/>
      <c r="WOK83" s="994"/>
      <c r="WOL83" s="994"/>
      <c r="WOM83" s="994"/>
      <c r="WON83" s="994"/>
      <c r="WOO83" s="994"/>
      <c r="WOP83" s="994"/>
      <c r="WOQ83" s="994"/>
      <c r="WOR83" s="994"/>
      <c r="WOS83" s="994"/>
      <c r="WOT83" s="994"/>
      <c r="WOU83" s="994"/>
      <c r="WOV83" s="994"/>
      <c r="WOW83" s="994"/>
      <c r="WOX83" s="994"/>
      <c r="WOY83" s="994"/>
      <c r="WOZ83" s="994"/>
      <c r="WPA83" s="994"/>
      <c r="WPB83" s="994"/>
      <c r="WPC83" s="994"/>
      <c r="WPD83" s="994"/>
      <c r="WPE83" s="994"/>
      <c r="WPF83" s="994"/>
      <c r="WPG83" s="994"/>
      <c r="WPH83" s="994"/>
      <c r="WPI83" s="994"/>
      <c r="WPJ83" s="994"/>
      <c r="WPK83" s="994"/>
      <c r="WPL83" s="994"/>
      <c r="WPM83" s="994"/>
      <c r="WPN83" s="994"/>
      <c r="WPO83" s="994"/>
      <c r="WPP83" s="994"/>
      <c r="WPQ83" s="994"/>
      <c r="WPR83" s="994"/>
      <c r="WPS83" s="994"/>
      <c r="WPT83" s="994"/>
      <c r="WPU83" s="994"/>
      <c r="WPV83" s="994"/>
      <c r="WPW83" s="994"/>
      <c r="WPX83" s="994"/>
      <c r="WPY83" s="994"/>
      <c r="WPZ83" s="994"/>
      <c r="WQA83" s="994"/>
      <c r="WQB83" s="994"/>
      <c r="WQC83" s="994"/>
      <c r="WQD83" s="994"/>
      <c r="WQE83" s="994"/>
      <c r="WQF83" s="994"/>
      <c r="WQG83" s="994"/>
      <c r="WQH83" s="994"/>
      <c r="WQI83" s="994"/>
      <c r="WQJ83" s="994"/>
      <c r="WQK83" s="994"/>
      <c r="WQL83" s="994"/>
      <c r="WQM83" s="994"/>
      <c r="WQN83" s="994"/>
      <c r="WQO83" s="994"/>
      <c r="WQP83" s="994"/>
      <c r="WQQ83" s="994"/>
      <c r="WQR83" s="994"/>
      <c r="WQS83" s="994"/>
      <c r="WQT83" s="994"/>
      <c r="WQU83" s="994"/>
      <c r="WQV83" s="994"/>
      <c r="WQW83" s="994"/>
      <c r="WQX83" s="994"/>
      <c r="WQY83" s="994"/>
      <c r="WQZ83" s="994"/>
      <c r="WRA83" s="994"/>
      <c r="WRB83" s="994"/>
      <c r="WRC83" s="994"/>
      <c r="WRD83" s="994"/>
      <c r="WRE83" s="994"/>
      <c r="WRF83" s="994"/>
      <c r="WRG83" s="994"/>
      <c r="WRH83" s="994"/>
      <c r="WRI83" s="994"/>
      <c r="WRJ83" s="994"/>
      <c r="WRK83" s="994"/>
      <c r="WRL83" s="994"/>
      <c r="WRM83" s="994"/>
      <c r="WRN83" s="994"/>
      <c r="WRO83" s="994"/>
      <c r="WRP83" s="994"/>
      <c r="WRQ83" s="994"/>
      <c r="WRR83" s="994"/>
      <c r="WRS83" s="994"/>
      <c r="WRT83" s="994"/>
      <c r="WRU83" s="994"/>
      <c r="WRV83" s="994"/>
      <c r="WRW83" s="994"/>
      <c r="WRX83" s="994"/>
      <c r="WRY83" s="994"/>
      <c r="WRZ83" s="994"/>
      <c r="WSA83" s="994"/>
      <c r="WSB83" s="994"/>
      <c r="WSC83" s="994"/>
      <c r="WSD83" s="994"/>
      <c r="WSE83" s="994"/>
      <c r="WSF83" s="994"/>
      <c r="WSG83" s="994"/>
      <c r="WSH83" s="994"/>
      <c r="WSI83" s="994"/>
      <c r="WSJ83" s="994"/>
      <c r="WSK83" s="994"/>
      <c r="WSL83" s="994"/>
      <c r="WSM83" s="994"/>
      <c r="WSN83" s="994"/>
      <c r="WSO83" s="994"/>
      <c r="WSP83" s="994"/>
      <c r="WSQ83" s="994"/>
      <c r="WSR83" s="994"/>
      <c r="WSS83" s="994"/>
      <c r="WST83" s="994"/>
      <c r="WSU83" s="994"/>
      <c r="WSV83" s="994"/>
      <c r="WSW83" s="994"/>
      <c r="WSX83" s="994"/>
      <c r="WSY83" s="994"/>
      <c r="WSZ83" s="994"/>
      <c r="WTA83" s="994"/>
      <c r="WTB83" s="994"/>
      <c r="WTC83" s="994"/>
      <c r="WTD83" s="994"/>
      <c r="WTE83" s="994"/>
      <c r="WTF83" s="994"/>
      <c r="WTG83" s="994"/>
      <c r="WTH83" s="994"/>
      <c r="WTI83" s="994"/>
      <c r="WTJ83" s="994"/>
      <c r="WTK83" s="994"/>
      <c r="WTL83" s="994"/>
      <c r="WTM83" s="994"/>
      <c r="WTN83" s="994"/>
      <c r="WTO83" s="994"/>
      <c r="WTP83" s="994"/>
      <c r="WTQ83" s="994"/>
      <c r="WTR83" s="994"/>
      <c r="WTS83" s="994"/>
      <c r="WTT83" s="994"/>
      <c r="WTU83" s="994"/>
      <c r="WTV83" s="994"/>
      <c r="WTW83" s="994"/>
      <c r="WTX83" s="994"/>
      <c r="WTY83" s="994"/>
      <c r="WTZ83" s="994"/>
      <c r="WUA83" s="994"/>
      <c r="WUB83" s="994"/>
      <c r="WUC83" s="994"/>
      <c r="WUD83" s="994"/>
      <c r="WUE83" s="994"/>
      <c r="WUF83" s="994"/>
      <c r="WUG83" s="994"/>
      <c r="WUH83" s="994"/>
      <c r="WUI83" s="994"/>
      <c r="WUJ83" s="994"/>
      <c r="WUK83" s="994"/>
      <c r="WUL83" s="994"/>
      <c r="WUM83" s="994"/>
      <c r="WUN83" s="994"/>
      <c r="WUO83" s="994"/>
      <c r="WUP83" s="994"/>
      <c r="WUQ83" s="994"/>
      <c r="WUR83" s="994"/>
      <c r="WUS83" s="994"/>
      <c r="WUT83" s="994"/>
      <c r="WUU83" s="994"/>
      <c r="WUV83" s="994"/>
      <c r="WUW83" s="994"/>
      <c r="WUX83" s="994"/>
      <c r="WUY83" s="994"/>
      <c r="WUZ83" s="994"/>
      <c r="WVA83" s="994"/>
      <c r="WVB83" s="994"/>
      <c r="WVC83" s="994"/>
      <c r="WVD83" s="994"/>
      <c r="WVE83" s="994"/>
      <c r="WVF83" s="994"/>
      <c r="WVG83" s="994"/>
      <c r="WVH83" s="994"/>
      <c r="WVI83" s="994"/>
      <c r="WVJ83" s="994"/>
    </row>
    <row r="84" spans="2:16130" s="992" customFormat="1" ht="9" hidden="1" customHeight="1">
      <c r="B84" s="993"/>
      <c r="C84" s="994"/>
      <c r="D84" s="994"/>
      <c r="E84" s="994"/>
      <c r="F84" s="994"/>
      <c r="G84" s="994"/>
      <c r="H84" s="994"/>
      <c r="I84" s="994"/>
      <c r="J84" s="994"/>
      <c r="K84" s="994"/>
      <c r="L84" s="994"/>
      <c r="M84" s="994"/>
      <c r="N84" s="994"/>
      <c r="O84" s="994"/>
      <c r="P84" s="994"/>
      <c r="Q84" s="994"/>
      <c r="R84" s="994"/>
      <c r="S84" s="994"/>
      <c r="T84" s="994"/>
      <c r="U84" s="994"/>
      <c r="V84" s="994"/>
      <c r="W84" s="994"/>
      <c r="X84" s="994"/>
      <c r="Y84" s="994"/>
      <c r="Z84" s="994"/>
      <c r="AA84" s="994"/>
      <c r="AB84" s="994"/>
      <c r="AC84" s="994"/>
      <c r="AD84" s="994"/>
      <c r="AE84" s="994"/>
      <c r="AF84" s="994"/>
      <c r="AG84" s="994"/>
      <c r="AH84" s="994"/>
      <c r="AI84" s="994"/>
      <c r="AJ84" s="994"/>
      <c r="AK84" s="994"/>
      <c r="AL84" s="994"/>
      <c r="AM84" s="994"/>
      <c r="AN84" s="994"/>
      <c r="AO84" s="994"/>
      <c r="AP84" s="994"/>
      <c r="AQ84" s="994"/>
      <c r="AR84" s="994"/>
      <c r="AS84" s="994"/>
      <c r="AT84" s="994"/>
      <c r="AU84" s="994"/>
      <c r="AV84" s="994"/>
      <c r="AW84" s="994"/>
      <c r="AX84" s="994"/>
      <c r="AY84" s="994"/>
      <c r="AZ84" s="994"/>
      <c r="BA84" s="994"/>
      <c r="BB84" s="994"/>
      <c r="BC84" s="994"/>
      <c r="BD84" s="994"/>
      <c r="BE84" s="994"/>
      <c r="BF84" s="994"/>
      <c r="BG84" s="994"/>
      <c r="BH84" s="994"/>
      <c r="BI84" s="994"/>
      <c r="BJ84" s="994"/>
      <c r="BK84" s="994"/>
      <c r="BL84" s="994"/>
      <c r="BM84" s="994"/>
      <c r="BN84" s="994"/>
      <c r="BO84" s="994"/>
      <c r="BP84" s="994"/>
      <c r="BQ84" s="994"/>
      <c r="BR84" s="994"/>
      <c r="BS84" s="994"/>
      <c r="BT84" s="994"/>
      <c r="BU84" s="994"/>
      <c r="BV84" s="994"/>
      <c r="BW84" s="994"/>
      <c r="BX84" s="994"/>
      <c r="BY84" s="994"/>
      <c r="BZ84" s="994"/>
      <c r="CA84" s="994"/>
      <c r="CB84" s="994"/>
      <c r="CC84" s="994"/>
      <c r="CD84" s="994"/>
      <c r="CE84" s="994"/>
      <c r="CF84" s="994"/>
      <c r="CG84" s="994"/>
      <c r="CH84" s="994"/>
      <c r="CI84" s="994"/>
      <c r="CJ84" s="994"/>
      <c r="CK84" s="994"/>
      <c r="CL84" s="994"/>
      <c r="CM84" s="994"/>
      <c r="CN84" s="994"/>
      <c r="CO84" s="994"/>
      <c r="CP84" s="994"/>
      <c r="CQ84" s="994"/>
      <c r="CR84" s="994"/>
      <c r="CS84" s="994"/>
      <c r="CT84" s="994"/>
      <c r="CU84" s="994"/>
      <c r="CV84" s="994"/>
      <c r="CW84" s="994"/>
      <c r="CX84" s="994"/>
      <c r="CY84" s="994"/>
      <c r="CZ84" s="994"/>
      <c r="DA84" s="994"/>
      <c r="DB84" s="994"/>
      <c r="DC84" s="994"/>
      <c r="DD84" s="994"/>
      <c r="DE84" s="994"/>
      <c r="DF84" s="994"/>
      <c r="DG84" s="994"/>
      <c r="DH84" s="994"/>
      <c r="DI84" s="994"/>
      <c r="DJ84" s="994"/>
      <c r="DK84" s="994"/>
      <c r="DL84" s="994"/>
      <c r="DM84" s="994"/>
      <c r="DN84" s="994"/>
      <c r="DO84" s="994"/>
      <c r="DP84" s="994"/>
      <c r="DQ84" s="994"/>
      <c r="DR84" s="994"/>
      <c r="DS84" s="994"/>
      <c r="DT84" s="994"/>
      <c r="DU84" s="994"/>
      <c r="DV84" s="994"/>
      <c r="DW84" s="994"/>
      <c r="DX84" s="994"/>
      <c r="DY84" s="994"/>
      <c r="DZ84" s="994"/>
      <c r="EA84" s="994"/>
      <c r="EB84" s="994"/>
      <c r="EC84" s="994"/>
      <c r="ED84" s="994"/>
      <c r="EE84" s="994"/>
      <c r="EF84" s="994"/>
      <c r="EG84" s="994"/>
      <c r="EH84" s="994"/>
      <c r="EI84" s="994"/>
      <c r="EJ84" s="994"/>
      <c r="EK84" s="994"/>
      <c r="EL84" s="994"/>
      <c r="EM84" s="994"/>
      <c r="EN84" s="994"/>
      <c r="EO84" s="994"/>
      <c r="EP84" s="994"/>
      <c r="EQ84" s="994"/>
      <c r="ER84" s="994"/>
      <c r="ES84" s="994"/>
      <c r="ET84" s="994"/>
      <c r="EU84" s="994"/>
      <c r="EV84" s="994"/>
      <c r="EW84" s="994"/>
      <c r="EX84" s="994"/>
      <c r="EY84" s="994"/>
      <c r="EZ84" s="994"/>
      <c r="FA84" s="994"/>
      <c r="FB84" s="994"/>
      <c r="FC84" s="994"/>
      <c r="FD84" s="994"/>
      <c r="FE84" s="994"/>
      <c r="FF84" s="994"/>
      <c r="FG84" s="994"/>
      <c r="FH84" s="994"/>
      <c r="FI84" s="994"/>
      <c r="FJ84" s="994"/>
      <c r="FK84" s="994"/>
      <c r="FL84" s="994"/>
      <c r="FM84" s="994"/>
      <c r="FN84" s="994"/>
      <c r="FO84" s="994"/>
      <c r="FP84" s="994"/>
      <c r="FQ84" s="994"/>
      <c r="FR84" s="994"/>
      <c r="FS84" s="994"/>
      <c r="FT84" s="994"/>
      <c r="FU84" s="994"/>
      <c r="FV84" s="994"/>
      <c r="FW84" s="994"/>
      <c r="FX84" s="994"/>
      <c r="FY84" s="994"/>
      <c r="FZ84" s="994"/>
      <c r="GA84" s="994"/>
      <c r="GB84" s="994"/>
      <c r="GC84" s="994"/>
      <c r="GD84" s="994"/>
      <c r="GE84" s="994"/>
      <c r="GF84" s="994"/>
      <c r="GG84" s="994"/>
      <c r="GH84" s="994"/>
      <c r="GI84" s="994"/>
      <c r="GJ84" s="994"/>
      <c r="GK84" s="994"/>
      <c r="GL84" s="994"/>
      <c r="GM84" s="994"/>
      <c r="GN84" s="994"/>
      <c r="GO84" s="994"/>
      <c r="GP84" s="994"/>
      <c r="GQ84" s="994"/>
      <c r="GR84" s="994"/>
      <c r="GS84" s="994"/>
      <c r="GT84" s="994"/>
      <c r="GU84" s="994"/>
      <c r="GV84" s="994"/>
      <c r="GW84" s="994"/>
      <c r="GX84" s="994"/>
      <c r="GY84" s="994"/>
      <c r="GZ84" s="994"/>
      <c r="HA84" s="994"/>
      <c r="HB84" s="994"/>
      <c r="HC84" s="994"/>
      <c r="HD84" s="994"/>
      <c r="HE84" s="994"/>
      <c r="HF84" s="994"/>
      <c r="HG84" s="994"/>
      <c r="HH84" s="994"/>
      <c r="HI84" s="994"/>
      <c r="HJ84" s="994"/>
      <c r="HK84" s="994"/>
      <c r="HL84" s="994"/>
      <c r="HM84" s="994"/>
      <c r="HN84" s="994"/>
      <c r="HO84" s="994"/>
      <c r="HP84" s="994"/>
      <c r="HQ84" s="994"/>
      <c r="HR84" s="994"/>
      <c r="HS84" s="994"/>
      <c r="HT84" s="994"/>
      <c r="HU84" s="994"/>
      <c r="HV84" s="994"/>
      <c r="HW84" s="994"/>
      <c r="HX84" s="994"/>
      <c r="HY84" s="994"/>
      <c r="HZ84" s="994"/>
      <c r="IA84" s="994"/>
      <c r="IB84" s="994"/>
      <c r="IC84" s="994"/>
      <c r="ID84" s="994"/>
      <c r="IE84" s="994"/>
      <c r="IF84" s="994"/>
      <c r="IG84" s="994"/>
      <c r="IH84" s="994"/>
      <c r="II84" s="994"/>
      <c r="IJ84" s="994"/>
      <c r="IK84" s="994"/>
      <c r="IL84" s="994"/>
      <c r="IM84" s="994"/>
      <c r="IN84" s="994"/>
      <c r="IO84" s="994"/>
      <c r="IP84" s="994"/>
      <c r="IQ84" s="994"/>
      <c r="IR84" s="994"/>
      <c r="IS84" s="994"/>
      <c r="IT84" s="994"/>
      <c r="IU84" s="994"/>
      <c r="IV84" s="994"/>
      <c r="IW84" s="994"/>
      <c r="IX84" s="994"/>
      <c r="IY84" s="994"/>
      <c r="IZ84" s="994"/>
      <c r="JA84" s="994"/>
      <c r="JB84" s="994"/>
      <c r="JC84" s="994"/>
      <c r="JD84" s="994"/>
      <c r="JE84" s="994"/>
      <c r="JF84" s="994"/>
      <c r="JG84" s="994"/>
      <c r="JH84" s="994"/>
      <c r="JI84" s="994"/>
      <c r="JJ84" s="994"/>
      <c r="JK84" s="994"/>
      <c r="JL84" s="994"/>
      <c r="JM84" s="994"/>
      <c r="JN84" s="994"/>
      <c r="JO84" s="994"/>
      <c r="JP84" s="994"/>
      <c r="JQ84" s="994"/>
      <c r="JR84" s="994"/>
      <c r="JS84" s="994"/>
      <c r="JT84" s="994"/>
      <c r="JU84" s="994"/>
      <c r="JV84" s="994"/>
      <c r="JW84" s="994"/>
      <c r="JX84" s="994"/>
      <c r="JY84" s="994"/>
      <c r="JZ84" s="994"/>
      <c r="KA84" s="994"/>
      <c r="KB84" s="994"/>
      <c r="KC84" s="994"/>
      <c r="KD84" s="994"/>
      <c r="KE84" s="994"/>
      <c r="KF84" s="994"/>
      <c r="KG84" s="994"/>
      <c r="KH84" s="994"/>
      <c r="KI84" s="994"/>
      <c r="KJ84" s="994"/>
      <c r="KK84" s="994"/>
      <c r="KL84" s="994"/>
      <c r="KM84" s="994"/>
      <c r="KN84" s="994"/>
      <c r="KO84" s="994"/>
      <c r="KP84" s="994"/>
      <c r="KQ84" s="994"/>
      <c r="KR84" s="994"/>
      <c r="KS84" s="994"/>
      <c r="KT84" s="994"/>
      <c r="KU84" s="994"/>
      <c r="KV84" s="994"/>
      <c r="KW84" s="994"/>
      <c r="KX84" s="994"/>
      <c r="KY84" s="994"/>
      <c r="KZ84" s="994"/>
      <c r="LA84" s="994"/>
      <c r="LB84" s="994"/>
      <c r="LC84" s="994"/>
      <c r="LD84" s="994"/>
      <c r="LE84" s="994"/>
      <c r="LF84" s="994"/>
      <c r="LG84" s="994"/>
      <c r="LH84" s="994"/>
      <c r="LI84" s="994"/>
      <c r="LJ84" s="994"/>
      <c r="LK84" s="994"/>
      <c r="LL84" s="994"/>
      <c r="LM84" s="994"/>
      <c r="LN84" s="994"/>
      <c r="LO84" s="994"/>
      <c r="LP84" s="994"/>
      <c r="LQ84" s="994"/>
      <c r="LR84" s="994"/>
      <c r="LS84" s="994"/>
      <c r="LT84" s="994"/>
      <c r="LU84" s="994"/>
      <c r="LV84" s="994"/>
      <c r="LW84" s="994"/>
      <c r="LX84" s="994"/>
      <c r="LY84" s="994"/>
      <c r="LZ84" s="994"/>
      <c r="MA84" s="994"/>
      <c r="MB84" s="994"/>
      <c r="MC84" s="994"/>
      <c r="MD84" s="994"/>
      <c r="ME84" s="994"/>
      <c r="MF84" s="994"/>
      <c r="MG84" s="994"/>
      <c r="MH84" s="994"/>
      <c r="MI84" s="994"/>
      <c r="MJ84" s="994"/>
      <c r="MK84" s="994"/>
      <c r="ML84" s="994"/>
      <c r="MM84" s="994"/>
      <c r="MN84" s="994"/>
      <c r="MO84" s="994"/>
      <c r="MP84" s="994"/>
      <c r="MQ84" s="994"/>
      <c r="MR84" s="994"/>
      <c r="MS84" s="994"/>
      <c r="MT84" s="994"/>
      <c r="MU84" s="994"/>
      <c r="MV84" s="994"/>
      <c r="MW84" s="994"/>
      <c r="MX84" s="994"/>
      <c r="MY84" s="994"/>
      <c r="MZ84" s="994"/>
      <c r="NA84" s="994"/>
      <c r="NB84" s="994"/>
      <c r="NC84" s="994"/>
      <c r="ND84" s="994"/>
      <c r="NE84" s="994"/>
      <c r="NF84" s="994"/>
      <c r="NG84" s="994"/>
      <c r="NH84" s="994"/>
      <c r="NI84" s="994"/>
      <c r="NJ84" s="994"/>
      <c r="NK84" s="994"/>
      <c r="NL84" s="994"/>
      <c r="NM84" s="994"/>
      <c r="NN84" s="994"/>
      <c r="NO84" s="994"/>
      <c r="NP84" s="994"/>
      <c r="NQ84" s="994"/>
      <c r="NR84" s="994"/>
      <c r="NS84" s="994"/>
      <c r="NT84" s="994"/>
      <c r="NU84" s="994"/>
      <c r="NV84" s="994"/>
      <c r="NW84" s="994"/>
      <c r="NX84" s="994"/>
      <c r="NY84" s="994"/>
      <c r="NZ84" s="994"/>
      <c r="OA84" s="994"/>
      <c r="OB84" s="994"/>
      <c r="OC84" s="994"/>
      <c r="OD84" s="994"/>
      <c r="OE84" s="994"/>
      <c r="OF84" s="994"/>
      <c r="OG84" s="994"/>
      <c r="OH84" s="994"/>
      <c r="OI84" s="994"/>
      <c r="OJ84" s="994"/>
      <c r="OK84" s="994"/>
      <c r="OL84" s="994"/>
      <c r="OM84" s="994"/>
      <c r="ON84" s="994"/>
      <c r="OO84" s="994"/>
      <c r="OP84" s="994"/>
      <c r="OQ84" s="994"/>
      <c r="OR84" s="994"/>
      <c r="OS84" s="994"/>
      <c r="OT84" s="994"/>
      <c r="OU84" s="994"/>
      <c r="OV84" s="994"/>
      <c r="OW84" s="994"/>
      <c r="OX84" s="994"/>
      <c r="OY84" s="994"/>
      <c r="OZ84" s="994"/>
      <c r="PA84" s="994"/>
      <c r="PB84" s="994"/>
      <c r="PC84" s="994"/>
      <c r="PD84" s="994"/>
      <c r="PE84" s="994"/>
      <c r="PF84" s="994"/>
      <c r="PG84" s="994"/>
      <c r="PH84" s="994"/>
      <c r="PI84" s="994"/>
      <c r="PJ84" s="994"/>
      <c r="PK84" s="994"/>
      <c r="PL84" s="994"/>
      <c r="PM84" s="994"/>
      <c r="PN84" s="994"/>
      <c r="PO84" s="994"/>
      <c r="PP84" s="994"/>
      <c r="PQ84" s="994"/>
      <c r="PR84" s="994"/>
      <c r="PS84" s="994"/>
      <c r="PT84" s="994"/>
      <c r="PU84" s="994"/>
      <c r="PV84" s="994"/>
      <c r="PW84" s="994"/>
      <c r="PX84" s="994"/>
      <c r="PY84" s="994"/>
      <c r="PZ84" s="994"/>
      <c r="QA84" s="994"/>
      <c r="QB84" s="994"/>
      <c r="QC84" s="994"/>
      <c r="QD84" s="994"/>
      <c r="QE84" s="994"/>
      <c r="QF84" s="994"/>
      <c r="QG84" s="994"/>
      <c r="QH84" s="994"/>
      <c r="QI84" s="994"/>
      <c r="QJ84" s="994"/>
      <c r="QK84" s="994"/>
      <c r="QL84" s="994"/>
      <c r="QM84" s="994"/>
      <c r="QN84" s="994"/>
      <c r="QO84" s="994"/>
      <c r="QP84" s="994"/>
      <c r="QQ84" s="994"/>
      <c r="QR84" s="994"/>
      <c r="QS84" s="994"/>
      <c r="QT84" s="994"/>
      <c r="QU84" s="994"/>
      <c r="QV84" s="994"/>
      <c r="QW84" s="994"/>
      <c r="QX84" s="994"/>
      <c r="QY84" s="994"/>
      <c r="QZ84" s="994"/>
      <c r="RA84" s="994"/>
      <c r="RB84" s="994"/>
      <c r="RC84" s="994"/>
      <c r="RD84" s="994"/>
      <c r="RE84" s="994"/>
      <c r="RF84" s="994"/>
      <c r="RG84" s="994"/>
      <c r="RH84" s="994"/>
      <c r="RI84" s="994"/>
      <c r="RJ84" s="994"/>
      <c r="RK84" s="994"/>
      <c r="RL84" s="994"/>
      <c r="RM84" s="994"/>
      <c r="RN84" s="994"/>
      <c r="RO84" s="994"/>
      <c r="RP84" s="994"/>
      <c r="RQ84" s="994"/>
      <c r="RR84" s="994"/>
      <c r="RS84" s="994"/>
      <c r="RT84" s="994"/>
      <c r="RU84" s="994"/>
      <c r="RV84" s="994"/>
      <c r="RW84" s="994"/>
      <c r="RX84" s="994"/>
      <c r="RY84" s="994"/>
      <c r="RZ84" s="994"/>
      <c r="SA84" s="994"/>
      <c r="SB84" s="994"/>
      <c r="SC84" s="994"/>
      <c r="SD84" s="994"/>
      <c r="SE84" s="994"/>
      <c r="SF84" s="994"/>
      <c r="SG84" s="994"/>
      <c r="SH84" s="994"/>
      <c r="SI84" s="994"/>
      <c r="SJ84" s="994"/>
      <c r="SK84" s="994"/>
      <c r="SL84" s="994"/>
      <c r="SM84" s="994"/>
      <c r="SN84" s="994"/>
      <c r="SO84" s="994"/>
      <c r="SP84" s="994"/>
      <c r="SQ84" s="994"/>
      <c r="SR84" s="994"/>
      <c r="SS84" s="994"/>
      <c r="ST84" s="994"/>
      <c r="SU84" s="994"/>
      <c r="SV84" s="994"/>
      <c r="SW84" s="994"/>
      <c r="SX84" s="994"/>
      <c r="SY84" s="994"/>
      <c r="SZ84" s="994"/>
      <c r="TA84" s="994"/>
      <c r="TB84" s="994"/>
      <c r="TC84" s="994"/>
      <c r="TD84" s="994"/>
      <c r="TE84" s="994"/>
      <c r="TF84" s="994"/>
      <c r="TG84" s="994"/>
      <c r="TH84" s="994"/>
      <c r="TI84" s="994"/>
      <c r="TJ84" s="994"/>
      <c r="TK84" s="994"/>
      <c r="TL84" s="994"/>
      <c r="TM84" s="994"/>
      <c r="TN84" s="994"/>
      <c r="TO84" s="994"/>
      <c r="TP84" s="994"/>
      <c r="TQ84" s="994"/>
      <c r="TR84" s="994"/>
      <c r="TS84" s="994"/>
      <c r="TT84" s="994"/>
      <c r="TU84" s="994"/>
      <c r="TV84" s="994"/>
      <c r="TW84" s="994"/>
      <c r="TX84" s="994"/>
      <c r="TY84" s="994"/>
      <c r="TZ84" s="994"/>
      <c r="UA84" s="994"/>
      <c r="UB84" s="994"/>
      <c r="UC84" s="994"/>
      <c r="UD84" s="994"/>
      <c r="UE84" s="994"/>
      <c r="UF84" s="994"/>
      <c r="UG84" s="994"/>
      <c r="UH84" s="994"/>
      <c r="UI84" s="994"/>
      <c r="UJ84" s="994"/>
      <c r="UK84" s="994"/>
      <c r="UL84" s="994"/>
      <c r="UM84" s="994"/>
      <c r="UN84" s="994"/>
      <c r="UO84" s="994"/>
      <c r="UP84" s="994"/>
      <c r="UQ84" s="994"/>
      <c r="UR84" s="994"/>
      <c r="US84" s="994"/>
      <c r="UT84" s="994"/>
      <c r="UU84" s="994"/>
      <c r="UV84" s="994"/>
      <c r="UW84" s="994"/>
      <c r="UX84" s="994"/>
      <c r="UY84" s="994"/>
      <c r="UZ84" s="994"/>
      <c r="VA84" s="994"/>
      <c r="VB84" s="994"/>
      <c r="VC84" s="994"/>
      <c r="VD84" s="994"/>
      <c r="VE84" s="994"/>
      <c r="VF84" s="994"/>
      <c r="VG84" s="994"/>
      <c r="VH84" s="994"/>
      <c r="VI84" s="994"/>
      <c r="VJ84" s="994"/>
      <c r="VK84" s="994"/>
      <c r="VL84" s="994"/>
      <c r="VM84" s="994"/>
      <c r="VN84" s="994"/>
      <c r="VO84" s="994"/>
      <c r="VP84" s="994"/>
      <c r="VQ84" s="994"/>
      <c r="VR84" s="994"/>
      <c r="VS84" s="994"/>
      <c r="VT84" s="994"/>
      <c r="VU84" s="994"/>
      <c r="VV84" s="994"/>
      <c r="VW84" s="994"/>
      <c r="VX84" s="994"/>
      <c r="VY84" s="994"/>
      <c r="VZ84" s="994"/>
      <c r="WA84" s="994"/>
      <c r="WB84" s="994"/>
      <c r="WC84" s="994"/>
      <c r="WD84" s="994"/>
      <c r="WE84" s="994"/>
      <c r="WF84" s="994"/>
      <c r="WG84" s="994"/>
      <c r="WH84" s="994"/>
      <c r="WI84" s="994"/>
      <c r="WJ84" s="994"/>
      <c r="WK84" s="994"/>
      <c r="WL84" s="994"/>
      <c r="WM84" s="994"/>
      <c r="WN84" s="994"/>
      <c r="WO84" s="994"/>
      <c r="WP84" s="994"/>
      <c r="WQ84" s="994"/>
      <c r="WR84" s="994"/>
      <c r="WS84" s="994"/>
      <c r="WT84" s="994"/>
      <c r="WU84" s="994"/>
      <c r="WV84" s="994"/>
      <c r="WW84" s="994"/>
      <c r="WX84" s="994"/>
      <c r="WY84" s="994"/>
      <c r="WZ84" s="994"/>
      <c r="XA84" s="994"/>
      <c r="XB84" s="994"/>
      <c r="XC84" s="994"/>
      <c r="XD84" s="994"/>
      <c r="XE84" s="994"/>
      <c r="XF84" s="994"/>
      <c r="XG84" s="994"/>
      <c r="XH84" s="994"/>
      <c r="XI84" s="994"/>
      <c r="XJ84" s="994"/>
      <c r="XK84" s="994"/>
      <c r="XL84" s="994"/>
      <c r="XM84" s="994"/>
      <c r="XN84" s="994"/>
      <c r="XO84" s="994"/>
      <c r="XP84" s="994"/>
      <c r="XQ84" s="994"/>
      <c r="XR84" s="994"/>
      <c r="XS84" s="994"/>
      <c r="XT84" s="994"/>
      <c r="XU84" s="994"/>
      <c r="XV84" s="994"/>
      <c r="XW84" s="994"/>
      <c r="XX84" s="994"/>
      <c r="XY84" s="994"/>
      <c r="XZ84" s="994"/>
      <c r="YA84" s="994"/>
      <c r="YB84" s="994"/>
      <c r="YC84" s="994"/>
      <c r="YD84" s="994"/>
      <c r="YE84" s="994"/>
      <c r="YF84" s="994"/>
      <c r="YG84" s="994"/>
      <c r="YH84" s="994"/>
      <c r="YI84" s="994"/>
      <c r="YJ84" s="994"/>
      <c r="YK84" s="994"/>
      <c r="YL84" s="994"/>
      <c r="YM84" s="994"/>
      <c r="YN84" s="994"/>
      <c r="YO84" s="994"/>
      <c r="YP84" s="994"/>
      <c r="YQ84" s="994"/>
      <c r="YR84" s="994"/>
      <c r="YS84" s="994"/>
      <c r="YT84" s="994"/>
      <c r="YU84" s="994"/>
      <c r="YV84" s="994"/>
      <c r="YW84" s="994"/>
      <c r="YX84" s="994"/>
      <c r="YY84" s="994"/>
      <c r="YZ84" s="994"/>
      <c r="ZA84" s="994"/>
      <c r="ZB84" s="994"/>
      <c r="ZC84" s="994"/>
      <c r="ZD84" s="994"/>
      <c r="ZE84" s="994"/>
      <c r="ZF84" s="994"/>
      <c r="ZG84" s="994"/>
      <c r="ZH84" s="994"/>
      <c r="ZI84" s="994"/>
      <c r="ZJ84" s="994"/>
      <c r="ZK84" s="994"/>
      <c r="ZL84" s="994"/>
      <c r="ZM84" s="994"/>
      <c r="ZN84" s="994"/>
      <c r="ZO84" s="994"/>
      <c r="ZP84" s="994"/>
      <c r="ZQ84" s="994"/>
      <c r="ZR84" s="994"/>
      <c r="ZS84" s="994"/>
      <c r="ZT84" s="994"/>
      <c r="ZU84" s="994"/>
      <c r="ZV84" s="994"/>
      <c r="ZW84" s="994"/>
      <c r="ZX84" s="994"/>
      <c r="ZY84" s="994"/>
      <c r="ZZ84" s="994"/>
      <c r="AAA84" s="994"/>
      <c r="AAB84" s="994"/>
      <c r="AAC84" s="994"/>
      <c r="AAD84" s="994"/>
      <c r="AAE84" s="994"/>
      <c r="AAF84" s="994"/>
      <c r="AAG84" s="994"/>
      <c r="AAH84" s="994"/>
      <c r="AAI84" s="994"/>
      <c r="AAJ84" s="994"/>
      <c r="AAK84" s="994"/>
      <c r="AAL84" s="994"/>
      <c r="AAM84" s="994"/>
      <c r="AAN84" s="994"/>
      <c r="AAO84" s="994"/>
      <c r="AAP84" s="994"/>
      <c r="AAQ84" s="994"/>
      <c r="AAR84" s="994"/>
      <c r="AAS84" s="994"/>
      <c r="AAT84" s="994"/>
      <c r="AAU84" s="994"/>
      <c r="AAV84" s="994"/>
      <c r="AAW84" s="994"/>
      <c r="AAX84" s="994"/>
      <c r="AAY84" s="994"/>
      <c r="AAZ84" s="994"/>
      <c r="ABA84" s="994"/>
      <c r="ABB84" s="994"/>
      <c r="ABC84" s="994"/>
      <c r="ABD84" s="994"/>
      <c r="ABE84" s="994"/>
      <c r="ABF84" s="994"/>
      <c r="ABG84" s="994"/>
      <c r="ABH84" s="994"/>
      <c r="ABI84" s="994"/>
      <c r="ABJ84" s="994"/>
      <c r="ABK84" s="994"/>
      <c r="ABL84" s="994"/>
      <c r="ABM84" s="994"/>
      <c r="ABN84" s="994"/>
      <c r="ABO84" s="994"/>
      <c r="ABP84" s="994"/>
      <c r="ABQ84" s="994"/>
      <c r="ABR84" s="994"/>
      <c r="ABS84" s="994"/>
      <c r="ABT84" s="994"/>
      <c r="ABU84" s="994"/>
      <c r="ABV84" s="994"/>
      <c r="ABW84" s="994"/>
      <c r="ABX84" s="994"/>
      <c r="ABY84" s="994"/>
      <c r="ABZ84" s="994"/>
      <c r="ACA84" s="994"/>
      <c r="ACB84" s="994"/>
      <c r="ACC84" s="994"/>
      <c r="ACD84" s="994"/>
      <c r="ACE84" s="994"/>
      <c r="ACF84" s="994"/>
      <c r="ACG84" s="994"/>
      <c r="ACH84" s="994"/>
      <c r="ACI84" s="994"/>
      <c r="ACJ84" s="994"/>
      <c r="ACK84" s="994"/>
      <c r="ACL84" s="994"/>
      <c r="ACM84" s="994"/>
      <c r="ACN84" s="994"/>
      <c r="ACO84" s="994"/>
      <c r="ACP84" s="994"/>
      <c r="ACQ84" s="994"/>
      <c r="ACR84" s="994"/>
      <c r="ACS84" s="994"/>
      <c r="ACT84" s="994"/>
      <c r="ACU84" s="994"/>
      <c r="ACV84" s="994"/>
      <c r="ACW84" s="994"/>
      <c r="ACX84" s="994"/>
      <c r="ACY84" s="994"/>
      <c r="ACZ84" s="994"/>
      <c r="ADA84" s="994"/>
      <c r="ADB84" s="994"/>
      <c r="ADC84" s="994"/>
      <c r="ADD84" s="994"/>
      <c r="ADE84" s="994"/>
      <c r="ADF84" s="994"/>
      <c r="ADG84" s="994"/>
      <c r="ADH84" s="994"/>
      <c r="ADI84" s="994"/>
      <c r="ADJ84" s="994"/>
      <c r="ADK84" s="994"/>
      <c r="ADL84" s="994"/>
      <c r="ADM84" s="994"/>
      <c r="ADN84" s="994"/>
      <c r="ADO84" s="994"/>
      <c r="ADP84" s="994"/>
      <c r="ADQ84" s="994"/>
      <c r="ADR84" s="994"/>
      <c r="ADS84" s="994"/>
      <c r="ADT84" s="994"/>
      <c r="ADU84" s="994"/>
      <c r="ADV84" s="994"/>
      <c r="ADW84" s="994"/>
      <c r="ADX84" s="994"/>
      <c r="ADY84" s="994"/>
      <c r="ADZ84" s="994"/>
      <c r="AEA84" s="994"/>
      <c r="AEB84" s="994"/>
      <c r="AEC84" s="994"/>
      <c r="AED84" s="994"/>
      <c r="AEE84" s="994"/>
      <c r="AEF84" s="994"/>
      <c r="AEG84" s="994"/>
      <c r="AEH84" s="994"/>
      <c r="AEI84" s="994"/>
      <c r="AEJ84" s="994"/>
      <c r="AEK84" s="994"/>
      <c r="AEL84" s="994"/>
      <c r="AEM84" s="994"/>
      <c r="AEN84" s="994"/>
      <c r="AEO84" s="994"/>
      <c r="AEP84" s="994"/>
      <c r="AEQ84" s="994"/>
      <c r="AER84" s="994"/>
      <c r="AES84" s="994"/>
      <c r="AET84" s="994"/>
      <c r="AEU84" s="994"/>
      <c r="AEV84" s="994"/>
      <c r="AEW84" s="994"/>
      <c r="AEX84" s="994"/>
      <c r="AEY84" s="994"/>
      <c r="AEZ84" s="994"/>
      <c r="AFA84" s="994"/>
      <c r="AFB84" s="994"/>
      <c r="AFC84" s="994"/>
      <c r="AFD84" s="994"/>
      <c r="AFE84" s="994"/>
      <c r="AFF84" s="994"/>
      <c r="AFG84" s="994"/>
      <c r="AFH84" s="994"/>
      <c r="AFI84" s="994"/>
      <c r="AFJ84" s="994"/>
      <c r="AFK84" s="994"/>
      <c r="AFL84" s="994"/>
      <c r="AFM84" s="994"/>
      <c r="AFN84" s="994"/>
      <c r="AFO84" s="994"/>
      <c r="AFP84" s="994"/>
      <c r="AFQ84" s="994"/>
      <c r="AFR84" s="994"/>
      <c r="AFS84" s="994"/>
      <c r="AFT84" s="994"/>
      <c r="AFU84" s="994"/>
      <c r="AFV84" s="994"/>
      <c r="AFW84" s="994"/>
      <c r="AFX84" s="994"/>
      <c r="AFY84" s="994"/>
      <c r="AFZ84" s="994"/>
      <c r="AGA84" s="994"/>
      <c r="AGB84" s="994"/>
      <c r="AGC84" s="994"/>
      <c r="AGD84" s="994"/>
      <c r="AGE84" s="994"/>
      <c r="AGF84" s="994"/>
      <c r="AGG84" s="994"/>
      <c r="AGH84" s="994"/>
      <c r="AGI84" s="994"/>
      <c r="AGJ84" s="994"/>
      <c r="AGK84" s="994"/>
      <c r="AGL84" s="994"/>
      <c r="AGM84" s="994"/>
      <c r="AGN84" s="994"/>
      <c r="AGO84" s="994"/>
      <c r="AGP84" s="994"/>
      <c r="AGQ84" s="994"/>
      <c r="AGR84" s="994"/>
      <c r="AGS84" s="994"/>
      <c r="AGT84" s="994"/>
      <c r="AGU84" s="994"/>
      <c r="AGV84" s="994"/>
      <c r="AGW84" s="994"/>
      <c r="AGX84" s="994"/>
      <c r="AGY84" s="994"/>
      <c r="AGZ84" s="994"/>
      <c r="AHA84" s="994"/>
      <c r="AHB84" s="994"/>
      <c r="AHC84" s="994"/>
      <c r="AHD84" s="994"/>
      <c r="AHE84" s="994"/>
      <c r="AHF84" s="994"/>
      <c r="AHG84" s="994"/>
      <c r="AHH84" s="994"/>
      <c r="AHI84" s="994"/>
      <c r="AHJ84" s="994"/>
      <c r="AHK84" s="994"/>
      <c r="AHL84" s="994"/>
      <c r="AHM84" s="994"/>
      <c r="AHN84" s="994"/>
      <c r="AHO84" s="994"/>
      <c r="AHP84" s="994"/>
      <c r="AHQ84" s="994"/>
      <c r="AHR84" s="994"/>
      <c r="AHS84" s="994"/>
      <c r="AHT84" s="994"/>
      <c r="AHU84" s="994"/>
      <c r="AHV84" s="994"/>
      <c r="AHW84" s="994"/>
      <c r="AHX84" s="994"/>
      <c r="AHY84" s="994"/>
      <c r="AHZ84" s="994"/>
      <c r="AIA84" s="994"/>
      <c r="AIB84" s="994"/>
      <c r="AIC84" s="994"/>
      <c r="AID84" s="994"/>
      <c r="AIE84" s="994"/>
      <c r="AIF84" s="994"/>
      <c r="AIG84" s="994"/>
      <c r="AIH84" s="994"/>
      <c r="AII84" s="994"/>
      <c r="AIJ84" s="994"/>
      <c r="AIK84" s="994"/>
      <c r="AIL84" s="994"/>
      <c r="AIM84" s="994"/>
      <c r="AIN84" s="994"/>
      <c r="AIO84" s="994"/>
      <c r="AIP84" s="994"/>
      <c r="AIQ84" s="994"/>
      <c r="AIR84" s="994"/>
      <c r="AIS84" s="994"/>
      <c r="AIT84" s="994"/>
      <c r="AIU84" s="994"/>
      <c r="AIV84" s="994"/>
      <c r="AIW84" s="994"/>
      <c r="AIX84" s="994"/>
      <c r="AIY84" s="994"/>
      <c r="AIZ84" s="994"/>
      <c r="AJA84" s="994"/>
      <c r="AJB84" s="994"/>
      <c r="AJC84" s="994"/>
      <c r="AJD84" s="994"/>
      <c r="AJE84" s="994"/>
      <c r="AJF84" s="994"/>
      <c r="AJG84" s="994"/>
      <c r="AJH84" s="994"/>
      <c r="AJI84" s="994"/>
      <c r="AJJ84" s="994"/>
      <c r="AJK84" s="994"/>
      <c r="AJL84" s="994"/>
      <c r="AJM84" s="994"/>
      <c r="AJN84" s="994"/>
      <c r="AJO84" s="994"/>
      <c r="AJP84" s="994"/>
      <c r="AJQ84" s="994"/>
      <c r="AJR84" s="994"/>
      <c r="AJS84" s="994"/>
      <c r="AJT84" s="994"/>
      <c r="AJU84" s="994"/>
      <c r="AJV84" s="994"/>
      <c r="AJW84" s="994"/>
      <c r="AJX84" s="994"/>
      <c r="AJY84" s="994"/>
      <c r="AJZ84" s="994"/>
      <c r="AKA84" s="994"/>
      <c r="AKB84" s="994"/>
      <c r="AKC84" s="994"/>
      <c r="AKD84" s="994"/>
      <c r="AKE84" s="994"/>
      <c r="AKF84" s="994"/>
      <c r="AKG84" s="994"/>
      <c r="AKH84" s="994"/>
      <c r="AKI84" s="994"/>
      <c r="AKJ84" s="994"/>
      <c r="AKK84" s="994"/>
      <c r="AKL84" s="994"/>
      <c r="AKM84" s="994"/>
      <c r="AKN84" s="994"/>
      <c r="AKO84" s="994"/>
      <c r="AKP84" s="994"/>
      <c r="AKQ84" s="994"/>
      <c r="AKR84" s="994"/>
      <c r="AKS84" s="994"/>
      <c r="AKT84" s="994"/>
      <c r="AKU84" s="994"/>
      <c r="AKV84" s="994"/>
      <c r="AKW84" s="994"/>
      <c r="AKX84" s="994"/>
      <c r="AKY84" s="994"/>
      <c r="AKZ84" s="994"/>
      <c r="ALA84" s="994"/>
      <c r="ALB84" s="994"/>
      <c r="ALC84" s="994"/>
      <c r="ALD84" s="994"/>
      <c r="ALE84" s="994"/>
      <c r="ALF84" s="994"/>
      <c r="ALG84" s="994"/>
      <c r="ALH84" s="994"/>
      <c r="ALI84" s="994"/>
      <c r="ALJ84" s="994"/>
      <c r="ALK84" s="994"/>
      <c r="ALL84" s="994"/>
      <c r="ALM84" s="994"/>
      <c r="ALN84" s="994"/>
      <c r="ALO84" s="994"/>
      <c r="ALP84" s="994"/>
      <c r="ALQ84" s="994"/>
      <c r="ALR84" s="994"/>
      <c r="ALS84" s="994"/>
      <c r="ALT84" s="994"/>
      <c r="ALU84" s="994"/>
      <c r="ALV84" s="994"/>
      <c r="ALW84" s="994"/>
      <c r="ALX84" s="994"/>
      <c r="ALY84" s="994"/>
      <c r="ALZ84" s="994"/>
      <c r="AMA84" s="994"/>
      <c r="AMB84" s="994"/>
      <c r="AMC84" s="994"/>
      <c r="AMD84" s="994"/>
      <c r="AME84" s="994"/>
      <c r="AMF84" s="994"/>
      <c r="AMG84" s="994"/>
      <c r="AMH84" s="994"/>
      <c r="AMI84" s="994"/>
      <c r="AMJ84" s="994"/>
      <c r="AMK84" s="994"/>
      <c r="AML84" s="994"/>
      <c r="AMM84" s="994"/>
      <c r="AMN84" s="994"/>
      <c r="AMO84" s="994"/>
      <c r="AMP84" s="994"/>
      <c r="AMQ84" s="994"/>
      <c r="AMR84" s="994"/>
      <c r="AMS84" s="994"/>
      <c r="AMT84" s="994"/>
      <c r="AMU84" s="994"/>
      <c r="AMV84" s="994"/>
      <c r="AMW84" s="994"/>
      <c r="AMX84" s="994"/>
      <c r="AMY84" s="994"/>
      <c r="AMZ84" s="994"/>
      <c r="ANA84" s="994"/>
      <c r="ANB84" s="994"/>
      <c r="ANC84" s="994"/>
      <c r="AND84" s="994"/>
      <c r="ANE84" s="994"/>
      <c r="ANF84" s="994"/>
      <c r="ANG84" s="994"/>
      <c r="ANH84" s="994"/>
      <c r="ANI84" s="994"/>
      <c r="ANJ84" s="994"/>
      <c r="ANK84" s="994"/>
      <c r="ANL84" s="994"/>
      <c r="ANM84" s="994"/>
      <c r="ANN84" s="994"/>
      <c r="ANO84" s="994"/>
      <c r="ANP84" s="994"/>
      <c r="ANQ84" s="994"/>
      <c r="ANR84" s="994"/>
      <c r="ANS84" s="994"/>
      <c r="ANT84" s="994"/>
      <c r="ANU84" s="994"/>
      <c r="ANV84" s="994"/>
      <c r="ANW84" s="994"/>
      <c r="ANX84" s="994"/>
      <c r="ANY84" s="994"/>
      <c r="ANZ84" s="994"/>
      <c r="AOA84" s="994"/>
      <c r="AOB84" s="994"/>
      <c r="AOC84" s="994"/>
      <c r="AOD84" s="994"/>
      <c r="AOE84" s="994"/>
      <c r="AOF84" s="994"/>
      <c r="AOG84" s="994"/>
      <c r="AOH84" s="994"/>
      <c r="AOI84" s="994"/>
      <c r="AOJ84" s="994"/>
      <c r="AOK84" s="994"/>
      <c r="AOL84" s="994"/>
      <c r="AOM84" s="994"/>
      <c r="AON84" s="994"/>
      <c r="AOO84" s="994"/>
      <c r="AOP84" s="994"/>
      <c r="AOQ84" s="994"/>
      <c r="AOR84" s="994"/>
      <c r="AOS84" s="994"/>
      <c r="AOT84" s="994"/>
      <c r="AOU84" s="994"/>
      <c r="AOV84" s="994"/>
      <c r="AOW84" s="994"/>
      <c r="AOX84" s="994"/>
      <c r="AOY84" s="994"/>
      <c r="AOZ84" s="994"/>
      <c r="APA84" s="994"/>
      <c r="APB84" s="994"/>
      <c r="APC84" s="994"/>
      <c r="APD84" s="994"/>
      <c r="APE84" s="994"/>
      <c r="APF84" s="994"/>
      <c r="APG84" s="994"/>
      <c r="APH84" s="994"/>
      <c r="API84" s="994"/>
      <c r="APJ84" s="994"/>
      <c r="APK84" s="994"/>
      <c r="APL84" s="994"/>
      <c r="APM84" s="994"/>
      <c r="APN84" s="994"/>
      <c r="APO84" s="994"/>
      <c r="APP84" s="994"/>
      <c r="APQ84" s="994"/>
      <c r="APR84" s="994"/>
      <c r="APS84" s="994"/>
      <c r="APT84" s="994"/>
      <c r="APU84" s="994"/>
      <c r="APV84" s="994"/>
      <c r="APW84" s="994"/>
      <c r="APX84" s="994"/>
      <c r="APY84" s="994"/>
      <c r="APZ84" s="994"/>
      <c r="AQA84" s="994"/>
      <c r="AQB84" s="994"/>
      <c r="AQC84" s="994"/>
      <c r="AQD84" s="994"/>
      <c r="AQE84" s="994"/>
      <c r="AQF84" s="994"/>
      <c r="AQG84" s="994"/>
      <c r="AQH84" s="994"/>
      <c r="AQI84" s="994"/>
      <c r="AQJ84" s="994"/>
      <c r="AQK84" s="994"/>
      <c r="AQL84" s="994"/>
      <c r="AQM84" s="994"/>
      <c r="AQN84" s="994"/>
      <c r="AQO84" s="994"/>
      <c r="AQP84" s="994"/>
      <c r="AQQ84" s="994"/>
      <c r="AQR84" s="994"/>
      <c r="AQS84" s="994"/>
      <c r="AQT84" s="994"/>
      <c r="AQU84" s="994"/>
      <c r="AQV84" s="994"/>
      <c r="AQW84" s="994"/>
      <c r="AQX84" s="994"/>
      <c r="AQY84" s="994"/>
      <c r="AQZ84" s="994"/>
      <c r="ARA84" s="994"/>
      <c r="ARB84" s="994"/>
      <c r="ARC84" s="994"/>
      <c r="ARD84" s="994"/>
      <c r="ARE84" s="994"/>
      <c r="ARF84" s="994"/>
      <c r="ARG84" s="994"/>
      <c r="ARH84" s="994"/>
      <c r="ARI84" s="994"/>
      <c r="ARJ84" s="994"/>
      <c r="ARK84" s="994"/>
      <c r="ARL84" s="994"/>
      <c r="ARM84" s="994"/>
      <c r="ARN84" s="994"/>
      <c r="ARO84" s="994"/>
      <c r="ARP84" s="994"/>
      <c r="ARQ84" s="994"/>
      <c r="ARR84" s="994"/>
      <c r="ARS84" s="994"/>
      <c r="ART84" s="994"/>
      <c r="ARU84" s="994"/>
      <c r="ARV84" s="994"/>
      <c r="ARW84" s="994"/>
      <c r="ARX84" s="994"/>
      <c r="ARY84" s="994"/>
      <c r="ARZ84" s="994"/>
      <c r="ASA84" s="994"/>
      <c r="ASB84" s="994"/>
      <c r="ASC84" s="994"/>
      <c r="ASD84" s="994"/>
      <c r="ASE84" s="994"/>
      <c r="ASF84" s="994"/>
      <c r="ASG84" s="994"/>
      <c r="ASH84" s="994"/>
      <c r="ASI84" s="994"/>
      <c r="ASJ84" s="994"/>
      <c r="ASK84" s="994"/>
      <c r="ASL84" s="994"/>
      <c r="ASM84" s="994"/>
      <c r="ASN84" s="994"/>
      <c r="ASO84" s="994"/>
      <c r="ASP84" s="994"/>
      <c r="ASQ84" s="994"/>
      <c r="ASR84" s="994"/>
      <c r="ASS84" s="994"/>
      <c r="AST84" s="994"/>
      <c r="ASU84" s="994"/>
      <c r="ASV84" s="994"/>
      <c r="ASW84" s="994"/>
      <c r="ASX84" s="994"/>
      <c r="ASY84" s="994"/>
      <c r="ASZ84" s="994"/>
      <c r="ATA84" s="994"/>
      <c r="ATB84" s="994"/>
      <c r="ATC84" s="994"/>
      <c r="ATD84" s="994"/>
      <c r="ATE84" s="994"/>
      <c r="ATF84" s="994"/>
      <c r="ATG84" s="994"/>
      <c r="ATH84" s="994"/>
      <c r="ATI84" s="994"/>
      <c r="ATJ84" s="994"/>
      <c r="ATK84" s="994"/>
      <c r="ATL84" s="994"/>
      <c r="ATM84" s="994"/>
      <c r="ATN84" s="994"/>
      <c r="ATO84" s="994"/>
      <c r="ATP84" s="994"/>
      <c r="ATQ84" s="994"/>
      <c r="ATR84" s="994"/>
      <c r="ATS84" s="994"/>
      <c r="ATT84" s="994"/>
      <c r="ATU84" s="994"/>
      <c r="ATV84" s="994"/>
      <c r="ATW84" s="994"/>
      <c r="ATX84" s="994"/>
      <c r="ATY84" s="994"/>
      <c r="ATZ84" s="994"/>
      <c r="AUA84" s="994"/>
      <c r="AUB84" s="994"/>
      <c r="AUC84" s="994"/>
      <c r="AUD84" s="994"/>
      <c r="AUE84" s="994"/>
      <c r="AUF84" s="994"/>
      <c r="AUG84" s="994"/>
      <c r="AUH84" s="994"/>
      <c r="AUI84" s="994"/>
      <c r="AUJ84" s="994"/>
      <c r="AUK84" s="994"/>
      <c r="AUL84" s="994"/>
      <c r="AUM84" s="994"/>
      <c r="AUN84" s="994"/>
      <c r="AUO84" s="994"/>
      <c r="AUP84" s="994"/>
      <c r="AUQ84" s="994"/>
      <c r="AUR84" s="994"/>
      <c r="AUS84" s="994"/>
      <c r="AUT84" s="994"/>
      <c r="AUU84" s="994"/>
      <c r="AUV84" s="994"/>
      <c r="AUW84" s="994"/>
      <c r="AUX84" s="994"/>
      <c r="AUY84" s="994"/>
      <c r="AUZ84" s="994"/>
      <c r="AVA84" s="994"/>
      <c r="AVB84" s="994"/>
      <c r="AVC84" s="994"/>
      <c r="AVD84" s="994"/>
      <c r="AVE84" s="994"/>
      <c r="AVF84" s="994"/>
      <c r="AVG84" s="994"/>
      <c r="AVH84" s="994"/>
      <c r="AVI84" s="994"/>
      <c r="AVJ84" s="994"/>
      <c r="AVK84" s="994"/>
      <c r="AVL84" s="994"/>
      <c r="AVM84" s="994"/>
      <c r="AVN84" s="994"/>
      <c r="AVO84" s="994"/>
      <c r="AVP84" s="994"/>
      <c r="AVQ84" s="994"/>
      <c r="AVR84" s="994"/>
      <c r="AVS84" s="994"/>
      <c r="AVT84" s="994"/>
      <c r="AVU84" s="994"/>
      <c r="AVV84" s="994"/>
      <c r="AVW84" s="994"/>
      <c r="AVX84" s="994"/>
      <c r="AVY84" s="994"/>
      <c r="AVZ84" s="994"/>
      <c r="AWA84" s="994"/>
      <c r="AWB84" s="994"/>
      <c r="AWC84" s="994"/>
      <c r="AWD84" s="994"/>
      <c r="AWE84" s="994"/>
      <c r="AWF84" s="994"/>
      <c r="AWG84" s="994"/>
      <c r="AWH84" s="994"/>
      <c r="AWI84" s="994"/>
      <c r="AWJ84" s="994"/>
      <c r="AWK84" s="994"/>
      <c r="AWL84" s="994"/>
      <c r="AWM84" s="994"/>
      <c r="AWN84" s="994"/>
      <c r="AWO84" s="994"/>
      <c r="AWP84" s="994"/>
      <c r="AWQ84" s="994"/>
      <c r="AWR84" s="994"/>
      <c r="AWS84" s="994"/>
      <c r="AWT84" s="994"/>
      <c r="AWU84" s="994"/>
      <c r="AWV84" s="994"/>
      <c r="AWW84" s="994"/>
      <c r="AWX84" s="994"/>
      <c r="AWY84" s="994"/>
      <c r="AWZ84" s="994"/>
      <c r="AXA84" s="994"/>
      <c r="AXB84" s="994"/>
      <c r="AXC84" s="994"/>
      <c r="AXD84" s="994"/>
      <c r="AXE84" s="994"/>
      <c r="AXF84" s="994"/>
      <c r="AXG84" s="994"/>
      <c r="AXH84" s="994"/>
      <c r="AXI84" s="994"/>
      <c r="AXJ84" s="994"/>
      <c r="AXK84" s="994"/>
      <c r="AXL84" s="994"/>
      <c r="AXM84" s="994"/>
      <c r="AXN84" s="994"/>
      <c r="AXO84" s="994"/>
      <c r="AXP84" s="994"/>
      <c r="AXQ84" s="994"/>
      <c r="AXR84" s="994"/>
      <c r="AXS84" s="994"/>
      <c r="AXT84" s="994"/>
      <c r="AXU84" s="994"/>
      <c r="AXV84" s="994"/>
      <c r="AXW84" s="994"/>
      <c r="AXX84" s="994"/>
      <c r="AXY84" s="994"/>
      <c r="AXZ84" s="994"/>
      <c r="AYA84" s="994"/>
      <c r="AYB84" s="994"/>
      <c r="AYC84" s="994"/>
      <c r="AYD84" s="994"/>
      <c r="AYE84" s="994"/>
      <c r="AYF84" s="994"/>
      <c r="AYG84" s="994"/>
      <c r="AYH84" s="994"/>
      <c r="AYI84" s="994"/>
      <c r="AYJ84" s="994"/>
      <c r="AYK84" s="994"/>
      <c r="AYL84" s="994"/>
      <c r="AYM84" s="994"/>
      <c r="AYN84" s="994"/>
      <c r="AYO84" s="994"/>
      <c r="AYP84" s="994"/>
      <c r="AYQ84" s="994"/>
      <c r="AYR84" s="994"/>
      <c r="AYS84" s="994"/>
      <c r="AYT84" s="994"/>
      <c r="AYU84" s="994"/>
      <c r="AYV84" s="994"/>
      <c r="AYW84" s="994"/>
      <c r="AYX84" s="994"/>
      <c r="AYY84" s="994"/>
      <c r="AYZ84" s="994"/>
      <c r="AZA84" s="994"/>
      <c r="AZB84" s="994"/>
      <c r="AZC84" s="994"/>
      <c r="AZD84" s="994"/>
      <c r="AZE84" s="994"/>
      <c r="AZF84" s="994"/>
      <c r="AZG84" s="994"/>
      <c r="AZH84" s="994"/>
      <c r="AZI84" s="994"/>
      <c r="AZJ84" s="994"/>
      <c r="AZK84" s="994"/>
      <c r="AZL84" s="994"/>
      <c r="AZM84" s="994"/>
      <c r="AZN84" s="994"/>
      <c r="AZO84" s="994"/>
      <c r="AZP84" s="994"/>
      <c r="AZQ84" s="994"/>
      <c r="AZR84" s="994"/>
      <c r="AZS84" s="994"/>
      <c r="AZT84" s="994"/>
      <c r="AZU84" s="994"/>
      <c r="AZV84" s="994"/>
      <c r="AZW84" s="994"/>
      <c r="AZX84" s="994"/>
      <c r="AZY84" s="994"/>
      <c r="AZZ84" s="994"/>
      <c r="BAA84" s="994"/>
      <c r="BAB84" s="994"/>
      <c r="BAC84" s="994"/>
      <c r="BAD84" s="994"/>
      <c r="BAE84" s="994"/>
      <c r="BAF84" s="994"/>
      <c r="BAG84" s="994"/>
      <c r="BAH84" s="994"/>
      <c r="BAI84" s="994"/>
      <c r="BAJ84" s="994"/>
      <c r="BAK84" s="994"/>
      <c r="BAL84" s="994"/>
      <c r="BAM84" s="994"/>
      <c r="BAN84" s="994"/>
      <c r="BAO84" s="994"/>
      <c r="BAP84" s="994"/>
      <c r="BAQ84" s="994"/>
      <c r="BAR84" s="994"/>
      <c r="BAS84" s="994"/>
      <c r="BAT84" s="994"/>
      <c r="BAU84" s="994"/>
      <c r="BAV84" s="994"/>
      <c r="BAW84" s="994"/>
      <c r="BAX84" s="994"/>
      <c r="BAY84" s="994"/>
      <c r="BAZ84" s="994"/>
      <c r="BBA84" s="994"/>
      <c r="BBB84" s="994"/>
      <c r="BBC84" s="994"/>
      <c r="BBD84" s="994"/>
      <c r="BBE84" s="994"/>
      <c r="BBF84" s="994"/>
      <c r="BBG84" s="994"/>
      <c r="BBH84" s="994"/>
      <c r="BBI84" s="994"/>
      <c r="BBJ84" s="994"/>
      <c r="BBK84" s="994"/>
      <c r="BBL84" s="994"/>
      <c r="BBM84" s="994"/>
      <c r="BBN84" s="994"/>
      <c r="BBO84" s="994"/>
      <c r="BBP84" s="994"/>
      <c r="BBQ84" s="994"/>
      <c r="BBR84" s="994"/>
      <c r="BBS84" s="994"/>
      <c r="BBT84" s="994"/>
      <c r="BBU84" s="994"/>
      <c r="BBV84" s="994"/>
      <c r="BBW84" s="994"/>
      <c r="BBX84" s="994"/>
      <c r="BBY84" s="994"/>
      <c r="BBZ84" s="994"/>
      <c r="BCA84" s="994"/>
      <c r="BCB84" s="994"/>
      <c r="BCC84" s="994"/>
      <c r="BCD84" s="994"/>
      <c r="BCE84" s="994"/>
      <c r="BCF84" s="994"/>
      <c r="BCG84" s="994"/>
      <c r="BCH84" s="994"/>
      <c r="BCI84" s="994"/>
      <c r="BCJ84" s="994"/>
      <c r="BCK84" s="994"/>
      <c r="BCL84" s="994"/>
      <c r="BCM84" s="994"/>
      <c r="BCN84" s="994"/>
      <c r="BCO84" s="994"/>
      <c r="BCP84" s="994"/>
      <c r="BCQ84" s="994"/>
      <c r="BCR84" s="994"/>
      <c r="BCS84" s="994"/>
      <c r="BCT84" s="994"/>
      <c r="BCU84" s="994"/>
      <c r="BCV84" s="994"/>
      <c r="BCW84" s="994"/>
      <c r="BCX84" s="994"/>
      <c r="BCY84" s="994"/>
      <c r="BCZ84" s="994"/>
      <c r="BDA84" s="994"/>
      <c r="BDB84" s="994"/>
      <c r="BDC84" s="994"/>
      <c r="BDD84" s="994"/>
      <c r="BDE84" s="994"/>
      <c r="BDF84" s="994"/>
      <c r="BDG84" s="994"/>
      <c r="BDH84" s="994"/>
      <c r="BDI84" s="994"/>
      <c r="BDJ84" s="994"/>
      <c r="BDK84" s="994"/>
      <c r="BDL84" s="994"/>
      <c r="BDM84" s="994"/>
      <c r="BDN84" s="994"/>
      <c r="BDO84" s="994"/>
      <c r="BDP84" s="994"/>
      <c r="BDQ84" s="994"/>
      <c r="BDR84" s="994"/>
      <c r="BDS84" s="994"/>
      <c r="BDT84" s="994"/>
      <c r="BDU84" s="994"/>
      <c r="BDV84" s="994"/>
      <c r="BDW84" s="994"/>
      <c r="BDX84" s="994"/>
      <c r="BDY84" s="994"/>
      <c r="BDZ84" s="994"/>
      <c r="BEA84" s="994"/>
      <c r="BEB84" s="994"/>
      <c r="BEC84" s="994"/>
      <c r="BED84" s="994"/>
      <c r="BEE84" s="994"/>
      <c r="BEF84" s="994"/>
      <c r="BEG84" s="994"/>
      <c r="BEH84" s="994"/>
      <c r="BEI84" s="994"/>
      <c r="BEJ84" s="994"/>
      <c r="BEK84" s="994"/>
      <c r="BEL84" s="994"/>
      <c r="BEM84" s="994"/>
      <c r="BEN84" s="994"/>
      <c r="BEO84" s="994"/>
      <c r="BEP84" s="994"/>
      <c r="BEQ84" s="994"/>
      <c r="BER84" s="994"/>
      <c r="BES84" s="994"/>
      <c r="BET84" s="994"/>
      <c r="BEU84" s="994"/>
      <c r="BEV84" s="994"/>
      <c r="BEW84" s="994"/>
      <c r="BEX84" s="994"/>
      <c r="BEY84" s="994"/>
      <c r="BEZ84" s="994"/>
      <c r="BFA84" s="994"/>
      <c r="BFB84" s="994"/>
      <c r="BFC84" s="994"/>
      <c r="BFD84" s="994"/>
      <c r="BFE84" s="994"/>
      <c r="BFF84" s="994"/>
      <c r="BFG84" s="994"/>
      <c r="BFH84" s="994"/>
      <c r="BFI84" s="994"/>
      <c r="BFJ84" s="994"/>
      <c r="BFK84" s="994"/>
      <c r="BFL84" s="994"/>
      <c r="BFM84" s="994"/>
      <c r="BFN84" s="994"/>
      <c r="BFO84" s="994"/>
      <c r="BFP84" s="994"/>
      <c r="BFQ84" s="994"/>
      <c r="BFR84" s="994"/>
      <c r="BFS84" s="994"/>
      <c r="BFT84" s="994"/>
      <c r="BFU84" s="994"/>
      <c r="BFV84" s="994"/>
      <c r="BFW84" s="994"/>
      <c r="BFX84" s="994"/>
      <c r="BFY84" s="994"/>
      <c r="BFZ84" s="994"/>
      <c r="BGA84" s="994"/>
      <c r="BGB84" s="994"/>
      <c r="BGC84" s="994"/>
      <c r="BGD84" s="994"/>
      <c r="BGE84" s="994"/>
      <c r="BGF84" s="994"/>
      <c r="BGG84" s="994"/>
      <c r="BGH84" s="994"/>
      <c r="BGI84" s="994"/>
      <c r="BGJ84" s="994"/>
      <c r="BGK84" s="994"/>
      <c r="BGL84" s="994"/>
      <c r="BGM84" s="994"/>
      <c r="BGN84" s="994"/>
      <c r="BGO84" s="994"/>
      <c r="BGP84" s="994"/>
      <c r="BGQ84" s="994"/>
      <c r="BGR84" s="994"/>
      <c r="BGS84" s="994"/>
      <c r="BGT84" s="994"/>
      <c r="BGU84" s="994"/>
      <c r="BGV84" s="994"/>
      <c r="BGW84" s="994"/>
      <c r="BGX84" s="994"/>
      <c r="BGY84" s="994"/>
      <c r="BGZ84" s="994"/>
      <c r="BHA84" s="994"/>
      <c r="BHB84" s="994"/>
      <c r="BHC84" s="994"/>
      <c r="BHD84" s="994"/>
      <c r="BHE84" s="994"/>
      <c r="BHF84" s="994"/>
      <c r="BHG84" s="994"/>
      <c r="BHH84" s="994"/>
      <c r="BHI84" s="994"/>
      <c r="BHJ84" s="994"/>
      <c r="BHK84" s="994"/>
      <c r="BHL84" s="994"/>
      <c r="BHM84" s="994"/>
      <c r="BHN84" s="994"/>
      <c r="BHO84" s="994"/>
      <c r="BHP84" s="994"/>
      <c r="BHQ84" s="994"/>
      <c r="BHR84" s="994"/>
      <c r="BHS84" s="994"/>
      <c r="BHT84" s="994"/>
      <c r="BHU84" s="994"/>
      <c r="BHV84" s="994"/>
      <c r="BHW84" s="994"/>
      <c r="BHX84" s="994"/>
      <c r="BHY84" s="994"/>
      <c r="BHZ84" s="994"/>
      <c r="BIA84" s="994"/>
      <c r="BIB84" s="994"/>
      <c r="BIC84" s="994"/>
      <c r="BID84" s="994"/>
      <c r="BIE84" s="994"/>
      <c r="BIF84" s="994"/>
      <c r="BIG84" s="994"/>
      <c r="BIH84" s="994"/>
      <c r="BII84" s="994"/>
      <c r="BIJ84" s="994"/>
      <c r="BIK84" s="994"/>
      <c r="BIL84" s="994"/>
      <c r="BIM84" s="994"/>
      <c r="BIN84" s="994"/>
      <c r="BIO84" s="994"/>
      <c r="BIP84" s="994"/>
      <c r="BIQ84" s="994"/>
      <c r="BIR84" s="994"/>
      <c r="BIS84" s="994"/>
      <c r="BIT84" s="994"/>
      <c r="BIU84" s="994"/>
      <c r="BIV84" s="994"/>
      <c r="BIW84" s="994"/>
      <c r="BIX84" s="994"/>
      <c r="BIY84" s="994"/>
      <c r="BIZ84" s="994"/>
      <c r="BJA84" s="994"/>
      <c r="BJB84" s="994"/>
      <c r="BJC84" s="994"/>
      <c r="BJD84" s="994"/>
      <c r="BJE84" s="994"/>
      <c r="BJF84" s="994"/>
      <c r="BJG84" s="994"/>
      <c r="BJH84" s="994"/>
      <c r="BJI84" s="994"/>
      <c r="BJJ84" s="994"/>
      <c r="BJK84" s="994"/>
      <c r="BJL84" s="994"/>
      <c r="BJM84" s="994"/>
      <c r="BJN84" s="994"/>
      <c r="BJO84" s="994"/>
      <c r="BJP84" s="994"/>
      <c r="BJQ84" s="994"/>
      <c r="BJR84" s="994"/>
      <c r="BJS84" s="994"/>
      <c r="BJT84" s="994"/>
      <c r="BJU84" s="994"/>
      <c r="BJV84" s="994"/>
      <c r="BJW84" s="994"/>
      <c r="BJX84" s="994"/>
      <c r="BJY84" s="994"/>
      <c r="BJZ84" s="994"/>
      <c r="BKA84" s="994"/>
      <c r="BKB84" s="994"/>
      <c r="BKC84" s="994"/>
      <c r="BKD84" s="994"/>
      <c r="BKE84" s="994"/>
      <c r="BKF84" s="994"/>
      <c r="BKG84" s="994"/>
      <c r="BKH84" s="994"/>
      <c r="BKI84" s="994"/>
      <c r="BKJ84" s="994"/>
      <c r="BKK84" s="994"/>
      <c r="BKL84" s="994"/>
      <c r="BKM84" s="994"/>
      <c r="BKN84" s="994"/>
      <c r="BKO84" s="994"/>
      <c r="BKP84" s="994"/>
      <c r="BKQ84" s="994"/>
      <c r="BKR84" s="994"/>
      <c r="BKS84" s="994"/>
      <c r="BKT84" s="994"/>
      <c r="BKU84" s="994"/>
      <c r="BKV84" s="994"/>
      <c r="BKW84" s="994"/>
      <c r="BKX84" s="994"/>
      <c r="BKY84" s="994"/>
      <c r="BKZ84" s="994"/>
      <c r="BLA84" s="994"/>
      <c r="BLB84" s="994"/>
      <c r="BLC84" s="994"/>
      <c r="BLD84" s="994"/>
      <c r="BLE84" s="994"/>
      <c r="BLF84" s="994"/>
      <c r="BLG84" s="994"/>
      <c r="BLH84" s="994"/>
      <c r="BLI84" s="994"/>
      <c r="BLJ84" s="994"/>
      <c r="BLK84" s="994"/>
      <c r="BLL84" s="994"/>
      <c r="BLM84" s="994"/>
      <c r="BLN84" s="994"/>
      <c r="BLO84" s="994"/>
      <c r="BLP84" s="994"/>
      <c r="BLQ84" s="994"/>
      <c r="BLR84" s="994"/>
      <c r="BLS84" s="994"/>
      <c r="BLT84" s="994"/>
      <c r="BLU84" s="994"/>
      <c r="BLV84" s="994"/>
      <c r="BLW84" s="994"/>
      <c r="BLX84" s="994"/>
      <c r="BLY84" s="994"/>
      <c r="BLZ84" s="994"/>
      <c r="BMA84" s="994"/>
      <c r="BMB84" s="994"/>
      <c r="BMC84" s="994"/>
      <c r="BMD84" s="994"/>
      <c r="BME84" s="994"/>
      <c r="BMF84" s="994"/>
      <c r="BMG84" s="994"/>
      <c r="BMH84" s="994"/>
      <c r="BMI84" s="994"/>
      <c r="BMJ84" s="994"/>
      <c r="BMK84" s="994"/>
      <c r="BML84" s="994"/>
      <c r="BMM84" s="994"/>
      <c r="BMN84" s="994"/>
      <c r="BMO84" s="994"/>
      <c r="BMP84" s="994"/>
      <c r="BMQ84" s="994"/>
      <c r="BMR84" s="994"/>
      <c r="BMS84" s="994"/>
      <c r="BMT84" s="994"/>
      <c r="BMU84" s="994"/>
      <c r="BMV84" s="994"/>
      <c r="BMW84" s="994"/>
      <c r="BMX84" s="994"/>
      <c r="BMY84" s="994"/>
      <c r="BMZ84" s="994"/>
      <c r="BNA84" s="994"/>
      <c r="BNB84" s="994"/>
      <c r="BNC84" s="994"/>
      <c r="BND84" s="994"/>
      <c r="BNE84" s="994"/>
      <c r="BNF84" s="994"/>
      <c r="BNG84" s="994"/>
      <c r="BNH84" s="994"/>
      <c r="BNI84" s="994"/>
      <c r="BNJ84" s="994"/>
      <c r="BNK84" s="994"/>
      <c r="BNL84" s="994"/>
      <c r="BNM84" s="994"/>
      <c r="BNN84" s="994"/>
      <c r="BNO84" s="994"/>
      <c r="BNP84" s="994"/>
      <c r="BNQ84" s="994"/>
      <c r="BNR84" s="994"/>
      <c r="BNS84" s="994"/>
      <c r="BNT84" s="994"/>
      <c r="BNU84" s="994"/>
      <c r="BNV84" s="994"/>
      <c r="BNW84" s="994"/>
      <c r="BNX84" s="994"/>
      <c r="BNY84" s="994"/>
      <c r="BNZ84" s="994"/>
      <c r="BOA84" s="994"/>
      <c r="BOB84" s="994"/>
      <c r="BOC84" s="994"/>
      <c r="BOD84" s="994"/>
      <c r="BOE84" s="994"/>
      <c r="BOF84" s="994"/>
      <c r="BOG84" s="994"/>
      <c r="BOH84" s="994"/>
      <c r="BOI84" s="994"/>
      <c r="BOJ84" s="994"/>
      <c r="BOK84" s="994"/>
      <c r="BOL84" s="994"/>
      <c r="BOM84" s="994"/>
      <c r="BON84" s="994"/>
      <c r="BOO84" s="994"/>
      <c r="BOP84" s="994"/>
      <c r="BOQ84" s="994"/>
      <c r="BOR84" s="994"/>
      <c r="BOS84" s="994"/>
      <c r="BOT84" s="994"/>
      <c r="BOU84" s="994"/>
      <c r="BOV84" s="994"/>
      <c r="BOW84" s="994"/>
      <c r="BOX84" s="994"/>
      <c r="BOY84" s="994"/>
      <c r="BOZ84" s="994"/>
      <c r="BPA84" s="994"/>
      <c r="BPB84" s="994"/>
      <c r="BPC84" s="994"/>
      <c r="BPD84" s="994"/>
      <c r="BPE84" s="994"/>
      <c r="BPF84" s="994"/>
      <c r="BPG84" s="994"/>
      <c r="BPH84" s="994"/>
      <c r="BPI84" s="994"/>
      <c r="BPJ84" s="994"/>
      <c r="BPK84" s="994"/>
      <c r="BPL84" s="994"/>
      <c r="BPM84" s="994"/>
      <c r="BPN84" s="994"/>
      <c r="BPO84" s="994"/>
      <c r="BPP84" s="994"/>
      <c r="BPQ84" s="994"/>
      <c r="BPR84" s="994"/>
      <c r="BPS84" s="994"/>
      <c r="BPT84" s="994"/>
      <c r="BPU84" s="994"/>
      <c r="BPV84" s="994"/>
      <c r="BPW84" s="994"/>
      <c r="BPX84" s="994"/>
      <c r="BPY84" s="994"/>
      <c r="BPZ84" s="994"/>
      <c r="BQA84" s="994"/>
      <c r="BQB84" s="994"/>
      <c r="BQC84" s="994"/>
      <c r="BQD84" s="994"/>
      <c r="BQE84" s="994"/>
      <c r="BQF84" s="994"/>
      <c r="BQG84" s="994"/>
      <c r="BQH84" s="994"/>
      <c r="BQI84" s="994"/>
      <c r="BQJ84" s="994"/>
      <c r="BQK84" s="994"/>
      <c r="BQL84" s="994"/>
      <c r="BQM84" s="994"/>
      <c r="BQN84" s="994"/>
      <c r="BQO84" s="994"/>
      <c r="BQP84" s="994"/>
      <c r="BQQ84" s="994"/>
      <c r="BQR84" s="994"/>
      <c r="BQS84" s="994"/>
      <c r="BQT84" s="994"/>
      <c r="BQU84" s="994"/>
      <c r="BQV84" s="994"/>
      <c r="BQW84" s="994"/>
      <c r="BQX84" s="994"/>
      <c r="BQY84" s="994"/>
      <c r="BQZ84" s="994"/>
      <c r="BRA84" s="994"/>
      <c r="BRB84" s="994"/>
      <c r="BRC84" s="994"/>
      <c r="BRD84" s="994"/>
      <c r="BRE84" s="994"/>
      <c r="BRF84" s="994"/>
      <c r="BRG84" s="994"/>
      <c r="BRH84" s="994"/>
      <c r="BRI84" s="994"/>
      <c r="BRJ84" s="994"/>
      <c r="BRK84" s="994"/>
      <c r="BRL84" s="994"/>
      <c r="BRM84" s="994"/>
      <c r="BRN84" s="994"/>
      <c r="BRO84" s="994"/>
      <c r="BRP84" s="994"/>
      <c r="BRQ84" s="994"/>
      <c r="BRR84" s="994"/>
      <c r="BRS84" s="994"/>
      <c r="BRT84" s="994"/>
      <c r="BRU84" s="994"/>
      <c r="BRV84" s="994"/>
      <c r="BRW84" s="994"/>
      <c r="BRX84" s="994"/>
      <c r="BRY84" s="994"/>
      <c r="BRZ84" s="994"/>
      <c r="BSA84" s="994"/>
      <c r="BSB84" s="994"/>
      <c r="BSC84" s="994"/>
      <c r="BSD84" s="994"/>
      <c r="BSE84" s="994"/>
      <c r="BSF84" s="994"/>
      <c r="BSG84" s="994"/>
      <c r="BSH84" s="994"/>
      <c r="BSI84" s="994"/>
      <c r="BSJ84" s="994"/>
      <c r="BSK84" s="994"/>
      <c r="BSL84" s="994"/>
      <c r="BSM84" s="994"/>
      <c r="BSN84" s="994"/>
      <c r="BSO84" s="994"/>
      <c r="BSP84" s="994"/>
      <c r="BSQ84" s="994"/>
      <c r="BSR84" s="994"/>
      <c r="BSS84" s="994"/>
      <c r="BST84" s="994"/>
      <c r="BSU84" s="994"/>
      <c r="BSV84" s="994"/>
      <c r="BSW84" s="994"/>
      <c r="BSX84" s="994"/>
      <c r="BSY84" s="994"/>
      <c r="BSZ84" s="994"/>
      <c r="BTA84" s="994"/>
      <c r="BTB84" s="994"/>
      <c r="BTC84" s="994"/>
      <c r="BTD84" s="994"/>
      <c r="BTE84" s="994"/>
      <c r="BTF84" s="994"/>
      <c r="BTG84" s="994"/>
      <c r="BTH84" s="994"/>
      <c r="BTI84" s="994"/>
      <c r="BTJ84" s="994"/>
      <c r="BTK84" s="994"/>
      <c r="BTL84" s="994"/>
      <c r="BTM84" s="994"/>
      <c r="BTN84" s="994"/>
      <c r="BTO84" s="994"/>
      <c r="BTP84" s="994"/>
      <c r="BTQ84" s="994"/>
      <c r="BTR84" s="994"/>
      <c r="BTS84" s="994"/>
      <c r="BTT84" s="994"/>
      <c r="BTU84" s="994"/>
      <c r="BTV84" s="994"/>
      <c r="BTW84" s="994"/>
      <c r="BTX84" s="994"/>
      <c r="BTY84" s="994"/>
      <c r="BTZ84" s="994"/>
      <c r="BUA84" s="994"/>
      <c r="BUB84" s="994"/>
      <c r="BUC84" s="994"/>
      <c r="BUD84" s="994"/>
      <c r="BUE84" s="994"/>
      <c r="BUF84" s="994"/>
      <c r="BUG84" s="994"/>
      <c r="BUH84" s="994"/>
      <c r="BUI84" s="994"/>
      <c r="BUJ84" s="994"/>
      <c r="BUK84" s="994"/>
      <c r="BUL84" s="994"/>
      <c r="BUM84" s="994"/>
      <c r="BUN84" s="994"/>
      <c r="BUO84" s="994"/>
      <c r="BUP84" s="994"/>
      <c r="BUQ84" s="994"/>
      <c r="BUR84" s="994"/>
      <c r="BUS84" s="994"/>
      <c r="BUT84" s="994"/>
      <c r="BUU84" s="994"/>
      <c r="BUV84" s="994"/>
      <c r="BUW84" s="994"/>
      <c r="BUX84" s="994"/>
      <c r="BUY84" s="994"/>
      <c r="BUZ84" s="994"/>
      <c r="BVA84" s="994"/>
      <c r="BVB84" s="994"/>
      <c r="BVC84" s="994"/>
      <c r="BVD84" s="994"/>
      <c r="BVE84" s="994"/>
      <c r="BVF84" s="994"/>
      <c r="BVG84" s="994"/>
      <c r="BVH84" s="994"/>
      <c r="BVI84" s="994"/>
      <c r="BVJ84" s="994"/>
      <c r="BVK84" s="994"/>
      <c r="BVL84" s="994"/>
      <c r="BVM84" s="994"/>
      <c r="BVN84" s="994"/>
      <c r="BVO84" s="994"/>
      <c r="BVP84" s="994"/>
      <c r="BVQ84" s="994"/>
      <c r="BVR84" s="994"/>
      <c r="BVS84" s="994"/>
      <c r="BVT84" s="994"/>
      <c r="BVU84" s="994"/>
      <c r="BVV84" s="994"/>
      <c r="BVW84" s="994"/>
      <c r="BVX84" s="994"/>
      <c r="BVY84" s="994"/>
      <c r="BVZ84" s="994"/>
      <c r="BWA84" s="994"/>
      <c r="BWB84" s="994"/>
      <c r="BWC84" s="994"/>
      <c r="BWD84" s="994"/>
      <c r="BWE84" s="994"/>
      <c r="BWF84" s="994"/>
      <c r="BWG84" s="994"/>
      <c r="BWH84" s="994"/>
      <c r="BWI84" s="994"/>
      <c r="BWJ84" s="994"/>
      <c r="BWK84" s="994"/>
      <c r="BWL84" s="994"/>
      <c r="BWM84" s="994"/>
      <c r="BWN84" s="994"/>
      <c r="BWO84" s="994"/>
      <c r="BWP84" s="994"/>
      <c r="BWQ84" s="994"/>
      <c r="BWR84" s="994"/>
      <c r="BWS84" s="994"/>
      <c r="BWT84" s="994"/>
      <c r="BWU84" s="994"/>
      <c r="BWV84" s="994"/>
      <c r="BWW84" s="994"/>
      <c r="BWX84" s="994"/>
      <c r="BWY84" s="994"/>
      <c r="BWZ84" s="994"/>
      <c r="BXA84" s="994"/>
      <c r="BXB84" s="994"/>
      <c r="BXC84" s="994"/>
      <c r="BXD84" s="994"/>
      <c r="BXE84" s="994"/>
      <c r="BXF84" s="994"/>
      <c r="BXG84" s="994"/>
      <c r="BXH84" s="994"/>
      <c r="BXI84" s="994"/>
      <c r="BXJ84" s="994"/>
      <c r="BXK84" s="994"/>
      <c r="BXL84" s="994"/>
      <c r="BXM84" s="994"/>
      <c r="BXN84" s="994"/>
      <c r="BXO84" s="994"/>
      <c r="BXP84" s="994"/>
      <c r="BXQ84" s="994"/>
      <c r="BXR84" s="994"/>
      <c r="BXS84" s="994"/>
      <c r="BXT84" s="994"/>
      <c r="BXU84" s="994"/>
      <c r="BXV84" s="994"/>
      <c r="BXW84" s="994"/>
      <c r="BXX84" s="994"/>
      <c r="BXY84" s="994"/>
      <c r="BXZ84" s="994"/>
      <c r="BYA84" s="994"/>
      <c r="BYB84" s="994"/>
      <c r="BYC84" s="994"/>
      <c r="BYD84" s="994"/>
      <c r="BYE84" s="994"/>
      <c r="BYF84" s="994"/>
      <c r="BYG84" s="994"/>
      <c r="BYH84" s="994"/>
      <c r="BYI84" s="994"/>
      <c r="BYJ84" s="994"/>
      <c r="BYK84" s="994"/>
      <c r="BYL84" s="994"/>
      <c r="BYM84" s="994"/>
      <c r="BYN84" s="994"/>
      <c r="BYO84" s="994"/>
      <c r="BYP84" s="994"/>
      <c r="BYQ84" s="994"/>
      <c r="BYR84" s="994"/>
      <c r="BYS84" s="994"/>
      <c r="BYT84" s="994"/>
      <c r="BYU84" s="994"/>
      <c r="BYV84" s="994"/>
      <c r="BYW84" s="994"/>
      <c r="BYX84" s="994"/>
      <c r="BYY84" s="994"/>
      <c r="BYZ84" s="994"/>
      <c r="BZA84" s="994"/>
      <c r="BZB84" s="994"/>
      <c r="BZC84" s="994"/>
      <c r="BZD84" s="994"/>
      <c r="BZE84" s="994"/>
      <c r="BZF84" s="994"/>
      <c r="BZG84" s="994"/>
      <c r="BZH84" s="994"/>
      <c r="BZI84" s="994"/>
      <c r="BZJ84" s="994"/>
      <c r="BZK84" s="994"/>
      <c r="BZL84" s="994"/>
      <c r="BZM84" s="994"/>
      <c r="BZN84" s="994"/>
      <c r="BZO84" s="994"/>
      <c r="BZP84" s="994"/>
      <c r="BZQ84" s="994"/>
      <c r="BZR84" s="994"/>
      <c r="BZS84" s="994"/>
      <c r="BZT84" s="994"/>
      <c r="BZU84" s="994"/>
      <c r="BZV84" s="994"/>
      <c r="BZW84" s="994"/>
      <c r="BZX84" s="994"/>
      <c r="BZY84" s="994"/>
      <c r="BZZ84" s="994"/>
      <c r="CAA84" s="994"/>
      <c r="CAB84" s="994"/>
      <c r="CAC84" s="994"/>
      <c r="CAD84" s="994"/>
      <c r="CAE84" s="994"/>
      <c r="CAF84" s="994"/>
      <c r="CAG84" s="994"/>
      <c r="CAH84" s="994"/>
      <c r="CAI84" s="994"/>
      <c r="CAJ84" s="994"/>
      <c r="CAK84" s="994"/>
      <c r="CAL84" s="994"/>
      <c r="CAM84" s="994"/>
      <c r="CAN84" s="994"/>
      <c r="CAO84" s="994"/>
      <c r="CAP84" s="994"/>
      <c r="CAQ84" s="994"/>
      <c r="CAR84" s="994"/>
      <c r="CAS84" s="994"/>
      <c r="CAT84" s="994"/>
      <c r="CAU84" s="994"/>
      <c r="CAV84" s="994"/>
      <c r="CAW84" s="994"/>
      <c r="CAX84" s="994"/>
      <c r="CAY84" s="994"/>
      <c r="CAZ84" s="994"/>
      <c r="CBA84" s="994"/>
      <c r="CBB84" s="994"/>
      <c r="CBC84" s="994"/>
      <c r="CBD84" s="994"/>
      <c r="CBE84" s="994"/>
      <c r="CBF84" s="994"/>
      <c r="CBG84" s="994"/>
      <c r="CBH84" s="994"/>
      <c r="CBI84" s="994"/>
      <c r="CBJ84" s="994"/>
      <c r="CBK84" s="994"/>
      <c r="CBL84" s="994"/>
      <c r="CBM84" s="994"/>
      <c r="CBN84" s="994"/>
      <c r="CBO84" s="994"/>
      <c r="CBP84" s="994"/>
      <c r="CBQ84" s="994"/>
      <c r="CBR84" s="994"/>
      <c r="CBS84" s="994"/>
      <c r="CBT84" s="994"/>
      <c r="CBU84" s="994"/>
      <c r="CBV84" s="994"/>
      <c r="CBW84" s="994"/>
      <c r="CBX84" s="994"/>
      <c r="CBY84" s="994"/>
      <c r="CBZ84" s="994"/>
      <c r="CCA84" s="994"/>
      <c r="CCB84" s="994"/>
      <c r="CCC84" s="994"/>
      <c r="CCD84" s="994"/>
      <c r="CCE84" s="994"/>
      <c r="CCF84" s="994"/>
      <c r="CCG84" s="994"/>
      <c r="CCH84" s="994"/>
      <c r="CCI84" s="994"/>
      <c r="CCJ84" s="994"/>
      <c r="CCK84" s="994"/>
      <c r="CCL84" s="994"/>
      <c r="CCM84" s="994"/>
      <c r="CCN84" s="994"/>
      <c r="CCO84" s="994"/>
      <c r="CCP84" s="994"/>
      <c r="CCQ84" s="994"/>
      <c r="CCR84" s="994"/>
      <c r="CCS84" s="994"/>
      <c r="CCT84" s="994"/>
      <c r="CCU84" s="994"/>
      <c r="CCV84" s="994"/>
      <c r="CCW84" s="994"/>
      <c r="CCX84" s="994"/>
      <c r="CCY84" s="994"/>
      <c r="CCZ84" s="994"/>
      <c r="CDA84" s="994"/>
      <c r="CDB84" s="994"/>
      <c r="CDC84" s="994"/>
      <c r="CDD84" s="994"/>
      <c r="CDE84" s="994"/>
      <c r="CDF84" s="994"/>
      <c r="CDG84" s="994"/>
      <c r="CDH84" s="994"/>
      <c r="CDI84" s="994"/>
      <c r="CDJ84" s="994"/>
      <c r="CDK84" s="994"/>
      <c r="CDL84" s="994"/>
      <c r="CDM84" s="994"/>
      <c r="CDN84" s="994"/>
      <c r="CDO84" s="994"/>
      <c r="CDP84" s="994"/>
      <c r="CDQ84" s="994"/>
      <c r="CDR84" s="994"/>
      <c r="CDS84" s="994"/>
      <c r="CDT84" s="994"/>
      <c r="CDU84" s="994"/>
      <c r="CDV84" s="994"/>
      <c r="CDW84" s="994"/>
      <c r="CDX84" s="994"/>
      <c r="CDY84" s="994"/>
      <c r="CDZ84" s="994"/>
      <c r="CEA84" s="994"/>
      <c r="CEB84" s="994"/>
      <c r="CEC84" s="994"/>
      <c r="CED84" s="994"/>
      <c r="CEE84" s="994"/>
      <c r="CEF84" s="994"/>
      <c r="CEG84" s="994"/>
      <c r="CEH84" s="994"/>
      <c r="CEI84" s="994"/>
      <c r="CEJ84" s="994"/>
      <c r="CEK84" s="994"/>
      <c r="CEL84" s="994"/>
      <c r="CEM84" s="994"/>
      <c r="CEN84" s="994"/>
      <c r="CEO84" s="994"/>
      <c r="CEP84" s="994"/>
      <c r="CEQ84" s="994"/>
      <c r="CER84" s="994"/>
      <c r="CES84" s="994"/>
      <c r="CET84" s="994"/>
      <c r="CEU84" s="994"/>
      <c r="CEV84" s="994"/>
      <c r="CEW84" s="994"/>
      <c r="CEX84" s="994"/>
      <c r="CEY84" s="994"/>
      <c r="CEZ84" s="994"/>
      <c r="CFA84" s="994"/>
      <c r="CFB84" s="994"/>
      <c r="CFC84" s="994"/>
      <c r="CFD84" s="994"/>
      <c r="CFE84" s="994"/>
      <c r="CFF84" s="994"/>
      <c r="CFG84" s="994"/>
      <c r="CFH84" s="994"/>
      <c r="CFI84" s="994"/>
      <c r="CFJ84" s="994"/>
      <c r="CFK84" s="994"/>
      <c r="CFL84" s="994"/>
      <c r="CFM84" s="994"/>
      <c r="CFN84" s="994"/>
      <c r="CFO84" s="994"/>
      <c r="CFP84" s="994"/>
      <c r="CFQ84" s="994"/>
      <c r="CFR84" s="994"/>
      <c r="CFS84" s="994"/>
      <c r="CFT84" s="994"/>
      <c r="CFU84" s="994"/>
      <c r="CFV84" s="994"/>
      <c r="CFW84" s="994"/>
      <c r="CFX84" s="994"/>
      <c r="CFY84" s="994"/>
      <c r="CFZ84" s="994"/>
      <c r="CGA84" s="994"/>
      <c r="CGB84" s="994"/>
      <c r="CGC84" s="994"/>
      <c r="CGD84" s="994"/>
      <c r="CGE84" s="994"/>
      <c r="CGF84" s="994"/>
      <c r="CGG84" s="994"/>
      <c r="CGH84" s="994"/>
      <c r="CGI84" s="994"/>
      <c r="CGJ84" s="994"/>
      <c r="CGK84" s="994"/>
      <c r="CGL84" s="994"/>
      <c r="CGM84" s="994"/>
      <c r="CGN84" s="994"/>
      <c r="CGO84" s="994"/>
      <c r="CGP84" s="994"/>
      <c r="CGQ84" s="994"/>
      <c r="CGR84" s="994"/>
      <c r="CGS84" s="994"/>
      <c r="CGT84" s="994"/>
      <c r="CGU84" s="994"/>
      <c r="CGV84" s="994"/>
      <c r="CGW84" s="994"/>
      <c r="CGX84" s="994"/>
      <c r="CGY84" s="994"/>
      <c r="CGZ84" s="994"/>
      <c r="CHA84" s="994"/>
      <c r="CHB84" s="994"/>
      <c r="CHC84" s="994"/>
      <c r="CHD84" s="994"/>
      <c r="CHE84" s="994"/>
      <c r="CHF84" s="994"/>
      <c r="CHG84" s="994"/>
      <c r="CHH84" s="994"/>
      <c r="CHI84" s="994"/>
      <c r="CHJ84" s="994"/>
      <c r="CHK84" s="994"/>
      <c r="CHL84" s="994"/>
      <c r="CHM84" s="994"/>
      <c r="CHN84" s="994"/>
      <c r="CHO84" s="994"/>
      <c r="CHP84" s="994"/>
      <c r="CHQ84" s="994"/>
      <c r="CHR84" s="994"/>
      <c r="CHS84" s="994"/>
      <c r="CHT84" s="994"/>
      <c r="CHU84" s="994"/>
      <c r="CHV84" s="994"/>
      <c r="CHW84" s="994"/>
      <c r="CHX84" s="994"/>
      <c r="CHY84" s="994"/>
      <c r="CHZ84" s="994"/>
      <c r="CIA84" s="994"/>
      <c r="CIB84" s="994"/>
      <c r="CIC84" s="994"/>
      <c r="CID84" s="994"/>
      <c r="CIE84" s="994"/>
      <c r="CIF84" s="994"/>
      <c r="CIG84" s="994"/>
      <c r="CIH84" s="994"/>
      <c r="CII84" s="994"/>
      <c r="CIJ84" s="994"/>
      <c r="CIK84" s="994"/>
      <c r="CIL84" s="994"/>
      <c r="CIM84" s="994"/>
      <c r="CIN84" s="994"/>
      <c r="CIO84" s="994"/>
      <c r="CIP84" s="994"/>
      <c r="CIQ84" s="994"/>
      <c r="CIR84" s="994"/>
      <c r="CIS84" s="994"/>
      <c r="CIT84" s="994"/>
      <c r="CIU84" s="994"/>
      <c r="CIV84" s="994"/>
      <c r="CIW84" s="994"/>
      <c r="CIX84" s="994"/>
      <c r="CIY84" s="994"/>
      <c r="CIZ84" s="994"/>
      <c r="CJA84" s="994"/>
      <c r="CJB84" s="994"/>
      <c r="CJC84" s="994"/>
      <c r="CJD84" s="994"/>
      <c r="CJE84" s="994"/>
      <c r="CJF84" s="994"/>
      <c r="CJG84" s="994"/>
      <c r="CJH84" s="994"/>
      <c r="CJI84" s="994"/>
      <c r="CJJ84" s="994"/>
      <c r="CJK84" s="994"/>
      <c r="CJL84" s="994"/>
      <c r="CJM84" s="994"/>
      <c r="CJN84" s="994"/>
      <c r="CJO84" s="994"/>
      <c r="CJP84" s="994"/>
      <c r="CJQ84" s="994"/>
      <c r="CJR84" s="994"/>
      <c r="CJS84" s="994"/>
      <c r="CJT84" s="994"/>
      <c r="CJU84" s="994"/>
      <c r="CJV84" s="994"/>
      <c r="CJW84" s="994"/>
      <c r="CJX84" s="994"/>
      <c r="CJY84" s="994"/>
      <c r="CJZ84" s="994"/>
      <c r="CKA84" s="994"/>
      <c r="CKB84" s="994"/>
      <c r="CKC84" s="994"/>
      <c r="CKD84" s="994"/>
      <c r="CKE84" s="994"/>
      <c r="CKF84" s="994"/>
      <c r="CKG84" s="994"/>
      <c r="CKH84" s="994"/>
      <c r="CKI84" s="994"/>
      <c r="CKJ84" s="994"/>
      <c r="CKK84" s="994"/>
      <c r="CKL84" s="994"/>
      <c r="CKM84" s="994"/>
      <c r="CKN84" s="994"/>
      <c r="CKO84" s="994"/>
      <c r="CKP84" s="994"/>
      <c r="CKQ84" s="994"/>
      <c r="CKR84" s="994"/>
      <c r="CKS84" s="994"/>
      <c r="CKT84" s="994"/>
      <c r="CKU84" s="994"/>
      <c r="CKV84" s="994"/>
      <c r="CKW84" s="994"/>
      <c r="CKX84" s="994"/>
      <c r="CKY84" s="994"/>
      <c r="CKZ84" s="994"/>
      <c r="CLA84" s="994"/>
      <c r="CLB84" s="994"/>
      <c r="CLC84" s="994"/>
      <c r="CLD84" s="994"/>
      <c r="CLE84" s="994"/>
      <c r="CLF84" s="994"/>
      <c r="CLG84" s="994"/>
      <c r="CLH84" s="994"/>
      <c r="CLI84" s="994"/>
      <c r="CLJ84" s="994"/>
      <c r="CLK84" s="994"/>
      <c r="CLL84" s="994"/>
      <c r="CLM84" s="994"/>
      <c r="CLN84" s="994"/>
      <c r="CLO84" s="994"/>
      <c r="CLP84" s="994"/>
      <c r="CLQ84" s="994"/>
      <c r="CLR84" s="994"/>
      <c r="CLS84" s="994"/>
      <c r="CLT84" s="994"/>
      <c r="CLU84" s="994"/>
      <c r="CLV84" s="994"/>
      <c r="CLW84" s="994"/>
      <c r="CLX84" s="994"/>
      <c r="CLY84" s="994"/>
      <c r="CLZ84" s="994"/>
      <c r="CMA84" s="994"/>
      <c r="CMB84" s="994"/>
      <c r="CMC84" s="994"/>
      <c r="CMD84" s="994"/>
      <c r="CME84" s="994"/>
      <c r="CMF84" s="994"/>
      <c r="CMG84" s="994"/>
      <c r="CMH84" s="994"/>
      <c r="CMI84" s="994"/>
      <c r="CMJ84" s="994"/>
      <c r="CMK84" s="994"/>
      <c r="CML84" s="994"/>
      <c r="CMM84" s="994"/>
      <c r="CMN84" s="994"/>
      <c r="CMO84" s="994"/>
      <c r="CMP84" s="994"/>
      <c r="CMQ84" s="994"/>
      <c r="CMR84" s="994"/>
      <c r="CMS84" s="994"/>
      <c r="CMT84" s="994"/>
      <c r="CMU84" s="994"/>
      <c r="CMV84" s="994"/>
      <c r="CMW84" s="994"/>
      <c r="CMX84" s="994"/>
      <c r="CMY84" s="994"/>
      <c r="CMZ84" s="994"/>
      <c r="CNA84" s="994"/>
      <c r="CNB84" s="994"/>
      <c r="CNC84" s="994"/>
      <c r="CND84" s="994"/>
      <c r="CNE84" s="994"/>
      <c r="CNF84" s="994"/>
      <c r="CNG84" s="994"/>
      <c r="CNH84" s="994"/>
      <c r="CNI84" s="994"/>
      <c r="CNJ84" s="994"/>
      <c r="CNK84" s="994"/>
      <c r="CNL84" s="994"/>
      <c r="CNM84" s="994"/>
      <c r="CNN84" s="994"/>
      <c r="CNO84" s="994"/>
      <c r="CNP84" s="994"/>
      <c r="CNQ84" s="994"/>
      <c r="CNR84" s="994"/>
      <c r="CNS84" s="994"/>
      <c r="CNT84" s="994"/>
      <c r="CNU84" s="994"/>
      <c r="CNV84" s="994"/>
      <c r="CNW84" s="994"/>
      <c r="CNX84" s="994"/>
      <c r="CNY84" s="994"/>
      <c r="CNZ84" s="994"/>
      <c r="COA84" s="994"/>
      <c r="COB84" s="994"/>
      <c r="COC84" s="994"/>
      <c r="COD84" s="994"/>
      <c r="COE84" s="994"/>
      <c r="COF84" s="994"/>
      <c r="COG84" s="994"/>
      <c r="COH84" s="994"/>
      <c r="COI84" s="994"/>
      <c r="COJ84" s="994"/>
      <c r="COK84" s="994"/>
      <c r="COL84" s="994"/>
      <c r="COM84" s="994"/>
      <c r="CON84" s="994"/>
      <c r="COO84" s="994"/>
      <c r="COP84" s="994"/>
      <c r="COQ84" s="994"/>
      <c r="COR84" s="994"/>
      <c r="COS84" s="994"/>
      <c r="COT84" s="994"/>
      <c r="COU84" s="994"/>
      <c r="COV84" s="994"/>
      <c r="COW84" s="994"/>
      <c r="COX84" s="994"/>
      <c r="COY84" s="994"/>
      <c r="COZ84" s="994"/>
      <c r="CPA84" s="994"/>
      <c r="CPB84" s="994"/>
      <c r="CPC84" s="994"/>
      <c r="CPD84" s="994"/>
      <c r="CPE84" s="994"/>
      <c r="CPF84" s="994"/>
      <c r="CPG84" s="994"/>
      <c r="CPH84" s="994"/>
      <c r="CPI84" s="994"/>
      <c r="CPJ84" s="994"/>
      <c r="CPK84" s="994"/>
      <c r="CPL84" s="994"/>
      <c r="CPM84" s="994"/>
      <c r="CPN84" s="994"/>
      <c r="CPO84" s="994"/>
      <c r="CPP84" s="994"/>
      <c r="CPQ84" s="994"/>
      <c r="CPR84" s="994"/>
      <c r="CPS84" s="994"/>
      <c r="CPT84" s="994"/>
      <c r="CPU84" s="994"/>
      <c r="CPV84" s="994"/>
      <c r="CPW84" s="994"/>
      <c r="CPX84" s="994"/>
      <c r="CPY84" s="994"/>
      <c r="CPZ84" s="994"/>
      <c r="CQA84" s="994"/>
      <c r="CQB84" s="994"/>
      <c r="CQC84" s="994"/>
      <c r="CQD84" s="994"/>
      <c r="CQE84" s="994"/>
      <c r="CQF84" s="994"/>
      <c r="CQG84" s="994"/>
      <c r="CQH84" s="994"/>
      <c r="CQI84" s="994"/>
      <c r="CQJ84" s="994"/>
      <c r="CQK84" s="994"/>
      <c r="CQL84" s="994"/>
      <c r="CQM84" s="994"/>
      <c r="CQN84" s="994"/>
      <c r="CQO84" s="994"/>
      <c r="CQP84" s="994"/>
      <c r="CQQ84" s="994"/>
      <c r="CQR84" s="994"/>
      <c r="CQS84" s="994"/>
      <c r="CQT84" s="994"/>
      <c r="CQU84" s="994"/>
      <c r="CQV84" s="994"/>
      <c r="CQW84" s="994"/>
      <c r="CQX84" s="994"/>
      <c r="CQY84" s="994"/>
      <c r="CQZ84" s="994"/>
      <c r="CRA84" s="994"/>
      <c r="CRB84" s="994"/>
      <c r="CRC84" s="994"/>
      <c r="CRD84" s="994"/>
      <c r="CRE84" s="994"/>
      <c r="CRF84" s="994"/>
      <c r="CRG84" s="994"/>
      <c r="CRH84" s="994"/>
      <c r="CRI84" s="994"/>
      <c r="CRJ84" s="994"/>
      <c r="CRK84" s="994"/>
      <c r="CRL84" s="994"/>
      <c r="CRM84" s="994"/>
      <c r="CRN84" s="994"/>
      <c r="CRO84" s="994"/>
      <c r="CRP84" s="994"/>
      <c r="CRQ84" s="994"/>
      <c r="CRR84" s="994"/>
      <c r="CRS84" s="994"/>
      <c r="CRT84" s="994"/>
      <c r="CRU84" s="994"/>
      <c r="CRV84" s="994"/>
      <c r="CRW84" s="994"/>
      <c r="CRX84" s="994"/>
      <c r="CRY84" s="994"/>
      <c r="CRZ84" s="994"/>
      <c r="CSA84" s="994"/>
      <c r="CSB84" s="994"/>
      <c r="CSC84" s="994"/>
      <c r="CSD84" s="994"/>
      <c r="CSE84" s="994"/>
      <c r="CSF84" s="994"/>
      <c r="CSG84" s="994"/>
      <c r="CSH84" s="994"/>
      <c r="CSI84" s="994"/>
      <c r="CSJ84" s="994"/>
      <c r="CSK84" s="994"/>
      <c r="CSL84" s="994"/>
      <c r="CSM84" s="994"/>
      <c r="CSN84" s="994"/>
      <c r="CSO84" s="994"/>
      <c r="CSP84" s="994"/>
      <c r="CSQ84" s="994"/>
      <c r="CSR84" s="994"/>
      <c r="CSS84" s="994"/>
      <c r="CST84" s="994"/>
      <c r="CSU84" s="994"/>
      <c r="CSV84" s="994"/>
      <c r="CSW84" s="994"/>
      <c r="CSX84" s="994"/>
      <c r="CSY84" s="994"/>
      <c r="CSZ84" s="994"/>
      <c r="CTA84" s="994"/>
      <c r="CTB84" s="994"/>
      <c r="CTC84" s="994"/>
      <c r="CTD84" s="994"/>
      <c r="CTE84" s="994"/>
      <c r="CTF84" s="994"/>
      <c r="CTG84" s="994"/>
      <c r="CTH84" s="994"/>
      <c r="CTI84" s="994"/>
      <c r="CTJ84" s="994"/>
      <c r="CTK84" s="994"/>
      <c r="CTL84" s="994"/>
      <c r="CTM84" s="994"/>
      <c r="CTN84" s="994"/>
      <c r="CTO84" s="994"/>
      <c r="CTP84" s="994"/>
      <c r="CTQ84" s="994"/>
      <c r="CTR84" s="994"/>
      <c r="CTS84" s="994"/>
      <c r="CTT84" s="994"/>
      <c r="CTU84" s="994"/>
      <c r="CTV84" s="994"/>
      <c r="CTW84" s="994"/>
      <c r="CTX84" s="994"/>
      <c r="CTY84" s="994"/>
      <c r="CTZ84" s="994"/>
      <c r="CUA84" s="994"/>
      <c r="CUB84" s="994"/>
      <c r="CUC84" s="994"/>
      <c r="CUD84" s="994"/>
      <c r="CUE84" s="994"/>
      <c r="CUF84" s="994"/>
      <c r="CUG84" s="994"/>
      <c r="CUH84" s="994"/>
      <c r="CUI84" s="994"/>
      <c r="CUJ84" s="994"/>
      <c r="CUK84" s="994"/>
      <c r="CUL84" s="994"/>
      <c r="CUM84" s="994"/>
      <c r="CUN84" s="994"/>
      <c r="CUO84" s="994"/>
      <c r="CUP84" s="994"/>
      <c r="CUQ84" s="994"/>
      <c r="CUR84" s="994"/>
      <c r="CUS84" s="994"/>
      <c r="CUT84" s="994"/>
      <c r="CUU84" s="994"/>
      <c r="CUV84" s="994"/>
      <c r="CUW84" s="994"/>
      <c r="CUX84" s="994"/>
      <c r="CUY84" s="994"/>
      <c r="CUZ84" s="994"/>
      <c r="CVA84" s="994"/>
      <c r="CVB84" s="994"/>
      <c r="CVC84" s="994"/>
      <c r="CVD84" s="994"/>
      <c r="CVE84" s="994"/>
      <c r="CVF84" s="994"/>
      <c r="CVG84" s="994"/>
      <c r="CVH84" s="994"/>
      <c r="CVI84" s="994"/>
      <c r="CVJ84" s="994"/>
      <c r="CVK84" s="994"/>
      <c r="CVL84" s="994"/>
      <c r="CVM84" s="994"/>
      <c r="CVN84" s="994"/>
      <c r="CVO84" s="994"/>
      <c r="CVP84" s="994"/>
      <c r="CVQ84" s="994"/>
      <c r="CVR84" s="994"/>
      <c r="CVS84" s="994"/>
      <c r="CVT84" s="994"/>
      <c r="CVU84" s="994"/>
      <c r="CVV84" s="994"/>
      <c r="CVW84" s="994"/>
      <c r="CVX84" s="994"/>
      <c r="CVY84" s="994"/>
      <c r="CVZ84" s="994"/>
      <c r="CWA84" s="994"/>
      <c r="CWB84" s="994"/>
      <c r="CWC84" s="994"/>
      <c r="CWD84" s="994"/>
      <c r="CWE84" s="994"/>
      <c r="CWF84" s="994"/>
      <c r="CWG84" s="994"/>
      <c r="CWH84" s="994"/>
      <c r="CWI84" s="994"/>
      <c r="CWJ84" s="994"/>
      <c r="CWK84" s="994"/>
      <c r="CWL84" s="994"/>
      <c r="CWM84" s="994"/>
      <c r="CWN84" s="994"/>
      <c r="CWO84" s="994"/>
      <c r="CWP84" s="994"/>
      <c r="CWQ84" s="994"/>
      <c r="CWR84" s="994"/>
      <c r="CWS84" s="994"/>
      <c r="CWT84" s="994"/>
      <c r="CWU84" s="994"/>
      <c r="CWV84" s="994"/>
      <c r="CWW84" s="994"/>
      <c r="CWX84" s="994"/>
      <c r="CWY84" s="994"/>
      <c r="CWZ84" s="994"/>
      <c r="CXA84" s="994"/>
      <c r="CXB84" s="994"/>
      <c r="CXC84" s="994"/>
      <c r="CXD84" s="994"/>
      <c r="CXE84" s="994"/>
      <c r="CXF84" s="994"/>
      <c r="CXG84" s="994"/>
      <c r="CXH84" s="994"/>
      <c r="CXI84" s="994"/>
      <c r="CXJ84" s="994"/>
      <c r="CXK84" s="994"/>
      <c r="CXL84" s="994"/>
      <c r="CXM84" s="994"/>
      <c r="CXN84" s="994"/>
      <c r="CXO84" s="994"/>
      <c r="CXP84" s="994"/>
      <c r="CXQ84" s="994"/>
      <c r="CXR84" s="994"/>
      <c r="CXS84" s="994"/>
      <c r="CXT84" s="994"/>
      <c r="CXU84" s="994"/>
      <c r="CXV84" s="994"/>
      <c r="CXW84" s="994"/>
      <c r="CXX84" s="994"/>
      <c r="CXY84" s="994"/>
      <c r="CXZ84" s="994"/>
      <c r="CYA84" s="994"/>
      <c r="CYB84" s="994"/>
      <c r="CYC84" s="994"/>
      <c r="CYD84" s="994"/>
      <c r="CYE84" s="994"/>
      <c r="CYF84" s="994"/>
      <c r="CYG84" s="994"/>
      <c r="CYH84" s="994"/>
      <c r="CYI84" s="994"/>
      <c r="CYJ84" s="994"/>
      <c r="CYK84" s="994"/>
      <c r="CYL84" s="994"/>
      <c r="CYM84" s="994"/>
      <c r="CYN84" s="994"/>
      <c r="CYO84" s="994"/>
      <c r="CYP84" s="994"/>
      <c r="CYQ84" s="994"/>
      <c r="CYR84" s="994"/>
      <c r="CYS84" s="994"/>
      <c r="CYT84" s="994"/>
      <c r="CYU84" s="994"/>
      <c r="CYV84" s="994"/>
      <c r="CYW84" s="994"/>
      <c r="CYX84" s="994"/>
      <c r="CYY84" s="994"/>
      <c r="CYZ84" s="994"/>
      <c r="CZA84" s="994"/>
      <c r="CZB84" s="994"/>
      <c r="CZC84" s="994"/>
      <c r="CZD84" s="994"/>
      <c r="CZE84" s="994"/>
      <c r="CZF84" s="994"/>
      <c r="CZG84" s="994"/>
      <c r="CZH84" s="994"/>
      <c r="CZI84" s="994"/>
      <c r="CZJ84" s="994"/>
      <c r="CZK84" s="994"/>
      <c r="CZL84" s="994"/>
      <c r="CZM84" s="994"/>
      <c r="CZN84" s="994"/>
      <c r="CZO84" s="994"/>
      <c r="CZP84" s="994"/>
      <c r="CZQ84" s="994"/>
      <c r="CZR84" s="994"/>
      <c r="CZS84" s="994"/>
      <c r="CZT84" s="994"/>
      <c r="CZU84" s="994"/>
      <c r="CZV84" s="994"/>
      <c r="CZW84" s="994"/>
      <c r="CZX84" s="994"/>
      <c r="CZY84" s="994"/>
      <c r="CZZ84" s="994"/>
      <c r="DAA84" s="994"/>
      <c r="DAB84" s="994"/>
      <c r="DAC84" s="994"/>
      <c r="DAD84" s="994"/>
      <c r="DAE84" s="994"/>
      <c r="DAF84" s="994"/>
      <c r="DAG84" s="994"/>
      <c r="DAH84" s="994"/>
      <c r="DAI84" s="994"/>
      <c r="DAJ84" s="994"/>
      <c r="DAK84" s="994"/>
      <c r="DAL84" s="994"/>
      <c r="DAM84" s="994"/>
      <c r="DAN84" s="994"/>
      <c r="DAO84" s="994"/>
      <c r="DAP84" s="994"/>
      <c r="DAQ84" s="994"/>
      <c r="DAR84" s="994"/>
      <c r="DAS84" s="994"/>
      <c r="DAT84" s="994"/>
      <c r="DAU84" s="994"/>
      <c r="DAV84" s="994"/>
      <c r="DAW84" s="994"/>
      <c r="DAX84" s="994"/>
      <c r="DAY84" s="994"/>
      <c r="DAZ84" s="994"/>
      <c r="DBA84" s="994"/>
      <c r="DBB84" s="994"/>
      <c r="DBC84" s="994"/>
      <c r="DBD84" s="994"/>
      <c r="DBE84" s="994"/>
      <c r="DBF84" s="994"/>
      <c r="DBG84" s="994"/>
      <c r="DBH84" s="994"/>
      <c r="DBI84" s="994"/>
      <c r="DBJ84" s="994"/>
      <c r="DBK84" s="994"/>
      <c r="DBL84" s="994"/>
      <c r="DBM84" s="994"/>
      <c r="DBN84" s="994"/>
      <c r="DBO84" s="994"/>
      <c r="DBP84" s="994"/>
      <c r="DBQ84" s="994"/>
      <c r="DBR84" s="994"/>
      <c r="DBS84" s="994"/>
      <c r="DBT84" s="994"/>
      <c r="DBU84" s="994"/>
      <c r="DBV84" s="994"/>
      <c r="DBW84" s="994"/>
      <c r="DBX84" s="994"/>
      <c r="DBY84" s="994"/>
      <c r="DBZ84" s="994"/>
      <c r="DCA84" s="994"/>
      <c r="DCB84" s="994"/>
      <c r="DCC84" s="994"/>
      <c r="DCD84" s="994"/>
      <c r="DCE84" s="994"/>
      <c r="DCF84" s="994"/>
      <c r="DCG84" s="994"/>
      <c r="DCH84" s="994"/>
      <c r="DCI84" s="994"/>
      <c r="DCJ84" s="994"/>
      <c r="DCK84" s="994"/>
      <c r="DCL84" s="994"/>
      <c r="DCM84" s="994"/>
      <c r="DCN84" s="994"/>
      <c r="DCO84" s="994"/>
      <c r="DCP84" s="994"/>
      <c r="DCQ84" s="994"/>
      <c r="DCR84" s="994"/>
      <c r="DCS84" s="994"/>
      <c r="DCT84" s="994"/>
      <c r="DCU84" s="994"/>
      <c r="DCV84" s="994"/>
      <c r="DCW84" s="994"/>
      <c r="DCX84" s="994"/>
      <c r="DCY84" s="994"/>
      <c r="DCZ84" s="994"/>
      <c r="DDA84" s="994"/>
      <c r="DDB84" s="994"/>
      <c r="DDC84" s="994"/>
      <c r="DDD84" s="994"/>
      <c r="DDE84" s="994"/>
      <c r="DDF84" s="994"/>
      <c r="DDG84" s="994"/>
      <c r="DDH84" s="994"/>
      <c r="DDI84" s="994"/>
      <c r="DDJ84" s="994"/>
      <c r="DDK84" s="994"/>
      <c r="DDL84" s="994"/>
      <c r="DDM84" s="994"/>
      <c r="DDN84" s="994"/>
      <c r="DDO84" s="994"/>
      <c r="DDP84" s="994"/>
      <c r="DDQ84" s="994"/>
      <c r="DDR84" s="994"/>
      <c r="DDS84" s="994"/>
      <c r="DDT84" s="994"/>
      <c r="DDU84" s="994"/>
      <c r="DDV84" s="994"/>
      <c r="DDW84" s="994"/>
      <c r="DDX84" s="994"/>
      <c r="DDY84" s="994"/>
      <c r="DDZ84" s="994"/>
      <c r="DEA84" s="994"/>
      <c r="DEB84" s="994"/>
      <c r="DEC84" s="994"/>
      <c r="DED84" s="994"/>
      <c r="DEE84" s="994"/>
      <c r="DEF84" s="994"/>
      <c r="DEG84" s="994"/>
      <c r="DEH84" s="994"/>
      <c r="DEI84" s="994"/>
      <c r="DEJ84" s="994"/>
      <c r="DEK84" s="994"/>
      <c r="DEL84" s="994"/>
      <c r="DEM84" s="994"/>
      <c r="DEN84" s="994"/>
      <c r="DEO84" s="994"/>
      <c r="DEP84" s="994"/>
      <c r="DEQ84" s="994"/>
      <c r="DER84" s="994"/>
      <c r="DES84" s="994"/>
      <c r="DET84" s="994"/>
      <c r="DEU84" s="994"/>
      <c r="DEV84" s="994"/>
      <c r="DEW84" s="994"/>
      <c r="DEX84" s="994"/>
      <c r="DEY84" s="994"/>
      <c r="DEZ84" s="994"/>
      <c r="DFA84" s="994"/>
      <c r="DFB84" s="994"/>
      <c r="DFC84" s="994"/>
      <c r="DFD84" s="994"/>
      <c r="DFE84" s="994"/>
      <c r="DFF84" s="994"/>
      <c r="DFG84" s="994"/>
      <c r="DFH84" s="994"/>
      <c r="DFI84" s="994"/>
      <c r="DFJ84" s="994"/>
      <c r="DFK84" s="994"/>
      <c r="DFL84" s="994"/>
      <c r="DFM84" s="994"/>
      <c r="DFN84" s="994"/>
      <c r="DFO84" s="994"/>
      <c r="DFP84" s="994"/>
      <c r="DFQ84" s="994"/>
      <c r="DFR84" s="994"/>
      <c r="DFS84" s="994"/>
      <c r="DFT84" s="994"/>
      <c r="DFU84" s="994"/>
      <c r="DFV84" s="994"/>
      <c r="DFW84" s="994"/>
      <c r="DFX84" s="994"/>
      <c r="DFY84" s="994"/>
      <c r="DFZ84" s="994"/>
      <c r="DGA84" s="994"/>
      <c r="DGB84" s="994"/>
      <c r="DGC84" s="994"/>
      <c r="DGD84" s="994"/>
      <c r="DGE84" s="994"/>
      <c r="DGF84" s="994"/>
      <c r="DGG84" s="994"/>
      <c r="DGH84" s="994"/>
      <c r="DGI84" s="994"/>
      <c r="DGJ84" s="994"/>
      <c r="DGK84" s="994"/>
      <c r="DGL84" s="994"/>
      <c r="DGM84" s="994"/>
      <c r="DGN84" s="994"/>
      <c r="DGO84" s="994"/>
      <c r="DGP84" s="994"/>
      <c r="DGQ84" s="994"/>
      <c r="DGR84" s="994"/>
      <c r="DGS84" s="994"/>
      <c r="DGT84" s="994"/>
      <c r="DGU84" s="994"/>
      <c r="DGV84" s="994"/>
      <c r="DGW84" s="994"/>
      <c r="DGX84" s="994"/>
      <c r="DGY84" s="994"/>
      <c r="DGZ84" s="994"/>
      <c r="DHA84" s="994"/>
      <c r="DHB84" s="994"/>
      <c r="DHC84" s="994"/>
      <c r="DHD84" s="994"/>
      <c r="DHE84" s="994"/>
      <c r="DHF84" s="994"/>
      <c r="DHG84" s="994"/>
      <c r="DHH84" s="994"/>
      <c r="DHI84" s="994"/>
      <c r="DHJ84" s="994"/>
      <c r="DHK84" s="994"/>
      <c r="DHL84" s="994"/>
      <c r="DHM84" s="994"/>
      <c r="DHN84" s="994"/>
      <c r="DHO84" s="994"/>
      <c r="DHP84" s="994"/>
      <c r="DHQ84" s="994"/>
      <c r="DHR84" s="994"/>
      <c r="DHS84" s="994"/>
      <c r="DHT84" s="994"/>
      <c r="DHU84" s="994"/>
      <c r="DHV84" s="994"/>
      <c r="DHW84" s="994"/>
      <c r="DHX84" s="994"/>
      <c r="DHY84" s="994"/>
      <c r="DHZ84" s="994"/>
      <c r="DIA84" s="994"/>
      <c r="DIB84" s="994"/>
      <c r="DIC84" s="994"/>
      <c r="DID84" s="994"/>
      <c r="DIE84" s="994"/>
      <c r="DIF84" s="994"/>
      <c r="DIG84" s="994"/>
      <c r="DIH84" s="994"/>
      <c r="DII84" s="994"/>
      <c r="DIJ84" s="994"/>
      <c r="DIK84" s="994"/>
      <c r="DIL84" s="994"/>
      <c r="DIM84" s="994"/>
      <c r="DIN84" s="994"/>
      <c r="DIO84" s="994"/>
      <c r="DIP84" s="994"/>
      <c r="DIQ84" s="994"/>
      <c r="DIR84" s="994"/>
      <c r="DIS84" s="994"/>
      <c r="DIT84" s="994"/>
      <c r="DIU84" s="994"/>
      <c r="DIV84" s="994"/>
      <c r="DIW84" s="994"/>
      <c r="DIX84" s="994"/>
      <c r="DIY84" s="994"/>
      <c r="DIZ84" s="994"/>
      <c r="DJA84" s="994"/>
      <c r="DJB84" s="994"/>
      <c r="DJC84" s="994"/>
      <c r="DJD84" s="994"/>
      <c r="DJE84" s="994"/>
      <c r="DJF84" s="994"/>
      <c r="DJG84" s="994"/>
      <c r="DJH84" s="994"/>
      <c r="DJI84" s="994"/>
      <c r="DJJ84" s="994"/>
      <c r="DJK84" s="994"/>
      <c r="DJL84" s="994"/>
      <c r="DJM84" s="994"/>
      <c r="DJN84" s="994"/>
      <c r="DJO84" s="994"/>
      <c r="DJP84" s="994"/>
      <c r="DJQ84" s="994"/>
      <c r="DJR84" s="994"/>
      <c r="DJS84" s="994"/>
      <c r="DJT84" s="994"/>
      <c r="DJU84" s="994"/>
      <c r="DJV84" s="994"/>
      <c r="DJW84" s="994"/>
      <c r="DJX84" s="994"/>
      <c r="DJY84" s="994"/>
      <c r="DJZ84" s="994"/>
      <c r="DKA84" s="994"/>
      <c r="DKB84" s="994"/>
      <c r="DKC84" s="994"/>
      <c r="DKD84" s="994"/>
      <c r="DKE84" s="994"/>
      <c r="DKF84" s="994"/>
      <c r="DKG84" s="994"/>
      <c r="DKH84" s="994"/>
      <c r="DKI84" s="994"/>
      <c r="DKJ84" s="994"/>
      <c r="DKK84" s="994"/>
      <c r="DKL84" s="994"/>
      <c r="DKM84" s="994"/>
      <c r="DKN84" s="994"/>
      <c r="DKO84" s="994"/>
      <c r="DKP84" s="994"/>
      <c r="DKQ84" s="994"/>
      <c r="DKR84" s="994"/>
      <c r="DKS84" s="994"/>
      <c r="DKT84" s="994"/>
      <c r="DKU84" s="994"/>
      <c r="DKV84" s="994"/>
      <c r="DKW84" s="994"/>
      <c r="DKX84" s="994"/>
      <c r="DKY84" s="994"/>
      <c r="DKZ84" s="994"/>
      <c r="DLA84" s="994"/>
      <c r="DLB84" s="994"/>
      <c r="DLC84" s="994"/>
      <c r="DLD84" s="994"/>
      <c r="DLE84" s="994"/>
      <c r="DLF84" s="994"/>
      <c r="DLG84" s="994"/>
      <c r="DLH84" s="994"/>
      <c r="DLI84" s="994"/>
      <c r="DLJ84" s="994"/>
      <c r="DLK84" s="994"/>
      <c r="DLL84" s="994"/>
      <c r="DLM84" s="994"/>
      <c r="DLN84" s="994"/>
      <c r="DLO84" s="994"/>
      <c r="DLP84" s="994"/>
      <c r="DLQ84" s="994"/>
      <c r="DLR84" s="994"/>
      <c r="DLS84" s="994"/>
      <c r="DLT84" s="994"/>
      <c r="DLU84" s="994"/>
      <c r="DLV84" s="994"/>
      <c r="DLW84" s="994"/>
      <c r="DLX84" s="994"/>
      <c r="DLY84" s="994"/>
      <c r="DLZ84" s="994"/>
      <c r="DMA84" s="994"/>
      <c r="DMB84" s="994"/>
      <c r="DMC84" s="994"/>
      <c r="DMD84" s="994"/>
      <c r="DME84" s="994"/>
      <c r="DMF84" s="994"/>
      <c r="DMG84" s="994"/>
      <c r="DMH84" s="994"/>
      <c r="DMI84" s="994"/>
      <c r="DMJ84" s="994"/>
      <c r="DMK84" s="994"/>
      <c r="DML84" s="994"/>
      <c r="DMM84" s="994"/>
      <c r="DMN84" s="994"/>
      <c r="DMO84" s="994"/>
      <c r="DMP84" s="994"/>
      <c r="DMQ84" s="994"/>
      <c r="DMR84" s="994"/>
      <c r="DMS84" s="994"/>
      <c r="DMT84" s="994"/>
      <c r="DMU84" s="994"/>
      <c r="DMV84" s="994"/>
      <c r="DMW84" s="994"/>
      <c r="DMX84" s="994"/>
      <c r="DMY84" s="994"/>
      <c r="DMZ84" s="994"/>
      <c r="DNA84" s="994"/>
      <c r="DNB84" s="994"/>
      <c r="DNC84" s="994"/>
      <c r="DND84" s="994"/>
      <c r="DNE84" s="994"/>
      <c r="DNF84" s="994"/>
      <c r="DNG84" s="994"/>
      <c r="DNH84" s="994"/>
      <c r="DNI84" s="994"/>
      <c r="DNJ84" s="994"/>
      <c r="DNK84" s="994"/>
      <c r="DNL84" s="994"/>
      <c r="DNM84" s="994"/>
      <c r="DNN84" s="994"/>
      <c r="DNO84" s="994"/>
      <c r="DNP84" s="994"/>
      <c r="DNQ84" s="994"/>
      <c r="DNR84" s="994"/>
      <c r="DNS84" s="994"/>
      <c r="DNT84" s="994"/>
      <c r="DNU84" s="994"/>
      <c r="DNV84" s="994"/>
      <c r="DNW84" s="994"/>
      <c r="DNX84" s="994"/>
      <c r="DNY84" s="994"/>
      <c r="DNZ84" s="994"/>
      <c r="DOA84" s="994"/>
      <c r="DOB84" s="994"/>
      <c r="DOC84" s="994"/>
      <c r="DOD84" s="994"/>
      <c r="DOE84" s="994"/>
      <c r="DOF84" s="994"/>
      <c r="DOG84" s="994"/>
      <c r="DOH84" s="994"/>
      <c r="DOI84" s="994"/>
      <c r="DOJ84" s="994"/>
      <c r="DOK84" s="994"/>
      <c r="DOL84" s="994"/>
      <c r="DOM84" s="994"/>
      <c r="DON84" s="994"/>
      <c r="DOO84" s="994"/>
      <c r="DOP84" s="994"/>
      <c r="DOQ84" s="994"/>
      <c r="DOR84" s="994"/>
      <c r="DOS84" s="994"/>
      <c r="DOT84" s="994"/>
      <c r="DOU84" s="994"/>
      <c r="DOV84" s="994"/>
      <c r="DOW84" s="994"/>
      <c r="DOX84" s="994"/>
      <c r="DOY84" s="994"/>
      <c r="DOZ84" s="994"/>
      <c r="DPA84" s="994"/>
      <c r="DPB84" s="994"/>
      <c r="DPC84" s="994"/>
      <c r="DPD84" s="994"/>
      <c r="DPE84" s="994"/>
      <c r="DPF84" s="994"/>
      <c r="DPG84" s="994"/>
      <c r="DPH84" s="994"/>
      <c r="DPI84" s="994"/>
      <c r="DPJ84" s="994"/>
      <c r="DPK84" s="994"/>
      <c r="DPL84" s="994"/>
      <c r="DPM84" s="994"/>
      <c r="DPN84" s="994"/>
      <c r="DPO84" s="994"/>
      <c r="DPP84" s="994"/>
      <c r="DPQ84" s="994"/>
      <c r="DPR84" s="994"/>
      <c r="DPS84" s="994"/>
      <c r="DPT84" s="994"/>
      <c r="DPU84" s="994"/>
      <c r="DPV84" s="994"/>
      <c r="DPW84" s="994"/>
      <c r="DPX84" s="994"/>
      <c r="DPY84" s="994"/>
      <c r="DPZ84" s="994"/>
      <c r="DQA84" s="994"/>
      <c r="DQB84" s="994"/>
      <c r="DQC84" s="994"/>
      <c r="DQD84" s="994"/>
      <c r="DQE84" s="994"/>
      <c r="DQF84" s="994"/>
      <c r="DQG84" s="994"/>
      <c r="DQH84" s="994"/>
      <c r="DQI84" s="994"/>
      <c r="DQJ84" s="994"/>
      <c r="DQK84" s="994"/>
      <c r="DQL84" s="994"/>
      <c r="DQM84" s="994"/>
      <c r="DQN84" s="994"/>
      <c r="DQO84" s="994"/>
      <c r="DQP84" s="994"/>
      <c r="DQQ84" s="994"/>
      <c r="DQR84" s="994"/>
      <c r="DQS84" s="994"/>
      <c r="DQT84" s="994"/>
      <c r="DQU84" s="994"/>
      <c r="DQV84" s="994"/>
      <c r="DQW84" s="994"/>
      <c r="DQX84" s="994"/>
      <c r="DQY84" s="994"/>
      <c r="DQZ84" s="994"/>
      <c r="DRA84" s="994"/>
      <c r="DRB84" s="994"/>
      <c r="DRC84" s="994"/>
      <c r="DRD84" s="994"/>
      <c r="DRE84" s="994"/>
      <c r="DRF84" s="994"/>
      <c r="DRG84" s="994"/>
      <c r="DRH84" s="994"/>
      <c r="DRI84" s="994"/>
      <c r="DRJ84" s="994"/>
      <c r="DRK84" s="994"/>
      <c r="DRL84" s="994"/>
      <c r="DRM84" s="994"/>
      <c r="DRN84" s="994"/>
      <c r="DRO84" s="994"/>
      <c r="DRP84" s="994"/>
      <c r="DRQ84" s="994"/>
      <c r="DRR84" s="994"/>
      <c r="DRS84" s="994"/>
      <c r="DRT84" s="994"/>
      <c r="DRU84" s="994"/>
      <c r="DRV84" s="994"/>
      <c r="DRW84" s="994"/>
      <c r="DRX84" s="994"/>
      <c r="DRY84" s="994"/>
      <c r="DRZ84" s="994"/>
      <c r="DSA84" s="994"/>
      <c r="DSB84" s="994"/>
      <c r="DSC84" s="994"/>
      <c r="DSD84" s="994"/>
      <c r="DSE84" s="994"/>
      <c r="DSF84" s="994"/>
      <c r="DSG84" s="994"/>
      <c r="DSH84" s="994"/>
      <c r="DSI84" s="994"/>
      <c r="DSJ84" s="994"/>
      <c r="DSK84" s="994"/>
      <c r="DSL84" s="994"/>
      <c r="DSM84" s="994"/>
      <c r="DSN84" s="994"/>
      <c r="DSO84" s="994"/>
      <c r="DSP84" s="994"/>
      <c r="DSQ84" s="994"/>
      <c r="DSR84" s="994"/>
      <c r="DSS84" s="994"/>
      <c r="DST84" s="994"/>
      <c r="DSU84" s="994"/>
      <c r="DSV84" s="994"/>
      <c r="DSW84" s="994"/>
      <c r="DSX84" s="994"/>
      <c r="DSY84" s="994"/>
      <c r="DSZ84" s="994"/>
      <c r="DTA84" s="994"/>
      <c r="DTB84" s="994"/>
      <c r="DTC84" s="994"/>
      <c r="DTD84" s="994"/>
      <c r="DTE84" s="994"/>
      <c r="DTF84" s="994"/>
      <c r="DTG84" s="994"/>
      <c r="DTH84" s="994"/>
      <c r="DTI84" s="994"/>
      <c r="DTJ84" s="994"/>
      <c r="DTK84" s="994"/>
      <c r="DTL84" s="994"/>
      <c r="DTM84" s="994"/>
      <c r="DTN84" s="994"/>
      <c r="DTO84" s="994"/>
      <c r="DTP84" s="994"/>
      <c r="DTQ84" s="994"/>
      <c r="DTR84" s="994"/>
      <c r="DTS84" s="994"/>
      <c r="DTT84" s="994"/>
      <c r="DTU84" s="994"/>
      <c r="DTV84" s="994"/>
      <c r="DTW84" s="994"/>
      <c r="DTX84" s="994"/>
      <c r="DTY84" s="994"/>
      <c r="DTZ84" s="994"/>
      <c r="DUA84" s="994"/>
      <c r="DUB84" s="994"/>
      <c r="DUC84" s="994"/>
      <c r="DUD84" s="994"/>
      <c r="DUE84" s="994"/>
      <c r="DUF84" s="994"/>
      <c r="DUG84" s="994"/>
      <c r="DUH84" s="994"/>
      <c r="DUI84" s="994"/>
      <c r="DUJ84" s="994"/>
      <c r="DUK84" s="994"/>
      <c r="DUL84" s="994"/>
      <c r="DUM84" s="994"/>
      <c r="DUN84" s="994"/>
      <c r="DUO84" s="994"/>
      <c r="DUP84" s="994"/>
      <c r="DUQ84" s="994"/>
      <c r="DUR84" s="994"/>
      <c r="DUS84" s="994"/>
      <c r="DUT84" s="994"/>
      <c r="DUU84" s="994"/>
      <c r="DUV84" s="994"/>
      <c r="DUW84" s="994"/>
      <c r="DUX84" s="994"/>
      <c r="DUY84" s="994"/>
      <c r="DUZ84" s="994"/>
      <c r="DVA84" s="994"/>
      <c r="DVB84" s="994"/>
      <c r="DVC84" s="994"/>
      <c r="DVD84" s="994"/>
      <c r="DVE84" s="994"/>
      <c r="DVF84" s="994"/>
      <c r="DVG84" s="994"/>
      <c r="DVH84" s="994"/>
      <c r="DVI84" s="994"/>
      <c r="DVJ84" s="994"/>
      <c r="DVK84" s="994"/>
      <c r="DVL84" s="994"/>
      <c r="DVM84" s="994"/>
      <c r="DVN84" s="994"/>
      <c r="DVO84" s="994"/>
      <c r="DVP84" s="994"/>
      <c r="DVQ84" s="994"/>
      <c r="DVR84" s="994"/>
      <c r="DVS84" s="994"/>
      <c r="DVT84" s="994"/>
      <c r="DVU84" s="994"/>
      <c r="DVV84" s="994"/>
      <c r="DVW84" s="994"/>
      <c r="DVX84" s="994"/>
      <c r="DVY84" s="994"/>
      <c r="DVZ84" s="994"/>
      <c r="DWA84" s="994"/>
      <c r="DWB84" s="994"/>
      <c r="DWC84" s="994"/>
      <c r="DWD84" s="994"/>
      <c r="DWE84" s="994"/>
      <c r="DWF84" s="994"/>
      <c r="DWG84" s="994"/>
      <c r="DWH84" s="994"/>
      <c r="DWI84" s="994"/>
      <c r="DWJ84" s="994"/>
      <c r="DWK84" s="994"/>
      <c r="DWL84" s="994"/>
      <c r="DWM84" s="994"/>
      <c r="DWN84" s="994"/>
      <c r="DWO84" s="994"/>
      <c r="DWP84" s="994"/>
      <c r="DWQ84" s="994"/>
      <c r="DWR84" s="994"/>
      <c r="DWS84" s="994"/>
      <c r="DWT84" s="994"/>
      <c r="DWU84" s="994"/>
      <c r="DWV84" s="994"/>
      <c r="DWW84" s="994"/>
      <c r="DWX84" s="994"/>
      <c r="DWY84" s="994"/>
      <c r="DWZ84" s="994"/>
      <c r="DXA84" s="994"/>
      <c r="DXB84" s="994"/>
      <c r="DXC84" s="994"/>
      <c r="DXD84" s="994"/>
      <c r="DXE84" s="994"/>
      <c r="DXF84" s="994"/>
      <c r="DXG84" s="994"/>
      <c r="DXH84" s="994"/>
      <c r="DXI84" s="994"/>
      <c r="DXJ84" s="994"/>
      <c r="DXK84" s="994"/>
      <c r="DXL84" s="994"/>
      <c r="DXM84" s="994"/>
      <c r="DXN84" s="994"/>
      <c r="DXO84" s="994"/>
      <c r="DXP84" s="994"/>
      <c r="DXQ84" s="994"/>
      <c r="DXR84" s="994"/>
      <c r="DXS84" s="994"/>
      <c r="DXT84" s="994"/>
      <c r="DXU84" s="994"/>
      <c r="DXV84" s="994"/>
      <c r="DXW84" s="994"/>
      <c r="DXX84" s="994"/>
      <c r="DXY84" s="994"/>
      <c r="DXZ84" s="994"/>
      <c r="DYA84" s="994"/>
      <c r="DYB84" s="994"/>
      <c r="DYC84" s="994"/>
      <c r="DYD84" s="994"/>
      <c r="DYE84" s="994"/>
      <c r="DYF84" s="994"/>
      <c r="DYG84" s="994"/>
      <c r="DYH84" s="994"/>
      <c r="DYI84" s="994"/>
      <c r="DYJ84" s="994"/>
      <c r="DYK84" s="994"/>
      <c r="DYL84" s="994"/>
      <c r="DYM84" s="994"/>
      <c r="DYN84" s="994"/>
      <c r="DYO84" s="994"/>
      <c r="DYP84" s="994"/>
      <c r="DYQ84" s="994"/>
      <c r="DYR84" s="994"/>
      <c r="DYS84" s="994"/>
      <c r="DYT84" s="994"/>
      <c r="DYU84" s="994"/>
      <c r="DYV84" s="994"/>
      <c r="DYW84" s="994"/>
      <c r="DYX84" s="994"/>
      <c r="DYY84" s="994"/>
      <c r="DYZ84" s="994"/>
      <c r="DZA84" s="994"/>
      <c r="DZB84" s="994"/>
      <c r="DZC84" s="994"/>
      <c r="DZD84" s="994"/>
      <c r="DZE84" s="994"/>
      <c r="DZF84" s="994"/>
      <c r="DZG84" s="994"/>
      <c r="DZH84" s="994"/>
      <c r="DZI84" s="994"/>
      <c r="DZJ84" s="994"/>
      <c r="DZK84" s="994"/>
      <c r="DZL84" s="994"/>
      <c r="DZM84" s="994"/>
      <c r="DZN84" s="994"/>
      <c r="DZO84" s="994"/>
      <c r="DZP84" s="994"/>
      <c r="DZQ84" s="994"/>
      <c r="DZR84" s="994"/>
      <c r="DZS84" s="994"/>
      <c r="DZT84" s="994"/>
      <c r="DZU84" s="994"/>
      <c r="DZV84" s="994"/>
      <c r="DZW84" s="994"/>
      <c r="DZX84" s="994"/>
      <c r="DZY84" s="994"/>
      <c r="DZZ84" s="994"/>
      <c r="EAA84" s="994"/>
      <c r="EAB84" s="994"/>
      <c r="EAC84" s="994"/>
      <c r="EAD84" s="994"/>
      <c r="EAE84" s="994"/>
      <c r="EAF84" s="994"/>
      <c r="EAG84" s="994"/>
      <c r="EAH84" s="994"/>
      <c r="EAI84" s="994"/>
      <c r="EAJ84" s="994"/>
      <c r="EAK84" s="994"/>
      <c r="EAL84" s="994"/>
      <c r="EAM84" s="994"/>
      <c r="EAN84" s="994"/>
      <c r="EAO84" s="994"/>
      <c r="EAP84" s="994"/>
      <c r="EAQ84" s="994"/>
      <c r="EAR84" s="994"/>
      <c r="EAS84" s="994"/>
      <c r="EAT84" s="994"/>
      <c r="EAU84" s="994"/>
      <c r="EAV84" s="994"/>
      <c r="EAW84" s="994"/>
      <c r="EAX84" s="994"/>
      <c r="EAY84" s="994"/>
      <c r="EAZ84" s="994"/>
      <c r="EBA84" s="994"/>
      <c r="EBB84" s="994"/>
      <c r="EBC84" s="994"/>
      <c r="EBD84" s="994"/>
      <c r="EBE84" s="994"/>
      <c r="EBF84" s="994"/>
      <c r="EBG84" s="994"/>
      <c r="EBH84" s="994"/>
      <c r="EBI84" s="994"/>
      <c r="EBJ84" s="994"/>
      <c r="EBK84" s="994"/>
      <c r="EBL84" s="994"/>
      <c r="EBM84" s="994"/>
      <c r="EBN84" s="994"/>
      <c r="EBO84" s="994"/>
      <c r="EBP84" s="994"/>
      <c r="EBQ84" s="994"/>
      <c r="EBR84" s="994"/>
      <c r="EBS84" s="994"/>
      <c r="EBT84" s="994"/>
      <c r="EBU84" s="994"/>
      <c r="EBV84" s="994"/>
      <c r="EBW84" s="994"/>
      <c r="EBX84" s="994"/>
      <c r="EBY84" s="994"/>
      <c r="EBZ84" s="994"/>
      <c r="ECA84" s="994"/>
      <c r="ECB84" s="994"/>
      <c r="ECC84" s="994"/>
      <c r="ECD84" s="994"/>
      <c r="ECE84" s="994"/>
      <c r="ECF84" s="994"/>
      <c r="ECG84" s="994"/>
      <c r="ECH84" s="994"/>
      <c r="ECI84" s="994"/>
      <c r="ECJ84" s="994"/>
      <c r="ECK84" s="994"/>
      <c r="ECL84" s="994"/>
      <c r="ECM84" s="994"/>
      <c r="ECN84" s="994"/>
      <c r="ECO84" s="994"/>
      <c r="ECP84" s="994"/>
      <c r="ECQ84" s="994"/>
      <c r="ECR84" s="994"/>
      <c r="ECS84" s="994"/>
      <c r="ECT84" s="994"/>
      <c r="ECU84" s="994"/>
      <c r="ECV84" s="994"/>
      <c r="ECW84" s="994"/>
      <c r="ECX84" s="994"/>
      <c r="ECY84" s="994"/>
      <c r="ECZ84" s="994"/>
      <c r="EDA84" s="994"/>
      <c r="EDB84" s="994"/>
      <c r="EDC84" s="994"/>
      <c r="EDD84" s="994"/>
      <c r="EDE84" s="994"/>
      <c r="EDF84" s="994"/>
      <c r="EDG84" s="994"/>
      <c r="EDH84" s="994"/>
      <c r="EDI84" s="994"/>
      <c r="EDJ84" s="994"/>
      <c r="EDK84" s="994"/>
      <c r="EDL84" s="994"/>
      <c r="EDM84" s="994"/>
      <c r="EDN84" s="994"/>
      <c r="EDO84" s="994"/>
      <c r="EDP84" s="994"/>
      <c r="EDQ84" s="994"/>
      <c r="EDR84" s="994"/>
      <c r="EDS84" s="994"/>
      <c r="EDT84" s="994"/>
      <c r="EDU84" s="994"/>
      <c r="EDV84" s="994"/>
      <c r="EDW84" s="994"/>
      <c r="EDX84" s="994"/>
      <c r="EDY84" s="994"/>
      <c r="EDZ84" s="994"/>
      <c r="EEA84" s="994"/>
      <c r="EEB84" s="994"/>
      <c r="EEC84" s="994"/>
      <c r="EED84" s="994"/>
      <c r="EEE84" s="994"/>
      <c r="EEF84" s="994"/>
      <c r="EEG84" s="994"/>
      <c r="EEH84" s="994"/>
      <c r="EEI84" s="994"/>
      <c r="EEJ84" s="994"/>
      <c r="EEK84" s="994"/>
      <c r="EEL84" s="994"/>
      <c r="EEM84" s="994"/>
      <c r="EEN84" s="994"/>
      <c r="EEO84" s="994"/>
      <c r="EEP84" s="994"/>
      <c r="EEQ84" s="994"/>
      <c r="EER84" s="994"/>
      <c r="EES84" s="994"/>
      <c r="EET84" s="994"/>
      <c r="EEU84" s="994"/>
      <c r="EEV84" s="994"/>
      <c r="EEW84" s="994"/>
      <c r="EEX84" s="994"/>
      <c r="EEY84" s="994"/>
      <c r="EEZ84" s="994"/>
      <c r="EFA84" s="994"/>
      <c r="EFB84" s="994"/>
      <c r="EFC84" s="994"/>
      <c r="EFD84" s="994"/>
      <c r="EFE84" s="994"/>
      <c r="EFF84" s="994"/>
      <c r="EFG84" s="994"/>
      <c r="EFH84" s="994"/>
      <c r="EFI84" s="994"/>
      <c r="EFJ84" s="994"/>
      <c r="EFK84" s="994"/>
      <c r="EFL84" s="994"/>
      <c r="EFM84" s="994"/>
      <c r="EFN84" s="994"/>
      <c r="EFO84" s="994"/>
      <c r="EFP84" s="994"/>
      <c r="EFQ84" s="994"/>
      <c r="EFR84" s="994"/>
      <c r="EFS84" s="994"/>
      <c r="EFT84" s="994"/>
      <c r="EFU84" s="994"/>
      <c r="EFV84" s="994"/>
      <c r="EFW84" s="994"/>
      <c r="EFX84" s="994"/>
      <c r="EFY84" s="994"/>
      <c r="EFZ84" s="994"/>
      <c r="EGA84" s="994"/>
      <c r="EGB84" s="994"/>
      <c r="EGC84" s="994"/>
      <c r="EGD84" s="994"/>
      <c r="EGE84" s="994"/>
      <c r="EGF84" s="994"/>
      <c r="EGG84" s="994"/>
      <c r="EGH84" s="994"/>
      <c r="EGI84" s="994"/>
      <c r="EGJ84" s="994"/>
      <c r="EGK84" s="994"/>
      <c r="EGL84" s="994"/>
      <c r="EGM84" s="994"/>
      <c r="EGN84" s="994"/>
      <c r="EGO84" s="994"/>
      <c r="EGP84" s="994"/>
      <c r="EGQ84" s="994"/>
      <c r="EGR84" s="994"/>
      <c r="EGS84" s="994"/>
      <c r="EGT84" s="994"/>
      <c r="EGU84" s="994"/>
      <c r="EGV84" s="994"/>
      <c r="EGW84" s="994"/>
      <c r="EGX84" s="994"/>
      <c r="EGY84" s="994"/>
      <c r="EGZ84" s="994"/>
      <c r="EHA84" s="994"/>
      <c r="EHB84" s="994"/>
      <c r="EHC84" s="994"/>
      <c r="EHD84" s="994"/>
      <c r="EHE84" s="994"/>
      <c r="EHF84" s="994"/>
      <c r="EHG84" s="994"/>
      <c r="EHH84" s="994"/>
      <c r="EHI84" s="994"/>
      <c r="EHJ84" s="994"/>
      <c r="EHK84" s="994"/>
      <c r="EHL84" s="994"/>
      <c r="EHM84" s="994"/>
      <c r="EHN84" s="994"/>
      <c r="EHO84" s="994"/>
      <c r="EHP84" s="994"/>
      <c r="EHQ84" s="994"/>
      <c r="EHR84" s="994"/>
      <c r="EHS84" s="994"/>
      <c r="EHT84" s="994"/>
      <c r="EHU84" s="994"/>
      <c r="EHV84" s="994"/>
      <c r="EHW84" s="994"/>
      <c r="EHX84" s="994"/>
      <c r="EHY84" s="994"/>
      <c r="EHZ84" s="994"/>
      <c r="EIA84" s="994"/>
      <c r="EIB84" s="994"/>
      <c r="EIC84" s="994"/>
      <c r="EID84" s="994"/>
      <c r="EIE84" s="994"/>
      <c r="EIF84" s="994"/>
      <c r="EIG84" s="994"/>
      <c r="EIH84" s="994"/>
      <c r="EII84" s="994"/>
      <c r="EIJ84" s="994"/>
      <c r="EIK84" s="994"/>
      <c r="EIL84" s="994"/>
      <c r="EIM84" s="994"/>
      <c r="EIN84" s="994"/>
      <c r="EIO84" s="994"/>
      <c r="EIP84" s="994"/>
      <c r="EIQ84" s="994"/>
      <c r="EIR84" s="994"/>
      <c r="EIS84" s="994"/>
      <c r="EIT84" s="994"/>
      <c r="EIU84" s="994"/>
      <c r="EIV84" s="994"/>
      <c r="EIW84" s="994"/>
      <c r="EIX84" s="994"/>
      <c r="EIY84" s="994"/>
      <c r="EIZ84" s="994"/>
      <c r="EJA84" s="994"/>
      <c r="EJB84" s="994"/>
      <c r="EJC84" s="994"/>
      <c r="EJD84" s="994"/>
      <c r="EJE84" s="994"/>
      <c r="EJF84" s="994"/>
      <c r="EJG84" s="994"/>
      <c r="EJH84" s="994"/>
      <c r="EJI84" s="994"/>
      <c r="EJJ84" s="994"/>
      <c r="EJK84" s="994"/>
      <c r="EJL84" s="994"/>
      <c r="EJM84" s="994"/>
      <c r="EJN84" s="994"/>
      <c r="EJO84" s="994"/>
      <c r="EJP84" s="994"/>
      <c r="EJQ84" s="994"/>
      <c r="EJR84" s="994"/>
      <c r="EJS84" s="994"/>
      <c r="EJT84" s="994"/>
      <c r="EJU84" s="994"/>
      <c r="EJV84" s="994"/>
      <c r="EJW84" s="994"/>
      <c r="EJX84" s="994"/>
      <c r="EJY84" s="994"/>
      <c r="EJZ84" s="994"/>
      <c r="EKA84" s="994"/>
      <c r="EKB84" s="994"/>
      <c r="EKC84" s="994"/>
      <c r="EKD84" s="994"/>
      <c r="EKE84" s="994"/>
      <c r="EKF84" s="994"/>
      <c r="EKG84" s="994"/>
      <c r="EKH84" s="994"/>
      <c r="EKI84" s="994"/>
      <c r="EKJ84" s="994"/>
      <c r="EKK84" s="994"/>
      <c r="EKL84" s="994"/>
      <c r="EKM84" s="994"/>
      <c r="EKN84" s="994"/>
      <c r="EKO84" s="994"/>
      <c r="EKP84" s="994"/>
      <c r="EKQ84" s="994"/>
      <c r="EKR84" s="994"/>
      <c r="EKS84" s="994"/>
      <c r="EKT84" s="994"/>
      <c r="EKU84" s="994"/>
      <c r="EKV84" s="994"/>
      <c r="EKW84" s="994"/>
      <c r="EKX84" s="994"/>
      <c r="EKY84" s="994"/>
      <c r="EKZ84" s="994"/>
      <c r="ELA84" s="994"/>
      <c r="ELB84" s="994"/>
      <c r="ELC84" s="994"/>
      <c r="ELD84" s="994"/>
      <c r="ELE84" s="994"/>
      <c r="ELF84" s="994"/>
      <c r="ELG84" s="994"/>
      <c r="ELH84" s="994"/>
      <c r="ELI84" s="994"/>
      <c r="ELJ84" s="994"/>
      <c r="ELK84" s="994"/>
      <c r="ELL84" s="994"/>
      <c r="ELM84" s="994"/>
      <c r="ELN84" s="994"/>
      <c r="ELO84" s="994"/>
      <c r="ELP84" s="994"/>
      <c r="ELQ84" s="994"/>
      <c r="ELR84" s="994"/>
      <c r="ELS84" s="994"/>
      <c r="ELT84" s="994"/>
      <c r="ELU84" s="994"/>
      <c r="ELV84" s="994"/>
      <c r="ELW84" s="994"/>
      <c r="ELX84" s="994"/>
      <c r="ELY84" s="994"/>
      <c r="ELZ84" s="994"/>
      <c r="EMA84" s="994"/>
      <c r="EMB84" s="994"/>
      <c r="EMC84" s="994"/>
      <c r="EMD84" s="994"/>
      <c r="EME84" s="994"/>
      <c r="EMF84" s="994"/>
      <c r="EMG84" s="994"/>
      <c r="EMH84" s="994"/>
      <c r="EMI84" s="994"/>
      <c r="EMJ84" s="994"/>
      <c r="EMK84" s="994"/>
      <c r="EML84" s="994"/>
      <c r="EMM84" s="994"/>
      <c r="EMN84" s="994"/>
      <c r="EMO84" s="994"/>
      <c r="EMP84" s="994"/>
      <c r="EMQ84" s="994"/>
      <c r="EMR84" s="994"/>
      <c r="EMS84" s="994"/>
      <c r="EMT84" s="994"/>
      <c r="EMU84" s="994"/>
      <c r="EMV84" s="994"/>
      <c r="EMW84" s="994"/>
      <c r="EMX84" s="994"/>
      <c r="EMY84" s="994"/>
      <c r="EMZ84" s="994"/>
      <c r="ENA84" s="994"/>
      <c r="ENB84" s="994"/>
      <c r="ENC84" s="994"/>
      <c r="END84" s="994"/>
      <c r="ENE84" s="994"/>
      <c r="ENF84" s="994"/>
      <c r="ENG84" s="994"/>
      <c r="ENH84" s="994"/>
      <c r="ENI84" s="994"/>
      <c r="ENJ84" s="994"/>
      <c r="ENK84" s="994"/>
      <c r="ENL84" s="994"/>
      <c r="ENM84" s="994"/>
      <c r="ENN84" s="994"/>
      <c r="ENO84" s="994"/>
      <c r="ENP84" s="994"/>
      <c r="ENQ84" s="994"/>
      <c r="ENR84" s="994"/>
      <c r="ENS84" s="994"/>
      <c r="ENT84" s="994"/>
      <c r="ENU84" s="994"/>
      <c r="ENV84" s="994"/>
      <c r="ENW84" s="994"/>
      <c r="ENX84" s="994"/>
      <c r="ENY84" s="994"/>
      <c r="ENZ84" s="994"/>
      <c r="EOA84" s="994"/>
      <c r="EOB84" s="994"/>
      <c r="EOC84" s="994"/>
      <c r="EOD84" s="994"/>
      <c r="EOE84" s="994"/>
      <c r="EOF84" s="994"/>
      <c r="EOG84" s="994"/>
      <c r="EOH84" s="994"/>
      <c r="EOI84" s="994"/>
      <c r="EOJ84" s="994"/>
      <c r="EOK84" s="994"/>
      <c r="EOL84" s="994"/>
      <c r="EOM84" s="994"/>
      <c r="EON84" s="994"/>
      <c r="EOO84" s="994"/>
      <c r="EOP84" s="994"/>
      <c r="EOQ84" s="994"/>
      <c r="EOR84" s="994"/>
      <c r="EOS84" s="994"/>
      <c r="EOT84" s="994"/>
      <c r="EOU84" s="994"/>
      <c r="EOV84" s="994"/>
      <c r="EOW84" s="994"/>
      <c r="EOX84" s="994"/>
      <c r="EOY84" s="994"/>
      <c r="EOZ84" s="994"/>
      <c r="EPA84" s="994"/>
      <c r="EPB84" s="994"/>
      <c r="EPC84" s="994"/>
      <c r="EPD84" s="994"/>
      <c r="EPE84" s="994"/>
      <c r="EPF84" s="994"/>
      <c r="EPG84" s="994"/>
      <c r="EPH84" s="994"/>
      <c r="EPI84" s="994"/>
      <c r="EPJ84" s="994"/>
      <c r="EPK84" s="994"/>
      <c r="EPL84" s="994"/>
      <c r="EPM84" s="994"/>
      <c r="EPN84" s="994"/>
      <c r="EPO84" s="994"/>
      <c r="EPP84" s="994"/>
      <c r="EPQ84" s="994"/>
      <c r="EPR84" s="994"/>
      <c r="EPS84" s="994"/>
      <c r="EPT84" s="994"/>
      <c r="EPU84" s="994"/>
      <c r="EPV84" s="994"/>
      <c r="EPW84" s="994"/>
      <c r="EPX84" s="994"/>
      <c r="EPY84" s="994"/>
      <c r="EPZ84" s="994"/>
      <c r="EQA84" s="994"/>
      <c r="EQB84" s="994"/>
      <c r="EQC84" s="994"/>
      <c r="EQD84" s="994"/>
      <c r="EQE84" s="994"/>
      <c r="EQF84" s="994"/>
      <c r="EQG84" s="994"/>
      <c r="EQH84" s="994"/>
      <c r="EQI84" s="994"/>
      <c r="EQJ84" s="994"/>
      <c r="EQK84" s="994"/>
      <c r="EQL84" s="994"/>
      <c r="EQM84" s="994"/>
      <c r="EQN84" s="994"/>
      <c r="EQO84" s="994"/>
      <c r="EQP84" s="994"/>
      <c r="EQQ84" s="994"/>
      <c r="EQR84" s="994"/>
      <c r="EQS84" s="994"/>
      <c r="EQT84" s="994"/>
      <c r="EQU84" s="994"/>
      <c r="EQV84" s="994"/>
      <c r="EQW84" s="994"/>
      <c r="EQX84" s="994"/>
      <c r="EQY84" s="994"/>
      <c r="EQZ84" s="994"/>
      <c r="ERA84" s="994"/>
      <c r="ERB84" s="994"/>
      <c r="ERC84" s="994"/>
      <c r="ERD84" s="994"/>
      <c r="ERE84" s="994"/>
      <c r="ERF84" s="994"/>
      <c r="ERG84" s="994"/>
      <c r="ERH84" s="994"/>
      <c r="ERI84" s="994"/>
      <c r="ERJ84" s="994"/>
      <c r="ERK84" s="994"/>
      <c r="ERL84" s="994"/>
      <c r="ERM84" s="994"/>
      <c r="ERN84" s="994"/>
      <c r="ERO84" s="994"/>
      <c r="ERP84" s="994"/>
      <c r="ERQ84" s="994"/>
      <c r="ERR84" s="994"/>
      <c r="ERS84" s="994"/>
      <c r="ERT84" s="994"/>
      <c r="ERU84" s="994"/>
      <c r="ERV84" s="994"/>
      <c r="ERW84" s="994"/>
      <c r="ERX84" s="994"/>
      <c r="ERY84" s="994"/>
      <c r="ERZ84" s="994"/>
      <c r="ESA84" s="994"/>
      <c r="ESB84" s="994"/>
      <c r="ESC84" s="994"/>
      <c r="ESD84" s="994"/>
      <c r="ESE84" s="994"/>
      <c r="ESF84" s="994"/>
      <c r="ESG84" s="994"/>
      <c r="ESH84" s="994"/>
      <c r="ESI84" s="994"/>
      <c r="ESJ84" s="994"/>
      <c r="ESK84" s="994"/>
      <c r="ESL84" s="994"/>
      <c r="ESM84" s="994"/>
      <c r="ESN84" s="994"/>
      <c r="ESO84" s="994"/>
      <c r="ESP84" s="994"/>
      <c r="ESQ84" s="994"/>
      <c r="ESR84" s="994"/>
      <c r="ESS84" s="994"/>
      <c r="EST84" s="994"/>
      <c r="ESU84" s="994"/>
      <c r="ESV84" s="994"/>
      <c r="ESW84" s="994"/>
      <c r="ESX84" s="994"/>
      <c r="ESY84" s="994"/>
      <c r="ESZ84" s="994"/>
      <c r="ETA84" s="994"/>
      <c r="ETB84" s="994"/>
      <c r="ETC84" s="994"/>
      <c r="ETD84" s="994"/>
      <c r="ETE84" s="994"/>
      <c r="ETF84" s="994"/>
      <c r="ETG84" s="994"/>
      <c r="ETH84" s="994"/>
      <c r="ETI84" s="994"/>
      <c r="ETJ84" s="994"/>
      <c r="ETK84" s="994"/>
      <c r="ETL84" s="994"/>
      <c r="ETM84" s="994"/>
      <c r="ETN84" s="994"/>
      <c r="ETO84" s="994"/>
      <c r="ETP84" s="994"/>
      <c r="ETQ84" s="994"/>
      <c r="ETR84" s="994"/>
      <c r="ETS84" s="994"/>
      <c r="ETT84" s="994"/>
      <c r="ETU84" s="994"/>
      <c r="ETV84" s="994"/>
      <c r="ETW84" s="994"/>
      <c r="ETX84" s="994"/>
      <c r="ETY84" s="994"/>
      <c r="ETZ84" s="994"/>
      <c r="EUA84" s="994"/>
      <c r="EUB84" s="994"/>
      <c r="EUC84" s="994"/>
      <c r="EUD84" s="994"/>
      <c r="EUE84" s="994"/>
      <c r="EUF84" s="994"/>
      <c r="EUG84" s="994"/>
      <c r="EUH84" s="994"/>
      <c r="EUI84" s="994"/>
      <c r="EUJ84" s="994"/>
      <c r="EUK84" s="994"/>
      <c r="EUL84" s="994"/>
      <c r="EUM84" s="994"/>
      <c r="EUN84" s="994"/>
      <c r="EUO84" s="994"/>
      <c r="EUP84" s="994"/>
      <c r="EUQ84" s="994"/>
      <c r="EUR84" s="994"/>
      <c r="EUS84" s="994"/>
      <c r="EUT84" s="994"/>
      <c r="EUU84" s="994"/>
      <c r="EUV84" s="994"/>
      <c r="EUW84" s="994"/>
      <c r="EUX84" s="994"/>
      <c r="EUY84" s="994"/>
      <c r="EUZ84" s="994"/>
      <c r="EVA84" s="994"/>
      <c r="EVB84" s="994"/>
      <c r="EVC84" s="994"/>
      <c r="EVD84" s="994"/>
      <c r="EVE84" s="994"/>
      <c r="EVF84" s="994"/>
      <c r="EVG84" s="994"/>
      <c r="EVH84" s="994"/>
      <c r="EVI84" s="994"/>
      <c r="EVJ84" s="994"/>
      <c r="EVK84" s="994"/>
      <c r="EVL84" s="994"/>
      <c r="EVM84" s="994"/>
      <c r="EVN84" s="994"/>
      <c r="EVO84" s="994"/>
      <c r="EVP84" s="994"/>
      <c r="EVQ84" s="994"/>
      <c r="EVR84" s="994"/>
      <c r="EVS84" s="994"/>
      <c r="EVT84" s="994"/>
      <c r="EVU84" s="994"/>
      <c r="EVV84" s="994"/>
      <c r="EVW84" s="994"/>
      <c r="EVX84" s="994"/>
      <c r="EVY84" s="994"/>
      <c r="EVZ84" s="994"/>
      <c r="EWA84" s="994"/>
      <c r="EWB84" s="994"/>
      <c r="EWC84" s="994"/>
      <c r="EWD84" s="994"/>
      <c r="EWE84" s="994"/>
      <c r="EWF84" s="994"/>
      <c r="EWG84" s="994"/>
      <c r="EWH84" s="994"/>
      <c r="EWI84" s="994"/>
      <c r="EWJ84" s="994"/>
      <c r="EWK84" s="994"/>
      <c r="EWL84" s="994"/>
      <c r="EWM84" s="994"/>
      <c r="EWN84" s="994"/>
      <c r="EWO84" s="994"/>
      <c r="EWP84" s="994"/>
      <c r="EWQ84" s="994"/>
      <c r="EWR84" s="994"/>
      <c r="EWS84" s="994"/>
      <c r="EWT84" s="994"/>
      <c r="EWU84" s="994"/>
      <c r="EWV84" s="994"/>
      <c r="EWW84" s="994"/>
      <c r="EWX84" s="994"/>
      <c r="EWY84" s="994"/>
      <c r="EWZ84" s="994"/>
      <c r="EXA84" s="994"/>
      <c r="EXB84" s="994"/>
      <c r="EXC84" s="994"/>
      <c r="EXD84" s="994"/>
      <c r="EXE84" s="994"/>
      <c r="EXF84" s="994"/>
      <c r="EXG84" s="994"/>
      <c r="EXH84" s="994"/>
      <c r="EXI84" s="994"/>
      <c r="EXJ84" s="994"/>
      <c r="EXK84" s="994"/>
      <c r="EXL84" s="994"/>
      <c r="EXM84" s="994"/>
      <c r="EXN84" s="994"/>
      <c r="EXO84" s="994"/>
      <c r="EXP84" s="994"/>
      <c r="EXQ84" s="994"/>
      <c r="EXR84" s="994"/>
      <c r="EXS84" s="994"/>
      <c r="EXT84" s="994"/>
      <c r="EXU84" s="994"/>
      <c r="EXV84" s="994"/>
      <c r="EXW84" s="994"/>
      <c r="EXX84" s="994"/>
      <c r="EXY84" s="994"/>
      <c r="EXZ84" s="994"/>
      <c r="EYA84" s="994"/>
      <c r="EYB84" s="994"/>
      <c r="EYC84" s="994"/>
      <c r="EYD84" s="994"/>
      <c r="EYE84" s="994"/>
      <c r="EYF84" s="994"/>
      <c r="EYG84" s="994"/>
      <c r="EYH84" s="994"/>
      <c r="EYI84" s="994"/>
      <c r="EYJ84" s="994"/>
      <c r="EYK84" s="994"/>
      <c r="EYL84" s="994"/>
      <c r="EYM84" s="994"/>
      <c r="EYN84" s="994"/>
      <c r="EYO84" s="994"/>
      <c r="EYP84" s="994"/>
      <c r="EYQ84" s="994"/>
      <c r="EYR84" s="994"/>
      <c r="EYS84" s="994"/>
      <c r="EYT84" s="994"/>
      <c r="EYU84" s="994"/>
      <c r="EYV84" s="994"/>
      <c r="EYW84" s="994"/>
      <c r="EYX84" s="994"/>
      <c r="EYY84" s="994"/>
      <c r="EYZ84" s="994"/>
      <c r="EZA84" s="994"/>
      <c r="EZB84" s="994"/>
      <c r="EZC84" s="994"/>
      <c r="EZD84" s="994"/>
      <c r="EZE84" s="994"/>
      <c r="EZF84" s="994"/>
      <c r="EZG84" s="994"/>
      <c r="EZH84" s="994"/>
      <c r="EZI84" s="994"/>
      <c r="EZJ84" s="994"/>
      <c r="EZK84" s="994"/>
      <c r="EZL84" s="994"/>
      <c r="EZM84" s="994"/>
      <c r="EZN84" s="994"/>
      <c r="EZO84" s="994"/>
      <c r="EZP84" s="994"/>
      <c r="EZQ84" s="994"/>
      <c r="EZR84" s="994"/>
      <c r="EZS84" s="994"/>
      <c r="EZT84" s="994"/>
      <c r="EZU84" s="994"/>
      <c r="EZV84" s="994"/>
      <c r="EZW84" s="994"/>
      <c r="EZX84" s="994"/>
      <c r="EZY84" s="994"/>
      <c r="EZZ84" s="994"/>
      <c r="FAA84" s="994"/>
      <c r="FAB84" s="994"/>
      <c r="FAC84" s="994"/>
      <c r="FAD84" s="994"/>
      <c r="FAE84" s="994"/>
      <c r="FAF84" s="994"/>
      <c r="FAG84" s="994"/>
      <c r="FAH84" s="994"/>
      <c r="FAI84" s="994"/>
      <c r="FAJ84" s="994"/>
      <c r="FAK84" s="994"/>
      <c r="FAL84" s="994"/>
      <c r="FAM84" s="994"/>
      <c r="FAN84" s="994"/>
      <c r="FAO84" s="994"/>
      <c r="FAP84" s="994"/>
      <c r="FAQ84" s="994"/>
      <c r="FAR84" s="994"/>
      <c r="FAS84" s="994"/>
      <c r="FAT84" s="994"/>
      <c r="FAU84" s="994"/>
      <c r="FAV84" s="994"/>
      <c r="FAW84" s="994"/>
      <c r="FAX84" s="994"/>
      <c r="FAY84" s="994"/>
      <c r="FAZ84" s="994"/>
      <c r="FBA84" s="994"/>
      <c r="FBB84" s="994"/>
      <c r="FBC84" s="994"/>
      <c r="FBD84" s="994"/>
      <c r="FBE84" s="994"/>
      <c r="FBF84" s="994"/>
      <c r="FBG84" s="994"/>
      <c r="FBH84" s="994"/>
      <c r="FBI84" s="994"/>
      <c r="FBJ84" s="994"/>
      <c r="FBK84" s="994"/>
      <c r="FBL84" s="994"/>
      <c r="FBM84" s="994"/>
      <c r="FBN84" s="994"/>
      <c r="FBO84" s="994"/>
      <c r="FBP84" s="994"/>
      <c r="FBQ84" s="994"/>
      <c r="FBR84" s="994"/>
      <c r="FBS84" s="994"/>
      <c r="FBT84" s="994"/>
      <c r="FBU84" s="994"/>
      <c r="FBV84" s="994"/>
      <c r="FBW84" s="994"/>
      <c r="FBX84" s="994"/>
      <c r="FBY84" s="994"/>
      <c r="FBZ84" s="994"/>
      <c r="FCA84" s="994"/>
      <c r="FCB84" s="994"/>
      <c r="FCC84" s="994"/>
      <c r="FCD84" s="994"/>
      <c r="FCE84" s="994"/>
      <c r="FCF84" s="994"/>
      <c r="FCG84" s="994"/>
      <c r="FCH84" s="994"/>
      <c r="FCI84" s="994"/>
      <c r="FCJ84" s="994"/>
      <c r="FCK84" s="994"/>
      <c r="FCL84" s="994"/>
      <c r="FCM84" s="994"/>
      <c r="FCN84" s="994"/>
      <c r="FCO84" s="994"/>
      <c r="FCP84" s="994"/>
      <c r="FCQ84" s="994"/>
      <c r="FCR84" s="994"/>
      <c r="FCS84" s="994"/>
      <c r="FCT84" s="994"/>
      <c r="FCU84" s="994"/>
      <c r="FCV84" s="994"/>
      <c r="FCW84" s="994"/>
      <c r="FCX84" s="994"/>
      <c r="FCY84" s="994"/>
      <c r="FCZ84" s="994"/>
      <c r="FDA84" s="994"/>
      <c r="FDB84" s="994"/>
      <c r="FDC84" s="994"/>
      <c r="FDD84" s="994"/>
      <c r="FDE84" s="994"/>
      <c r="FDF84" s="994"/>
      <c r="FDG84" s="994"/>
      <c r="FDH84" s="994"/>
      <c r="FDI84" s="994"/>
      <c r="FDJ84" s="994"/>
      <c r="FDK84" s="994"/>
      <c r="FDL84" s="994"/>
      <c r="FDM84" s="994"/>
      <c r="FDN84" s="994"/>
      <c r="FDO84" s="994"/>
      <c r="FDP84" s="994"/>
      <c r="FDQ84" s="994"/>
      <c r="FDR84" s="994"/>
      <c r="FDS84" s="994"/>
      <c r="FDT84" s="994"/>
      <c r="FDU84" s="994"/>
      <c r="FDV84" s="994"/>
      <c r="FDW84" s="994"/>
      <c r="FDX84" s="994"/>
      <c r="FDY84" s="994"/>
      <c r="FDZ84" s="994"/>
      <c r="FEA84" s="994"/>
      <c r="FEB84" s="994"/>
      <c r="FEC84" s="994"/>
      <c r="FED84" s="994"/>
      <c r="FEE84" s="994"/>
      <c r="FEF84" s="994"/>
      <c r="FEG84" s="994"/>
      <c r="FEH84" s="994"/>
      <c r="FEI84" s="994"/>
      <c r="FEJ84" s="994"/>
      <c r="FEK84" s="994"/>
      <c r="FEL84" s="994"/>
      <c r="FEM84" s="994"/>
      <c r="FEN84" s="994"/>
      <c r="FEO84" s="994"/>
      <c r="FEP84" s="994"/>
      <c r="FEQ84" s="994"/>
      <c r="FER84" s="994"/>
      <c r="FES84" s="994"/>
      <c r="FET84" s="994"/>
      <c r="FEU84" s="994"/>
      <c r="FEV84" s="994"/>
      <c r="FEW84" s="994"/>
      <c r="FEX84" s="994"/>
      <c r="FEY84" s="994"/>
      <c r="FEZ84" s="994"/>
      <c r="FFA84" s="994"/>
      <c r="FFB84" s="994"/>
      <c r="FFC84" s="994"/>
      <c r="FFD84" s="994"/>
      <c r="FFE84" s="994"/>
      <c r="FFF84" s="994"/>
      <c r="FFG84" s="994"/>
      <c r="FFH84" s="994"/>
      <c r="FFI84" s="994"/>
      <c r="FFJ84" s="994"/>
      <c r="FFK84" s="994"/>
      <c r="FFL84" s="994"/>
      <c r="FFM84" s="994"/>
      <c r="FFN84" s="994"/>
      <c r="FFO84" s="994"/>
      <c r="FFP84" s="994"/>
      <c r="FFQ84" s="994"/>
      <c r="FFR84" s="994"/>
      <c r="FFS84" s="994"/>
      <c r="FFT84" s="994"/>
      <c r="FFU84" s="994"/>
      <c r="FFV84" s="994"/>
      <c r="FFW84" s="994"/>
      <c r="FFX84" s="994"/>
      <c r="FFY84" s="994"/>
      <c r="FFZ84" s="994"/>
      <c r="FGA84" s="994"/>
      <c r="FGB84" s="994"/>
      <c r="FGC84" s="994"/>
      <c r="FGD84" s="994"/>
      <c r="FGE84" s="994"/>
      <c r="FGF84" s="994"/>
      <c r="FGG84" s="994"/>
      <c r="FGH84" s="994"/>
      <c r="FGI84" s="994"/>
      <c r="FGJ84" s="994"/>
      <c r="FGK84" s="994"/>
      <c r="FGL84" s="994"/>
      <c r="FGM84" s="994"/>
      <c r="FGN84" s="994"/>
      <c r="FGO84" s="994"/>
      <c r="FGP84" s="994"/>
      <c r="FGQ84" s="994"/>
      <c r="FGR84" s="994"/>
      <c r="FGS84" s="994"/>
      <c r="FGT84" s="994"/>
      <c r="FGU84" s="994"/>
      <c r="FGV84" s="994"/>
      <c r="FGW84" s="994"/>
      <c r="FGX84" s="994"/>
      <c r="FGY84" s="994"/>
      <c r="FGZ84" s="994"/>
      <c r="FHA84" s="994"/>
      <c r="FHB84" s="994"/>
      <c r="FHC84" s="994"/>
      <c r="FHD84" s="994"/>
      <c r="FHE84" s="994"/>
      <c r="FHF84" s="994"/>
      <c r="FHG84" s="994"/>
      <c r="FHH84" s="994"/>
      <c r="FHI84" s="994"/>
      <c r="FHJ84" s="994"/>
      <c r="FHK84" s="994"/>
      <c r="FHL84" s="994"/>
      <c r="FHM84" s="994"/>
      <c r="FHN84" s="994"/>
      <c r="FHO84" s="994"/>
      <c r="FHP84" s="994"/>
      <c r="FHQ84" s="994"/>
      <c r="FHR84" s="994"/>
      <c r="FHS84" s="994"/>
      <c r="FHT84" s="994"/>
      <c r="FHU84" s="994"/>
      <c r="FHV84" s="994"/>
      <c r="FHW84" s="994"/>
      <c r="FHX84" s="994"/>
      <c r="FHY84" s="994"/>
      <c r="FHZ84" s="994"/>
      <c r="FIA84" s="994"/>
      <c r="FIB84" s="994"/>
      <c r="FIC84" s="994"/>
      <c r="FID84" s="994"/>
      <c r="FIE84" s="994"/>
      <c r="FIF84" s="994"/>
      <c r="FIG84" s="994"/>
      <c r="FIH84" s="994"/>
      <c r="FII84" s="994"/>
      <c r="FIJ84" s="994"/>
      <c r="FIK84" s="994"/>
      <c r="FIL84" s="994"/>
      <c r="FIM84" s="994"/>
      <c r="FIN84" s="994"/>
      <c r="FIO84" s="994"/>
      <c r="FIP84" s="994"/>
      <c r="FIQ84" s="994"/>
      <c r="FIR84" s="994"/>
      <c r="FIS84" s="994"/>
      <c r="FIT84" s="994"/>
      <c r="FIU84" s="994"/>
      <c r="FIV84" s="994"/>
      <c r="FIW84" s="994"/>
      <c r="FIX84" s="994"/>
      <c r="FIY84" s="994"/>
      <c r="FIZ84" s="994"/>
      <c r="FJA84" s="994"/>
      <c r="FJB84" s="994"/>
      <c r="FJC84" s="994"/>
      <c r="FJD84" s="994"/>
      <c r="FJE84" s="994"/>
      <c r="FJF84" s="994"/>
      <c r="FJG84" s="994"/>
      <c r="FJH84" s="994"/>
      <c r="FJI84" s="994"/>
      <c r="FJJ84" s="994"/>
      <c r="FJK84" s="994"/>
      <c r="FJL84" s="994"/>
      <c r="FJM84" s="994"/>
      <c r="FJN84" s="994"/>
      <c r="FJO84" s="994"/>
      <c r="FJP84" s="994"/>
      <c r="FJQ84" s="994"/>
      <c r="FJR84" s="994"/>
      <c r="FJS84" s="994"/>
      <c r="FJT84" s="994"/>
      <c r="FJU84" s="994"/>
      <c r="FJV84" s="994"/>
      <c r="FJW84" s="994"/>
      <c r="FJX84" s="994"/>
      <c r="FJY84" s="994"/>
      <c r="FJZ84" s="994"/>
      <c r="FKA84" s="994"/>
      <c r="FKB84" s="994"/>
      <c r="FKC84" s="994"/>
      <c r="FKD84" s="994"/>
      <c r="FKE84" s="994"/>
      <c r="FKF84" s="994"/>
      <c r="FKG84" s="994"/>
      <c r="FKH84" s="994"/>
      <c r="FKI84" s="994"/>
      <c r="FKJ84" s="994"/>
      <c r="FKK84" s="994"/>
      <c r="FKL84" s="994"/>
      <c r="FKM84" s="994"/>
      <c r="FKN84" s="994"/>
      <c r="FKO84" s="994"/>
      <c r="FKP84" s="994"/>
      <c r="FKQ84" s="994"/>
      <c r="FKR84" s="994"/>
      <c r="FKS84" s="994"/>
      <c r="FKT84" s="994"/>
      <c r="FKU84" s="994"/>
      <c r="FKV84" s="994"/>
      <c r="FKW84" s="994"/>
      <c r="FKX84" s="994"/>
      <c r="FKY84" s="994"/>
      <c r="FKZ84" s="994"/>
      <c r="FLA84" s="994"/>
      <c r="FLB84" s="994"/>
      <c r="FLC84" s="994"/>
      <c r="FLD84" s="994"/>
      <c r="FLE84" s="994"/>
      <c r="FLF84" s="994"/>
      <c r="FLG84" s="994"/>
      <c r="FLH84" s="994"/>
      <c r="FLI84" s="994"/>
      <c r="FLJ84" s="994"/>
      <c r="FLK84" s="994"/>
      <c r="FLL84" s="994"/>
      <c r="FLM84" s="994"/>
      <c r="FLN84" s="994"/>
      <c r="FLO84" s="994"/>
      <c r="FLP84" s="994"/>
      <c r="FLQ84" s="994"/>
      <c r="FLR84" s="994"/>
      <c r="FLS84" s="994"/>
      <c r="FLT84" s="994"/>
      <c r="FLU84" s="994"/>
      <c r="FLV84" s="994"/>
      <c r="FLW84" s="994"/>
      <c r="FLX84" s="994"/>
      <c r="FLY84" s="994"/>
      <c r="FLZ84" s="994"/>
      <c r="FMA84" s="994"/>
      <c r="FMB84" s="994"/>
      <c r="FMC84" s="994"/>
      <c r="FMD84" s="994"/>
      <c r="FME84" s="994"/>
      <c r="FMF84" s="994"/>
      <c r="FMG84" s="994"/>
      <c r="FMH84" s="994"/>
      <c r="FMI84" s="994"/>
      <c r="FMJ84" s="994"/>
      <c r="FMK84" s="994"/>
      <c r="FML84" s="994"/>
      <c r="FMM84" s="994"/>
      <c r="FMN84" s="994"/>
      <c r="FMO84" s="994"/>
      <c r="FMP84" s="994"/>
      <c r="FMQ84" s="994"/>
      <c r="FMR84" s="994"/>
      <c r="FMS84" s="994"/>
      <c r="FMT84" s="994"/>
      <c r="FMU84" s="994"/>
      <c r="FMV84" s="994"/>
      <c r="FMW84" s="994"/>
      <c r="FMX84" s="994"/>
      <c r="FMY84" s="994"/>
      <c r="FMZ84" s="994"/>
      <c r="FNA84" s="994"/>
      <c r="FNB84" s="994"/>
      <c r="FNC84" s="994"/>
      <c r="FND84" s="994"/>
      <c r="FNE84" s="994"/>
      <c r="FNF84" s="994"/>
      <c r="FNG84" s="994"/>
      <c r="FNH84" s="994"/>
      <c r="FNI84" s="994"/>
      <c r="FNJ84" s="994"/>
      <c r="FNK84" s="994"/>
      <c r="FNL84" s="994"/>
      <c r="FNM84" s="994"/>
      <c r="FNN84" s="994"/>
      <c r="FNO84" s="994"/>
      <c r="FNP84" s="994"/>
      <c r="FNQ84" s="994"/>
      <c r="FNR84" s="994"/>
      <c r="FNS84" s="994"/>
      <c r="FNT84" s="994"/>
      <c r="FNU84" s="994"/>
      <c r="FNV84" s="994"/>
      <c r="FNW84" s="994"/>
      <c r="FNX84" s="994"/>
      <c r="FNY84" s="994"/>
      <c r="FNZ84" s="994"/>
      <c r="FOA84" s="994"/>
      <c r="FOB84" s="994"/>
      <c r="FOC84" s="994"/>
      <c r="FOD84" s="994"/>
      <c r="FOE84" s="994"/>
      <c r="FOF84" s="994"/>
      <c r="FOG84" s="994"/>
      <c r="FOH84" s="994"/>
      <c r="FOI84" s="994"/>
      <c r="FOJ84" s="994"/>
      <c r="FOK84" s="994"/>
      <c r="FOL84" s="994"/>
      <c r="FOM84" s="994"/>
      <c r="FON84" s="994"/>
      <c r="FOO84" s="994"/>
      <c r="FOP84" s="994"/>
      <c r="FOQ84" s="994"/>
      <c r="FOR84" s="994"/>
      <c r="FOS84" s="994"/>
      <c r="FOT84" s="994"/>
      <c r="FOU84" s="994"/>
      <c r="FOV84" s="994"/>
      <c r="FOW84" s="994"/>
      <c r="FOX84" s="994"/>
      <c r="FOY84" s="994"/>
      <c r="FOZ84" s="994"/>
      <c r="FPA84" s="994"/>
      <c r="FPB84" s="994"/>
      <c r="FPC84" s="994"/>
      <c r="FPD84" s="994"/>
      <c r="FPE84" s="994"/>
      <c r="FPF84" s="994"/>
      <c r="FPG84" s="994"/>
      <c r="FPH84" s="994"/>
      <c r="FPI84" s="994"/>
      <c r="FPJ84" s="994"/>
      <c r="FPK84" s="994"/>
      <c r="FPL84" s="994"/>
      <c r="FPM84" s="994"/>
      <c r="FPN84" s="994"/>
      <c r="FPO84" s="994"/>
      <c r="FPP84" s="994"/>
      <c r="FPQ84" s="994"/>
      <c r="FPR84" s="994"/>
      <c r="FPS84" s="994"/>
      <c r="FPT84" s="994"/>
      <c r="FPU84" s="994"/>
      <c r="FPV84" s="994"/>
      <c r="FPW84" s="994"/>
      <c r="FPX84" s="994"/>
      <c r="FPY84" s="994"/>
      <c r="FPZ84" s="994"/>
      <c r="FQA84" s="994"/>
      <c r="FQB84" s="994"/>
      <c r="FQC84" s="994"/>
      <c r="FQD84" s="994"/>
      <c r="FQE84" s="994"/>
      <c r="FQF84" s="994"/>
      <c r="FQG84" s="994"/>
      <c r="FQH84" s="994"/>
      <c r="FQI84" s="994"/>
      <c r="FQJ84" s="994"/>
      <c r="FQK84" s="994"/>
      <c r="FQL84" s="994"/>
      <c r="FQM84" s="994"/>
      <c r="FQN84" s="994"/>
      <c r="FQO84" s="994"/>
      <c r="FQP84" s="994"/>
      <c r="FQQ84" s="994"/>
      <c r="FQR84" s="994"/>
      <c r="FQS84" s="994"/>
      <c r="FQT84" s="994"/>
      <c r="FQU84" s="994"/>
      <c r="FQV84" s="994"/>
      <c r="FQW84" s="994"/>
      <c r="FQX84" s="994"/>
      <c r="FQY84" s="994"/>
      <c r="FQZ84" s="994"/>
      <c r="FRA84" s="994"/>
      <c r="FRB84" s="994"/>
      <c r="FRC84" s="994"/>
      <c r="FRD84" s="994"/>
      <c r="FRE84" s="994"/>
      <c r="FRF84" s="994"/>
      <c r="FRG84" s="994"/>
      <c r="FRH84" s="994"/>
      <c r="FRI84" s="994"/>
      <c r="FRJ84" s="994"/>
      <c r="FRK84" s="994"/>
      <c r="FRL84" s="994"/>
      <c r="FRM84" s="994"/>
      <c r="FRN84" s="994"/>
      <c r="FRO84" s="994"/>
      <c r="FRP84" s="994"/>
      <c r="FRQ84" s="994"/>
      <c r="FRR84" s="994"/>
      <c r="FRS84" s="994"/>
      <c r="FRT84" s="994"/>
      <c r="FRU84" s="994"/>
      <c r="FRV84" s="994"/>
      <c r="FRW84" s="994"/>
      <c r="FRX84" s="994"/>
      <c r="FRY84" s="994"/>
      <c r="FRZ84" s="994"/>
      <c r="FSA84" s="994"/>
      <c r="FSB84" s="994"/>
      <c r="FSC84" s="994"/>
      <c r="FSD84" s="994"/>
      <c r="FSE84" s="994"/>
      <c r="FSF84" s="994"/>
      <c r="FSG84" s="994"/>
      <c r="FSH84" s="994"/>
      <c r="FSI84" s="994"/>
      <c r="FSJ84" s="994"/>
      <c r="FSK84" s="994"/>
      <c r="FSL84" s="994"/>
      <c r="FSM84" s="994"/>
      <c r="FSN84" s="994"/>
      <c r="FSO84" s="994"/>
      <c r="FSP84" s="994"/>
      <c r="FSQ84" s="994"/>
      <c r="FSR84" s="994"/>
      <c r="FSS84" s="994"/>
      <c r="FST84" s="994"/>
      <c r="FSU84" s="994"/>
      <c r="FSV84" s="994"/>
      <c r="FSW84" s="994"/>
      <c r="FSX84" s="994"/>
      <c r="FSY84" s="994"/>
      <c r="FSZ84" s="994"/>
      <c r="FTA84" s="994"/>
      <c r="FTB84" s="994"/>
      <c r="FTC84" s="994"/>
      <c r="FTD84" s="994"/>
      <c r="FTE84" s="994"/>
      <c r="FTF84" s="994"/>
      <c r="FTG84" s="994"/>
      <c r="FTH84" s="994"/>
      <c r="FTI84" s="994"/>
      <c r="FTJ84" s="994"/>
      <c r="FTK84" s="994"/>
      <c r="FTL84" s="994"/>
      <c r="FTM84" s="994"/>
      <c r="FTN84" s="994"/>
      <c r="FTO84" s="994"/>
      <c r="FTP84" s="994"/>
      <c r="FTQ84" s="994"/>
      <c r="FTR84" s="994"/>
      <c r="FTS84" s="994"/>
      <c r="FTT84" s="994"/>
      <c r="FTU84" s="994"/>
      <c r="FTV84" s="994"/>
      <c r="FTW84" s="994"/>
      <c r="FTX84" s="994"/>
      <c r="FTY84" s="994"/>
      <c r="FTZ84" s="994"/>
      <c r="FUA84" s="994"/>
      <c r="FUB84" s="994"/>
      <c r="FUC84" s="994"/>
      <c r="FUD84" s="994"/>
      <c r="FUE84" s="994"/>
      <c r="FUF84" s="994"/>
      <c r="FUG84" s="994"/>
      <c r="FUH84" s="994"/>
      <c r="FUI84" s="994"/>
      <c r="FUJ84" s="994"/>
      <c r="FUK84" s="994"/>
      <c r="FUL84" s="994"/>
      <c r="FUM84" s="994"/>
      <c r="FUN84" s="994"/>
      <c r="FUO84" s="994"/>
      <c r="FUP84" s="994"/>
      <c r="FUQ84" s="994"/>
      <c r="FUR84" s="994"/>
      <c r="FUS84" s="994"/>
      <c r="FUT84" s="994"/>
      <c r="FUU84" s="994"/>
      <c r="FUV84" s="994"/>
      <c r="FUW84" s="994"/>
      <c r="FUX84" s="994"/>
      <c r="FUY84" s="994"/>
      <c r="FUZ84" s="994"/>
      <c r="FVA84" s="994"/>
      <c r="FVB84" s="994"/>
      <c r="FVC84" s="994"/>
      <c r="FVD84" s="994"/>
      <c r="FVE84" s="994"/>
      <c r="FVF84" s="994"/>
      <c r="FVG84" s="994"/>
      <c r="FVH84" s="994"/>
      <c r="FVI84" s="994"/>
      <c r="FVJ84" s="994"/>
      <c r="FVK84" s="994"/>
      <c r="FVL84" s="994"/>
      <c r="FVM84" s="994"/>
      <c r="FVN84" s="994"/>
      <c r="FVO84" s="994"/>
      <c r="FVP84" s="994"/>
      <c r="FVQ84" s="994"/>
      <c r="FVR84" s="994"/>
      <c r="FVS84" s="994"/>
      <c r="FVT84" s="994"/>
      <c r="FVU84" s="994"/>
      <c r="FVV84" s="994"/>
      <c r="FVW84" s="994"/>
      <c r="FVX84" s="994"/>
      <c r="FVY84" s="994"/>
      <c r="FVZ84" s="994"/>
      <c r="FWA84" s="994"/>
      <c r="FWB84" s="994"/>
      <c r="FWC84" s="994"/>
      <c r="FWD84" s="994"/>
      <c r="FWE84" s="994"/>
      <c r="FWF84" s="994"/>
      <c r="FWG84" s="994"/>
      <c r="FWH84" s="994"/>
      <c r="FWI84" s="994"/>
      <c r="FWJ84" s="994"/>
      <c r="FWK84" s="994"/>
      <c r="FWL84" s="994"/>
      <c r="FWM84" s="994"/>
      <c r="FWN84" s="994"/>
      <c r="FWO84" s="994"/>
      <c r="FWP84" s="994"/>
      <c r="FWQ84" s="994"/>
      <c r="FWR84" s="994"/>
      <c r="FWS84" s="994"/>
      <c r="FWT84" s="994"/>
      <c r="FWU84" s="994"/>
      <c r="FWV84" s="994"/>
      <c r="FWW84" s="994"/>
      <c r="FWX84" s="994"/>
      <c r="FWY84" s="994"/>
      <c r="FWZ84" s="994"/>
      <c r="FXA84" s="994"/>
      <c r="FXB84" s="994"/>
      <c r="FXC84" s="994"/>
      <c r="FXD84" s="994"/>
      <c r="FXE84" s="994"/>
      <c r="FXF84" s="994"/>
      <c r="FXG84" s="994"/>
      <c r="FXH84" s="994"/>
      <c r="FXI84" s="994"/>
      <c r="FXJ84" s="994"/>
      <c r="FXK84" s="994"/>
      <c r="FXL84" s="994"/>
      <c r="FXM84" s="994"/>
      <c r="FXN84" s="994"/>
      <c r="FXO84" s="994"/>
      <c r="FXP84" s="994"/>
      <c r="FXQ84" s="994"/>
      <c r="FXR84" s="994"/>
      <c r="FXS84" s="994"/>
      <c r="FXT84" s="994"/>
      <c r="FXU84" s="994"/>
      <c r="FXV84" s="994"/>
      <c r="FXW84" s="994"/>
      <c r="FXX84" s="994"/>
      <c r="FXY84" s="994"/>
      <c r="FXZ84" s="994"/>
      <c r="FYA84" s="994"/>
      <c r="FYB84" s="994"/>
      <c r="FYC84" s="994"/>
      <c r="FYD84" s="994"/>
      <c r="FYE84" s="994"/>
      <c r="FYF84" s="994"/>
      <c r="FYG84" s="994"/>
      <c r="FYH84" s="994"/>
      <c r="FYI84" s="994"/>
      <c r="FYJ84" s="994"/>
      <c r="FYK84" s="994"/>
      <c r="FYL84" s="994"/>
      <c r="FYM84" s="994"/>
      <c r="FYN84" s="994"/>
      <c r="FYO84" s="994"/>
      <c r="FYP84" s="994"/>
      <c r="FYQ84" s="994"/>
      <c r="FYR84" s="994"/>
      <c r="FYS84" s="994"/>
      <c r="FYT84" s="994"/>
      <c r="FYU84" s="994"/>
      <c r="FYV84" s="994"/>
      <c r="FYW84" s="994"/>
      <c r="FYX84" s="994"/>
      <c r="FYY84" s="994"/>
      <c r="FYZ84" s="994"/>
      <c r="FZA84" s="994"/>
      <c r="FZB84" s="994"/>
      <c r="FZC84" s="994"/>
      <c r="FZD84" s="994"/>
      <c r="FZE84" s="994"/>
      <c r="FZF84" s="994"/>
      <c r="FZG84" s="994"/>
      <c r="FZH84" s="994"/>
      <c r="FZI84" s="994"/>
      <c r="FZJ84" s="994"/>
      <c r="FZK84" s="994"/>
      <c r="FZL84" s="994"/>
      <c r="FZM84" s="994"/>
      <c r="FZN84" s="994"/>
      <c r="FZO84" s="994"/>
      <c r="FZP84" s="994"/>
      <c r="FZQ84" s="994"/>
      <c r="FZR84" s="994"/>
      <c r="FZS84" s="994"/>
      <c r="FZT84" s="994"/>
      <c r="FZU84" s="994"/>
      <c r="FZV84" s="994"/>
      <c r="FZW84" s="994"/>
      <c r="FZX84" s="994"/>
      <c r="FZY84" s="994"/>
      <c r="FZZ84" s="994"/>
      <c r="GAA84" s="994"/>
      <c r="GAB84" s="994"/>
      <c r="GAC84" s="994"/>
      <c r="GAD84" s="994"/>
      <c r="GAE84" s="994"/>
      <c r="GAF84" s="994"/>
      <c r="GAG84" s="994"/>
      <c r="GAH84" s="994"/>
      <c r="GAI84" s="994"/>
      <c r="GAJ84" s="994"/>
      <c r="GAK84" s="994"/>
      <c r="GAL84" s="994"/>
      <c r="GAM84" s="994"/>
      <c r="GAN84" s="994"/>
      <c r="GAO84" s="994"/>
      <c r="GAP84" s="994"/>
      <c r="GAQ84" s="994"/>
      <c r="GAR84" s="994"/>
      <c r="GAS84" s="994"/>
      <c r="GAT84" s="994"/>
      <c r="GAU84" s="994"/>
      <c r="GAV84" s="994"/>
      <c r="GAW84" s="994"/>
      <c r="GAX84" s="994"/>
      <c r="GAY84" s="994"/>
      <c r="GAZ84" s="994"/>
      <c r="GBA84" s="994"/>
      <c r="GBB84" s="994"/>
      <c r="GBC84" s="994"/>
      <c r="GBD84" s="994"/>
      <c r="GBE84" s="994"/>
      <c r="GBF84" s="994"/>
      <c r="GBG84" s="994"/>
      <c r="GBH84" s="994"/>
      <c r="GBI84" s="994"/>
      <c r="GBJ84" s="994"/>
      <c r="GBK84" s="994"/>
      <c r="GBL84" s="994"/>
      <c r="GBM84" s="994"/>
      <c r="GBN84" s="994"/>
      <c r="GBO84" s="994"/>
      <c r="GBP84" s="994"/>
      <c r="GBQ84" s="994"/>
      <c r="GBR84" s="994"/>
      <c r="GBS84" s="994"/>
      <c r="GBT84" s="994"/>
      <c r="GBU84" s="994"/>
      <c r="GBV84" s="994"/>
      <c r="GBW84" s="994"/>
      <c r="GBX84" s="994"/>
      <c r="GBY84" s="994"/>
      <c r="GBZ84" s="994"/>
      <c r="GCA84" s="994"/>
      <c r="GCB84" s="994"/>
      <c r="GCC84" s="994"/>
      <c r="GCD84" s="994"/>
      <c r="GCE84" s="994"/>
      <c r="GCF84" s="994"/>
      <c r="GCG84" s="994"/>
      <c r="GCH84" s="994"/>
      <c r="GCI84" s="994"/>
      <c r="GCJ84" s="994"/>
      <c r="GCK84" s="994"/>
      <c r="GCL84" s="994"/>
      <c r="GCM84" s="994"/>
      <c r="GCN84" s="994"/>
      <c r="GCO84" s="994"/>
      <c r="GCP84" s="994"/>
      <c r="GCQ84" s="994"/>
      <c r="GCR84" s="994"/>
      <c r="GCS84" s="994"/>
      <c r="GCT84" s="994"/>
      <c r="GCU84" s="994"/>
      <c r="GCV84" s="994"/>
      <c r="GCW84" s="994"/>
      <c r="GCX84" s="994"/>
      <c r="GCY84" s="994"/>
      <c r="GCZ84" s="994"/>
      <c r="GDA84" s="994"/>
      <c r="GDB84" s="994"/>
      <c r="GDC84" s="994"/>
      <c r="GDD84" s="994"/>
      <c r="GDE84" s="994"/>
      <c r="GDF84" s="994"/>
      <c r="GDG84" s="994"/>
      <c r="GDH84" s="994"/>
      <c r="GDI84" s="994"/>
      <c r="GDJ84" s="994"/>
      <c r="GDK84" s="994"/>
      <c r="GDL84" s="994"/>
      <c r="GDM84" s="994"/>
      <c r="GDN84" s="994"/>
      <c r="GDO84" s="994"/>
      <c r="GDP84" s="994"/>
      <c r="GDQ84" s="994"/>
      <c r="GDR84" s="994"/>
      <c r="GDS84" s="994"/>
      <c r="GDT84" s="994"/>
      <c r="GDU84" s="994"/>
      <c r="GDV84" s="994"/>
      <c r="GDW84" s="994"/>
      <c r="GDX84" s="994"/>
      <c r="GDY84" s="994"/>
      <c r="GDZ84" s="994"/>
      <c r="GEA84" s="994"/>
      <c r="GEB84" s="994"/>
      <c r="GEC84" s="994"/>
      <c r="GED84" s="994"/>
      <c r="GEE84" s="994"/>
      <c r="GEF84" s="994"/>
      <c r="GEG84" s="994"/>
      <c r="GEH84" s="994"/>
      <c r="GEI84" s="994"/>
      <c r="GEJ84" s="994"/>
      <c r="GEK84" s="994"/>
      <c r="GEL84" s="994"/>
      <c r="GEM84" s="994"/>
      <c r="GEN84" s="994"/>
      <c r="GEO84" s="994"/>
      <c r="GEP84" s="994"/>
      <c r="GEQ84" s="994"/>
      <c r="GER84" s="994"/>
      <c r="GES84" s="994"/>
      <c r="GET84" s="994"/>
      <c r="GEU84" s="994"/>
      <c r="GEV84" s="994"/>
      <c r="GEW84" s="994"/>
      <c r="GEX84" s="994"/>
      <c r="GEY84" s="994"/>
      <c r="GEZ84" s="994"/>
      <c r="GFA84" s="994"/>
      <c r="GFB84" s="994"/>
      <c r="GFC84" s="994"/>
      <c r="GFD84" s="994"/>
      <c r="GFE84" s="994"/>
      <c r="GFF84" s="994"/>
      <c r="GFG84" s="994"/>
      <c r="GFH84" s="994"/>
      <c r="GFI84" s="994"/>
      <c r="GFJ84" s="994"/>
      <c r="GFK84" s="994"/>
      <c r="GFL84" s="994"/>
      <c r="GFM84" s="994"/>
      <c r="GFN84" s="994"/>
      <c r="GFO84" s="994"/>
      <c r="GFP84" s="994"/>
      <c r="GFQ84" s="994"/>
      <c r="GFR84" s="994"/>
      <c r="GFS84" s="994"/>
      <c r="GFT84" s="994"/>
      <c r="GFU84" s="994"/>
      <c r="GFV84" s="994"/>
      <c r="GFW84" s="994"/>
      <c r="GFX84" s="994"/>
      <c r="GFY84" s="994"/>
      <c r="GFZ84" s="994"/>
      <c r="GGA84" s="994"/>
      <c r="GGB84" s="994"/>
      <c r="GGC84" s="994"/>
      <c r="GGD84" s="994"/>
      <c r="GGE84" s="994"/>
      <c r="GGF84" s="994"/>
      <c r="GGG84" s="994"/>
      <c r="GGH84" s="994"/>
      <c r="GGI84" s="994"/>
      <c r="GGJ84" s="994"/>
      <c r="GGK84" s="994"/>
      <c r="GGL84" s="994"/>
      <c r="GGM84" s="994"/>
      <c r="GGN84" s="994"/>
      <c r="GGO84" s="994"/>
      <c r="GGP84" s="994"/>
      <c r="GGQ84" s="994"/>
      <c r="GGR84" s="994"/>
      <c r="GGS84" s="994"/>
      <c r="GGT84" s="994"/>
      <c r="GGU84" s="994"/>
      <c r="GGV84" s="994"/>
      <c r="GGW84" s="994"/>
      <c r="GGX84" s="994"/>
      <c r="GGY84" s="994"/>
      <c r="GGZ84" s="994"/>
      <c r="GHA84" s="994"/>
      <c r="GHB84" s="994"/>
      <c r="GHC84" s="994"/>
      <c r="GHD84" s="994"/>
      <c r="GHE84" s="994"/>
      <c r="GHF84" s="994"/>
      <c r="GHG84" s="994"/>
      <c r="GHH84" s="994"/>
      <c r="GHI84" s="994"/>
      <c r="GHJ84" s="994"/>
      <c r="GHK84" s="994"/>
      <c r="GHL84" s="994"/>
      <c r="GHM84" s="994"/>
      <c r="GHN84" s="994"/>
      <c r="GHO84" s="994"/>
      <c r="GHP84" s="994"/>
      <c r="GHQ84" s="994"/>
      <c r="GHR84" s="994"/>
      <c r="GHS84" s="994"/>
      <c r="GHT84" s="994"/>
      <c r="GHU84" s="994"/>
      <c r="GHV84" s="994"/>
      <c r="GHW84" s="994"/>
      <c r="GHX84" s="994"/>
      <c r="GHY84" s="994"/>
      <c r="GHZ84" s="994"/>
      <c r="GIA84" s="994"/>
      <c r="GIB84" s="994"/>
      <c r="GIC84" s="994"/>
      <c r="GID84" s="994"/>
      <c r="GIE84" s="994"/>
      <c r="GIF84" s="994"/>
      <c r="GIG84" s="994"/>
      <c r="GIH84" s="994"/>
      <c r="GII84" s="994"/>
      <c r="GIJ84" s="994"/>
      <c r="GIK84" s="994"/>
      <c r="GIL84" s="994"/>
      <c r="GIM84" s="994"/>
      <c r="GIN84" s="994"/>
      <c r="GIO84" s="994"/>
      <c r="GIP84" s="994"/>
      <c r="GIQ84" s="994"/>
      <c r="GIR84" s="994"/>
      <c r="GIS84" s="994"/>
      <c r="GIT84" s="994"/>
      <c r="GIU84" s="994"/>
      <c r="GIV84" s="994"/>
      <c r="GIW84" s="994"/>
      <c r="GIX84" s="994"/>
      <c r="GIY84" s="994"/>
      <c r="GIZ84" s="994"/>
      <c r="GJA84" s="994"/>
      <c r="GJB84" s="994"/>
      <c r="GJC84" s="994"/>
      <c r="GJD84" s="994"/>
      <c r="GJE84" s="994"/>
      <c r="GJF84" s="994"/>
      <c r="GJG84" s="994"/>
      <c r="GJH84" s="994"/>
      <c r="GJI84" s="994"/>
      <c r="GJJ84" s="994"/>
      <c r="GJK84" s="994"/>
      <c r="GJL84" s="994"/>
      <c r="GJM84" s="994"/>
      <c r="GJN84" s="994"/>
      <c r="GJO84" s="994"/>
      <c r="GJP84" s="994"/>
      <c r="GJQ84" s="994"/>
      <c r="GJR84" s="994"/>
      <c r="GJS84" s="994"/>
      <c r="GJT84" s="994"/>
      <c r="GJU84" s="994"/>
      <c r="GJV84" s="994"/>
      <c r="GJW84" s="994"/>
      <c r="GJX84" s="994"/>
      <c r="GJY84" s="994"/>
      <c r="GJZ84" s="994"/>
      <c r="GKA84" s="994"/>
      <c r="GKB84" s="994"/>
      <c r="GKC84" s="994"/>
      <c r="GKD84" s="994"/>
      <c r="GKE84" s="994"/>
      <c r="GKF84" s="994"/>
      <c r="GKG84" s="994"/>
      <c r="GKH84" s="994"/>
      <c r="GKI84" s="994"/>
      <c r="GKJ84" s="994"/>
      <c r="GKK84" s="994"/>
      <c r="GKL84" s="994"/>
      <c r="GKM84" s="994"/>
      <c r="GKN84" s="994"/>
      <c r="GKO84" s="994"/>
      <c r="GKP84" s="994"/>
      <c r="GKQ84" s="994"/>
      <c r="GKR84" s="994"/>
      <c r="GKS84" s="994"/>
      <c r="GKT84" s="994"/>
      <c r="GKU84" s="994"/>
      <c r="GKV84" s="994"/>
      <c r="GKW84" s="994"/>
      <c r="GKX84" s="994"/>
      <c r="GKY84" s="994"/>
      <c r="GKZ84" s="994"/>
      <c r="GLA84" s="994"/>
      <c r="GLB84" s="994"/>
      <c r="GLC84" s="994"/>
      <c r="GLD84" s="994"/>
      <c r="GLE84" s="994"/>
      <c r="GLF84" s="994"/>
      <c r="GLG84" s="994"/>
      <c r="GLH84" s="994"/>
      <c r="GLI84" s="994"/>
      <c r="GLJ84" s="994"/>
      <c r="GLK84" s="994"/>
      <c r="GLL84" s="994"/>
      <c r="GLM84" s="994"/>
      <c r="GLN84" s="994"/>
      <c r="GLO84" s="994"/>
      <c r="GLP84" s="994"/>
      <c r="GLQ84" s="994"/>
      <c r="GLR84" s="994"/>
      <c r="GLS84" s="994"/>
      <c r="GLT84" s="994"/>
      <c r="GLU84" s="994"/>
      <c r="GLV84" s="994"/>
      <c r="GLW84" s="994"/>
      <c r="GLX84" s="994"/>
      <c r="GLY84" s="994"/>
      <c r="GLZ84" s="994"/>
      <c r="GMA84" s="994"/>
      <c r="GMB84" s="994"/>
      <c r="GMC84" s="994"/>
      <c r="GMD84" s="994"/>
      <c r="GME84" s="994"/>
      <c r="GMF84" s="994"/>
      <c r="GMG84" s="994"/>
      <c r="GMH84" s="994"/>
      <c r="GMI84" s="994"/>
      <c r="GMJ84" s="994"/>
      <c r="GMK84" s="994"/>
      <c r="GML84" s="994"/>
      <c r="GMM84" s="994"/>
      <c r="GMN84" s="994"/>
      <c r="GMO84" s="994"/>
      <c r="GMP84" s="994"/>
      <c r="GMQ84" s="994"/>
      <c r="GMR84" s="994"/>
      <c r="GMS84" s="994"/>
      <c r="GMT84" s="994"/>
      <c r="GMU84" s="994"/>
      <c r="GMV84" s="994"/>
      <c r="GMW84" s="994"/>
      <c r="GMX84" s="994"/>
      <c r="GMY84" s="994"/>
      <c r="GMZ84" s="994"/>
      <c r="GNA84" s="994"/>
      <c r="GNB84" s="994"/>
      <c r="GNC84" s="994"/>
      <c r="GND84" s="994"/>
      <c r="GNE84" s="994"/>
      <c r="GNF84" s="994"/>
      <c r="GNG84" s="994"/>
      <c r="GNH84" s="994"/>
      <c r="GNI84" s="994"/>
      <c r="GNJ84" s="994"/>
      <c r="GNK84" s="994"/>
      <c r="GNL84" s="994"/>
      <c r="GNM84" s="994"/>
      <c r="GNN84" s="994"/>
      <c r="GNO84" s="994"/>
      <c r="GNP84" s="994"/>
      <c r="GNQ84" s="994"/>
      <c r="GNR84" s="994"/>
      <c r="GNS84" s="994"/>
      <c r="GNT84" s="994"/>
      <c r="GNU84" s="994"/>
      <c r="GNV84" s="994"/>
      <c r="GNW84" s="994"/>
      <c r="GNX84" s="994"/>
      <c r="GNY84" s="994"/>
      <c r="GNZ84" s="994"/>
      <c r="GOA84" s="994"/>
      <c r="GOB84" s="994"/>
      <c r="GOC84" s="994"/>
      <c r="GOD84" s="994"/>
      <c r="GOE84" s="994"/>
      <c r="GOF84" s="994"/>
      <c r="GOG84" s="994"/>
      <c r="GOH84" s="994"/>
      <c r="GOI84" s="994"/>
      <c r="GOJ84" s="994"/>
      <c r="GOK84" s="994"/>
      <c r="GOL84" s="994"/>
      <c r="GOM84" s="994"/>
      <c r="GON84" s="994"/>
      <c r="GOO84" s="994"/>
      <c r="GOP84" s="994"/>
      <c r="GOQ84" s="994"/>
      <c r="GOR84" s="994"/>
      <c r="GOS84" s="994"/>
      <c r="GOT84" s="994"/>
      <c r="GOU84" s="994"/>
      <c r="GOV84" s="994"/>
      <c r="GOW84" s="994"/>
      <c r="GOX84" s="994"/>
      <c r="GOY84" s="994"/>
      <c r="GOZ84" s="994"/>
      <c r="GPA84" s="994"/>
      <c r="GPB84" s="994"/>
      <c r="GPC84" s="994"/>
      <c r="GPD84" s="994"/>
      <c r="GPE84" s="994"/>
      <c r="GPF84" s="994"/>
      <c r="GPG84" s="994"/>
      <c r="GPH84" s="994"/>
      <c r="GPI84" s="994"/>
      <c r="GPJ84" s="994"/>
      <c r="GPK84" s="994"/>
      <c r="GPL84" s="994"/>
      <c r="GPM84" s="994"/>
      <c r="GPN84" s="994"/>
      <c r="GPO84" s="994"/>
      <c r="GPP84" s="994"/>
      <c r="GPQ84" s="994"/>
      <c r="GPR84" s="994"/>
      <c r="GPS84" s="994"/>
      <c r="GPT84" s="994"/>
      <c r="GPU84" s="994"/>
      <c r="GPV84" s="994"/>
      <c r="GPW84" s="994"/>
      <c r="GPX84" s="994"/>
      <c r="GPY84" s="994"/>
      <c r="GPZ84" s="994"/>
      <c r="GQA84" s="994"/>
      <c r="GQB84" s="994"/>
      <c r="GQC84" s="994"/>
      <c r="GQD84" s="994"/>
      <c r="GQE84" s="994"/>
      <c r="GQF84" s="994"/>
      <c r="GQG84" s="994"/>
      <c r="GQH84" s="994"/>
      <c r="GQI84" s="994"/>
      <c r="GQJ84" s="994"/>
      <c r="GQK84" s="994"/>
      <c r="GQL84" s="994"/>
      <c r="GQM84" s="994"/>
      <c r="GQN84" s="994"/>
      <c r="GQO84" s="994"/>
      <c r="GQP84" s="994"/>
      <c r="GQQ84" s="994"/>
      <c r="GQR84" s="994"/>
      <c r="GQS84" s="994"/>
      <c r="GQT84" s="994"/>
      <c r="GQU84" s="994"/>
      <c r="GQV84" s="994"/>
      <c r="GQW84" s="994"/>
      <c r="GQX84" s="994"/>
      <c r="GQY84" s="994"/>
      <c r="GQZ84" s="994"/>
      <c r="GRA84" s="994"/>
      <c r="GRB84" s="994"/>
      <c r="GRC84" s="994"/>
      <c r="GRD84" s="994"/>
      <c r="GRE84" s="994"/>
      <c r="GRF84" s="994"/>
      <c r="GRG84" s="994"/>
      <c r="GRH84" s="994"/>
      <c r="GRI84" s="994"/>
      <c r="GRJ84" s="994"/>
      <c r="GRK84" s="994"/>
      <c r="GRL84" s="994"/>
      <c r="GRM84" s="994"/>
      <c r="GRN84" s="994"/>
      <c r="GRO84" s="994"/>
      <c r="GRP84" s="994"/>
      <c r="GRQ84" s="994"/>
      <c r="GRR84" s="994"/>
      <c r="GRS84" s="994"/>
      <c r="GRT84" s="994"/>
      <c r="GRU84" s="994"/>
      <c r="GRV84" s="994"/>
      <c r="GRW84" s="994"/>
      <c r="GRX84" s="994"/>
      <c r="GRY84" s="994"/>
      <c r="GRZ84" s="994"/>
      <c r="GSA84" s="994"/>
      <c r="GSB84" s="994"/>
      <c r="GSC84" s="994"/>
      <c r="GSD84" s="994"/>
      <c r="GSE84" s="994"/>
      <c r="GSF84" s="994"/>
      <c r="GSG84" s="994"/>
      <c r="GSH84" s="994"/>
      <c r="GSI84" s="994"/>
      <c r="GSJ84" s="994"/>
      <c r="GSK84" s="994"/>
      <c r="GSL84" s="994"/>
      <c r="GSM84" s="994"/>
      <c r="GSN84" s="994"/>
      <c r="GSO84" s="994"/>
      <c r="GSP84" s="994"/>
      <c r="GSQ84" s="994"/>
      <c r="GSR84" s="994"/>
      <c r="GSS84" s="994"/>
      <c r="GST84" s="994"/>
      <c r="GSU84" s="994"/>
      <c r="GSV84" s="994"/>
      <c r="GSW84" s="994"/>
      <c r="GSX84" s="994"/>
      <c r="GSY84" s="994"/>
      <c r="GSZ84" s="994"/>
      <c r="GTA84" s="994"/>
      <c r="GTB84" s="994"/>
      <c r="GTC84" s="994"/>
      <c r="GTD84" s="994"/>
      <c r="GTE84" s="994"/>
      <c r="GTF84" s="994"/>
      <c r="GTG84" s="994"/>
      <c r="GTH84" s="994"/>
      <c r="GTI84" s="994"/>
      <c r="GTJ84" s="994"/>
      <c r="GTK84" s="994"/>
      <c r="GTL84" s="994"/>
      <c r="GTM84" s="994"/>
      <c r="GTN84" s="994"/>
      <c r="GTO84" s="994"/>
      <c r="GTP84" s="994"/>
      <c r="GTQ84" s="994"/>
      <c r="GTR84" s="994"/>
      <c r="GTS84" s="994"/>
      <c r="GTT84" s="994"/>
      <c r="GTU84" s="994"/>
      <c r="GTV84" s="994"/>
      <c r="GTW84" s="994"/>
      <c r="GTX84" s="994"/>
      <c r="GTY84" s="994"/>
      <c r="GTZ84" s="994"/>
      <c r="GUA84" s="994"/>
      <c r="GUB84" s="994"/>
      <c r="GUC84" s="994"/>
      <c r="GUD84" s="994"/>
      <c r="GUE84" s="994"/>
      <c r="GUF84" s="994"/>
      <c r="GUG84" s="994"/>
      <c r="GUH84" s="994"/>
      <c r="GUI84" s="994"/>
      <c r="GUJ84" s="994"/>
      <c r="GUK84" s="994"/>
      <c r="GUL84" s="994"/>
      <c r="GUM84" s="994"/>
      <c r="GUN84" s="994"/>
      <c r="GUO84" s="994"/>
      <c r="GUP84" s="994"/>
      <c r="GUQ84" s="994"/>
      <c r="GUR84" s="994"/>
      <c r="GUS84" s="994"/>
      <c r="GUT84" s="994"/>
      <c r="GUU84" s="994"/>
      <c r="GUV84" s="994"/>
      <c r="GUW84" s="994"/>
      <c r="GUX84" s="994"/>
      <c r="GUY84" s="994"/>
      <c r="GUZ84" s="994"/>
      <c r="GVA84" s="994"/>
      <c r="GVB84" s="994"/>
      <c r="GVC84" s="994"/>
      <c r="GVD84" s="994"/>
      <c r="GVE84" s="994"/>
      <c r="GVF84" s="994"/>
      <c r="GVG84" s="994"/>
      <c r="GVH84" s="994"/>
      <c r="GVI84" s="994"/>
      <c r="GVJ84" s="994"/>
      <c r="GVK84" s="994"/>
      <c r="GVL84" s="994"/>
      <c r="GVM84" s="994"/>
      <c r="GVN84" s="994"/>
      <c r="GVO84" s="994"/>
      <c r="GVP84" s="994"/>
      <c r="GVQ84" s="994"/>
      <c r="GVR84" s="994"/>
      <c r="GVS84" s="994"/>
      <c r="GVT84" s="994"/>
      <c r="GVU84" s="994"/>
      <c r="GVV84" s="994"/>
      <c r="GVW84" s="994"/>
      <c r="GVX84" s="994"/>
      <c r="GVY84" s="994"/>
      <c r="GVZ84" s="994"/>
      <c r="GWA84" s="994"/>
      <c r="GWB84" s="994"/>
      <c r="GWC84" s="994"/>
      <c r="GWD84" s="994"/>
      <c r="GWE84" s="994"/>
      <c r="GWF84" s="994"/>
      <c r="GWG84" s="994"/>
      <c r="GWH84" s="994"/>
      <c r="GWI84" s="994"/>
      <c r="GWJ84" s="994"/>
      <c r="GWK84" s="994"/>
      <c r="GWL84" s="994"/>
      <c r="GWM84" s="994"/>
      <c r="GWN84" s="994"/>
      <c r="GWO84" s="994"/>
      <c r="GWP84" s="994"/>
      <c r="GWQ84" s="994"/>
      <c r="GWR84" s="994"/>
      <c r="GWS84" s="994"/>
      <c r="GWT84" s="994"/>
      <c r="GWU84" s="994"/>
      <c r="GWV84" s="994"/>
      <c r="GWW84" s="994"/>
      <c r="GWX84" s="994"/>
      <c r="GWY84" s="994"/>
      <c r="GWZ84" s="994"/>
      <c r="GXA84" s="994"/>
      <c r="GXB84" s="994"/>
      <c r="GXC84" s="994"/>
      <c r="GXD84" s="994"/>
      <c r="GXE84" s="994"/>
      <c r="GXF84" s="994"/>
      <c r="GXG84" s="994"/>
      <c r="GXH84" s="994"/>
      <c r="GXI84" s="994"/>
      <c r="GXJ84" s="994"/>
      <c r="GXK84" s="994"/>
      <c r="GXL84" s="994"/>
      <c r="GXM84" s="994"/>
      <c r="GXN84" s="994"/>
      <c r="GXO84" s="994"/>
      <c r="GXP84" s="994"/>
      <c r="GXQ84" s="994"/>
      <c r="GXR84" s="994"/>
      <c r="GXS84" s="994"/>
      <c r="GXT84" s="994"/>
      <c r="GXU84" s="994"/>
      <c r="GXV84" s="994"/>
      <c r="GXW84" s="994"/>
      <c r="GXX84" s="994"/>
      <c r="GXY84" s="994"/>
      <c r="GXZ84" s="994"/>
      <c r="GYA84" s="994"/>
      <c r="GYB84" s="994"/>
      <c r="GYC84" s="994"/>
      <c r="GYD84" s="994"/>
      <c r="GYE84" s="994"/>
      <c r="GYF84" s="994"/>
      <c r="GYG84" s="994"/>
      <c r="GYH84" s="994"/>
      <c r="GYI84" s="994"/>
      <c r="GYJ84" s="994"/>
      <c r="GYK84" s="994"/>
      <c r="GYL84" s="994"/>
      <c r="GYM84" s="994"/>
      <c r="GYN84" s="994"/>
      <c r="GYO84" s="994"/>
      <c r="GYP84" s="994"/>
      <c r="GYQ84" s="994"/>
      <c r="GYR84" s="994"/>
      <c r="GYS84" s="994"/>
      <c r="GYT84" s="994"/>
      <c r="GYU84" s="994"/>
      <c r="GYV84" s="994"/>
      <c r="GYW84" s="994"/>
      <c r="GYX84" s="994"/>
      <c r="GYY84" s="994"/>
      <c r="GYZ84" s="994"/>
      <c r="GZA84" s="994"/>
      <c r="GZB84" s="994"/>
      <c r="GZC84" s="994"/>
      <c r="GZD84" s="994"/>
      <c r="GZE84" s="994"/>
      <c r="GZF84" s="994"/>
      <c r="GZG84" s="994"/>
      <c r="GZH84" s="994"/>
      <c r="GZI84" s="994"/>
      <c r="GZJ84" s="994"/>
      <c r="GZK84" s="994"/>
      <c r="GZL84" s="994"/>
      <c r="GZM84" s="994"/>
      <c r="GZN84" s="994"/>
      <c r="GZO84" s="994"/>
      <c r="GZP84" s="994"/>
      <c r="GZQ84" s="994"/>
      <c r="GZR84" s="994"/>
      <c r="GZS84" s="994"/>
      <c r="GZT84" s="994"/>
      <c r="GZU84" s="994"/>
      <c r="GZV84" s="994"/>
      <c r="GZW84" s="994"/>
      <c r="GZX84" s="994"/>
      <c r="GZY84" s="994"/>
      <c r="GZZ84" s="994"/>
      <c r="HAA84" s="994"/>
      <c r="HAB84" s="994"/>
      <c r="HAC84" s="994"/>
      <c r="HAD84" s="994"/>
      <c r="HAE84" s="994"/>
      <c r="HAF84" s="994"/>
      <c r="HAG84" s="994"/>
      <c r="HAH84" s="994"/>
      <c r="HAI84" s="994"/>
      <c r="HAJ84" s="994"/>
      <c r="HAK84" s="994"/>
      <c r="HAL84" s="994"/>
      <c r="HAM84" s="994"/>
      <c r="HAN84" s="994"/>
      <c r="HAO84" s="994"/>
      <c r="HAP84" s="994"/>
      <c r="HAQ84" s="994"/>
      <c r="HAR84" s="994"/>
      <c r="HAS84" s="994"/>
      <c r="HAT84" s="994"/>
      <c r="HAU84" s="994"/>
      <c r="HAV84" s="994"/>
      <c r="HAW84" s="994"/>
      <c r="HAX84" s="994"/>
      <c r="HAY84" s="994"/>
      <c r="HAZ84" s="994"/>
      <c r="HBA84" s="994"/>
      <c r="HBB84" s="994"/>
      <c r="HBC84" s="994"/>
      <c r="HBD84" s="994"/>
      <c r="HBE84" s="994"/>
      <c r="HBF84" s="994"/>
      <c r="HBG84" s="994"/>
      <c r="HBH84" s="994"/>
      <c r="HBI84" s="994"/>
      <c r="HBJ84" s="994"/>
      <c r="HBK84" s="994"/>
      <c r="HBL84" s="994"/>
      <c r="HBM84" s="994"/>
      <c r="HBN84" s="994"/>
      <c r="HBO84" s="994"/>
      <c r="HBP84" s="994"/>
      <c r="HBQ84" s="994"/>
      <c r="HBR84" s="994"/>
      <c r="HBS84" s="994"/>
      <c r="HBT84" s="994"/>
      <c r="HBU84" s="994"/>
      <c r="HBV84" s="994"/>
      <c r="HBW84" s="994"/>
      <c r="HBX84" s="994"/>
      <c r="HBY84" s="994"/>
      <c r="HBZ84" s="994"/>
      <c r="HCA84" s="994"/>
      <c r="HCB84" s="994"/>
      <c r="HCC84" s="994"/>
      <c r="HCD84" s="994"/>
      <c r="HCE84" s="994"/>
      <c r="HCF84" s="994"/>
      <c r="HCG84" s="994"/>
      <c r="HCH84" s="994"/>
      <c r="HCI84" s="994"/>
      <c r="HCJ84" s="994"/>
      <c r="HCK84" s="994"/>
      <c r="HCL84" s="994"/>
      <c r="HCM84" s="994"/>
      <c r="HCN84" s="994"/>
      <c r="HCO84" s="994"/>
      <c r="HCP84" s="994"/>
      <c r="HCQ84" s="994"/>
      <c r="HCR84" s="994"/>
      <c r="HCS84" s="994"/>
      <c r="HCT84" s="994"/>
      <c r="HCU84" s="994"/>
      <c r="HCV84" s="994"/>
      <c r="HCW84" s="994"/>
      <c r="HCX84" s="994"/>
      <c r="HCY84" s="994"/>
      <c r="HCZ84" s="994"/>
      <c r="HDA84" s="994"/>
      <c r="HDB84" s="994"/>
      <c r="HDC84" s="994"/>
      <c r="HDD84" s="994"/>
      <c r="HDE84" s="994"/>
      <c r="HDF84" s="994"/>
      <c r="HDG84" s="994"/>
      <c r="HDH84" s="994"/>
      <c r="HDI84" s="994"/>
      <c r="HDJ84" s="994"/>
      <c r="HDK84" s="994"/>
      <c r="HDL84" s="994"/>
      <c r="HDM84" s="994"/>
      <c r="HDN84" s="994"/>
      <c r="HDO84" s="994"/>
      <c r="HDP84" s="994"/>
      <c r="HDQ84" s="994"/>
      <c r="HDR84" s="994"/>
      <c r="HDS84" s="994"/>
      <c r="HDT84" s="994"/>
      <c r="HDU84" s="994"/>
      <c r="HDV84" s="994"/>
      <c r="HDW84" s="994"/>
      <c r="HDX84" s="994"/>
      <c r="HDY84" s="994"/>
      <c r="HDZ84" s="994"/>
      <c r="HEA84" s="994"/>
      <c r="HEB84" s="994"/>
      <c r="HEC84" s="994"/>
      <c r="HED84" s="994"/>
      <c r="HEE84" s="994"/>
      <c r="HEF84" s="994"/>
      <c r="HEG84" s="994"/>
      <c r="HEH84" s="994"/>
      <c r="HEI84" s="994"/>
      <c r="HEJ84" s="994"/>
      <c r="HEK84" s="994"/>
      <c r="HEL84" s="994"/>
      <c r="HEM84" s="994"/>
      <c r="HEN84" s="994"/>
      <c r="HEO84" s="994"/>
      <c r="HEP84" s="994"/>
      <c r="HEQ84" s="994"/>
      <c r="HER84" s="994"/>
      <c r="HES84" s="994"/>
      <c r="HET84" s="994"/>
      <c r="HEU84" s="994"/>
      <c r="HEV84" s="994"/>
      <c r="HEW84" s="994"/>
      <c r="HEX84" s="994"/>
      <c r="HEY84" s="994"/>
      <c r="HEZ84" s="994"/>
      <c r="HFA84" s="994"/>
      <c r="HFB84" s="994"/>
      <c r="HFC84" s="994"/>
      <c r="HFD84" s="994"/>
      <c r="HFE84" s="994"/>
      <c r="HFF84" s="994"/>
      <c r="HFG84" s="994"/>
      <c r="HFH84" s="994"/>
      <c r="HFI84" s="994"/>
      <c r="HFJ84" s="994"/>
      <c r="HFK84" s="994"/>
      <c r="HFL84" s="994"/>
      <c r="HFM84" s="994"/>
      <c r="HFN84" s="994"/>
      <c r="HFO84" s="994"/>
      <c r="HFP84" s="994"/>
      <c r="HFQ84" s="994"/>
      <c r="HFR84" s="994"/>
      <c r="HFS84" s="994"/>
      <c r="HFT84" s="994"/>
      <c r="HFU84" s="994"/>
      <c r="HFV84" s="994"/>
      <c r="HFW84" s="994"/>
      <c r="HFX84" s="994"/>
      <c r="HFY84" s="994"/>
      <c r="HFZ84" s="994"/>
      <c r="HGA84" s="994"/>
      <c r="HGB84" s="994"/>
      <c r="HGC84" s="994"/>
      <c r="HGD84" s="994"/>
      <c r="HGE84" s="994"/>
      <c r="HGF84" s="994"/>
      <c r="HGG84" s="994"/>
      <c r="HGH84" s="994"/>
      <c r="HGI84" s="994"/>
      <c r="HGJ84" s="994"/>
      <c r="HGK84" s="994"/>
      <c r="HGL84" s="994"/>
      <c r="HGM84" s="994"/>
      <c r="HGN84" s="994"/>
      <c r="HGO84" s="994"/>
      <c r="HGP84" s="994"/>
      <c r="HGQ84" s="994"/>
      <c r="HGR84" s="994"/>
      <c r="HGS84" s="994"/>
      <c r="HGT84" s="994"/>
      <c r="HGU84" s="994"/>
      <c r="HGV84" s="994"/>
      <c r="HGW84" s="994"/>
      <c r="HGX84" s="994"/>
      <c r="HGY84" s="994"/>
      <c r="HGZ84" s="994"/>
      <c r="HHA84" s="994"/>
      <c r="HHB84" s="994"/>
      <c r="HHC84" s="994"/>
      <c r="HHD84" s="994"/>
      <c r="HHE84" s="994"/>
      <c r="HHF84" s="994"/>
      <c r="HHG84" s="994"/>
      <c r="HHH84" s="994"/>
      <c r="HHI84" s="994"/>
      <c r="HHJ84" s="994"/>
      <c r="HHK84" s="994"/>
      <c r="HHL84" s="994"/>
      <c r="HHM84" s="994"/>
      <c r="HHN84" s="994"/>
      <c r="HHO84" s="994"/>
      <c r="HHP84" s="994"/>
      <c r="HHQ84" s="994"/>
      <c r="HHR84" s="994"/>
      <c r="HHS84" s="994"/>
      <c r="HHT84" s="994"/>
      <c r="HHU84" s="994"/>
      <c r="HHV84" s="994"/>
      <c r="HHW84" s="994"/>
      <c r="HHX84" s="994"/>
      <c r="HHY84" s="994"/>
      <c r="HHZ84" s="994"/>
      <c r="HIA84" s="994"/>
      <c r="HIB84" s="994"/>
      <c r="HIC84" s="994"/>
      <c r="HID84" s="994"/>
      <c r="HIE84" s="994"/>
      <c r="HIF84" s="994"/>
      <c r="HIG84" s="994"/>
      <c r="HIH84" s="994"/>
      <c r="HII84" s="994"/>
      <c r="HIJ84" s="994"/>
      <c r="HIK84" s="994"/>
      <c r="HIL84" s="994"/>
      <c r="HIM84" s="994"/>
      <c r="HIN84" s="994"/>
      <c r="HIO84" s="994"/>
      <c r="HIP84" s="994"/>
      <c r="HIQ84" s="994"/>
      <c r="HIR84" s="994"/>
      <c r="HIS84" s="994"/>
      <c r="HIT84" s="994"/>
      <c r="HIU84" s="994"/>
      <c r="HIV84" s="994"/>
      <c r="HIW84" s="994"/>
      <c r="HIX84" s="994"/>
      <c r="HIY84" s="994"/>
      <c r="HIZ84" s="994"/>
      <c r="HJA84" s="994"/>
      <c r="HJB84" s="994"/>
      <c r="HJC84" s="994"/>
      <c r="HJD84" s="994"/>
      <c r="HJE84" s="994"/>
      <c r="HJF84" s="994"/>
      <c r="HJG84" s="994"/>
      <c r="HJH84" s="994"/>
      <c r="HJI84" s="994"/>
      <c r="HJJ84" s="994"/>
      <c r="HJK84" s="994"/>
      <c r="HJL84" s="994"/>
      <c r="HJM84" s="994"/>
      <c r="HJN84" s="994"/>
      <c r="HJO84" s="994"/>
      <c r="HJP84" s="994"/>
      <c r="HJQ84" s="994"/>
      <c r="HJR84" s="994"/>
      <c r="HJS84" s="994"/>
      <c r="HJT84" s="994"/>
      <c r="HJU84" s="994"/>
      <c r="HJV84" s="994"/>
      <c r="HJW84" s="994"/>
      <c r="HJX84" s="994"/>
      <c r="HJY84" s="994"/>
      <c r="HJZ84" s="994"/>
      <c r="HKA84" s="994"/>
      <c r="HKB84" s="994"/>
      <c r="HKC84" s="994"/>
      <c r="HKD84" s="994"/>
      <c r="HKE84" s="994"/>
      <c r="HKF84" s="994"/>
      <c r="HKG84" s="994"/>
      <c r="HKH84" s="994"/>
      <c r="HKI84" s="994"/>
      <c r="HKJ84" s="994"/>
      <c r="HKK84" s="994"/>
      <c r="HKL84" s="994"/>
      <c r="HKM84" s="994"/>
      <c r="HKN84" s="994"/>
      <c r="HKO84" s="994"/>
      <c r="HKP84" s="994"/>
      <c r="HKQ84" s="994"/>
      <c r="HKR84" s="994"/>
      <c r="HKS84" s="994"/>
      <c r="HKT84" s="994"/>
      <c r="HKU84" s="994"/>
      <c r="HKV84" s="994"/>
      <c r="HKW84" s="994"/>
      <c r="HKX84" s="994"/>
      <c r="HKY84" s="994"/>
      <c r="HKZ84" s="994"/>
      <c r="HLA84" s="994"/>
      <c r="HLB84" s="994"/>
      <c r="HLC84" s="994"/>
      <c r="HLD84" s="994"/>
      <c r="HLE84" s="994"/>
      <c r="HLF84" s="994"/>
      <c r="HLG84" s="994"/>
      <c r="HLH84" s="994"/>
      <c r="HLI84" s="994"/>
      <c r="HLJ84" s="994"/>
      <c r="HLK84" s="994"/>
      <c r="HLL84" s="994"/>
      <c r="HLM84" s="994"/>
      <c r="HLN84" s="994"/>
      <c r="HLO84" s="994"/>
      <c r="HLP84" s="994"/>
      <c r="HLQ84" s="994"/>
      <c r="HLR84" s="994"/>
      <c r="HLS84" s="994"/>
      <c r="HLT84" s="994"/>
      <c r="HLU84" s="994"/>
      <c r="HLV84" s="994"/>
      <c r="HLW84" s="994"/>
      <c r="HLX84" s="994"/>
      <c r="HLY84" s="994"/>
      <c r="HLZ84" s="994"/>
      <c r="HMA84" s="994"/>
      <c r="HMB84" s="994"/>
      <c r="HMC84" s="994"/>
      <c r="HMD84" s="994"/>
      <c r="HME84" s="994"/>
      <c r="HMF84" s="994"/>
      <c r="HMG84" s="994"/>
      <c r="HMH84" s="994"/>
      <c r="HMI84" s="994"/>
      <c r="HMJ84" s="994"/>
      <c r="HMK84" s="994"/>
      <c r="HML84" s="994"/>
      <c r="HMM84" s="994"/>
      <c r="HMN84" s="994"/>
      <c r="HMO84" s="994"/>
      <c r="HMP84" s="994"/>
      <c r="HMQ84" s="994"/>
      <c r="HMR84" s="994"/>
      <c r="HMS84" s="994"/>
      <c r="HMT84" s="994"/>
      <c r="HMU84" s="994"/>
      <c r="HMV84" s="994"/>
      <c r="HMW84" s="994"/>
      <c r="HMX84" s="994"/>
      <c r="HMY84" s="994"/>
      <c r="HMZ84" s="994"/>
      <c r="HNA84" s="994"/>
      <c r="HNB84" s="994"/>
      <c r="HNC84" s="994"/>
      <c r="HND84" s="994"/>
      <c r="HNE84" s="994"/>
      <c r="HNF84" s="994"/>
      <c r="HNG84" s="994"/>
      <c r="HNH84" s="994"/>
      <c r="HNI84" s="994"/>
      <c r="HNJ84" s="994"/>
      <c r="HNK84" s="994"/>
      <c r="HNL84" s="994"/>
      <c r="HNM84" s="994"/>
      <c r="HNN84" s="994"/>
      <c r="HNO84" s="994"/>
      <c r="HNP84" s="994"/>
      <c r="HNQ84" s="994"/>
      <c r="HNR84" s="994"/>
      <c r="HNS84" s="994"/>
      <c r="HNT84" s="994"/>
      <c r="HNU84" s="994"/>
      <c r="HNV84" s="994"/>
      <c r="HNW84" s="994"/>
      <c r="HNX84" s="994"/>
      <c r="HNY84" s="994"/>
      <c r="HNZ84" s="994"/>
      <c r="HOA84" s="994"/>
      <c r="HOB84" s="994"/>
      <c r="HOC84" s="994"/>
      <c r="HOD84" s="994"/>
      <c r="HOE84" s="994"/>
      <c r="HOF84" s="994"/>
      <c r="HOG84" s="994"/>
      <c r="HOH84" s="994"/>
      <c r="HOI84" s="994"/>
      <c r="HOJ84" s="994"/>
      <c r="HOK84" s="994"/>
      <c r="HOL84" s="994"/>
      <c r="HOM84" s="994"/>
      <c r="HON84" s="994"/>
      <c r="HOO84" s="994"/>
      <c r="HOP84" s="994"/>
      <c r="HOQ84" s="994"/>
      <c r="HOR84" s="994"/>
      <c r="HOS84" s="994"/>
      <c r="HOT84" s="994"/>
      <c r="HOU84" s="994"/>
      <c r="HOV84" s="994"/>
      <c r="HOW84" s="994"/>
      <c r="HOX84" s="994"/>
      <c r="HOY84" s="994"/>
      <c r="HOZ84" s="994"/>
      <c r="HPA84" s="994"/>
      <c r="HPB84" s="994"/>
      <c r="HPC84" s="994"/>
      <c r="HPD84" s="994"/>
      <c r="HPE84" s="994"/>
      <c r="HPF84" s="994"/>
      <c r="HPG84" s="994"/>
      <c r="HPH84" s="994"/>
      <c r="HPI84" s="994"/>
      <c r="HPJ84" s="994"/>
      <c r="HPK84" s="994"/>
      <c r="HPL84" s="994"/>
      <c r="HPM84" s="994"/>
      <c r="HPN84" s="994"/>
      <c r="HPO84" s="994"/>
      <c r="HPP84" s="994"/>
      <c r="HPQ84" s="994"/>
      <c r="HPR84" s="994"/>
      <c r="HPS84" s="994"/>
      <c r="HPT84" s="994"/>
      <c r="HPU84" s="994"/>
      <c r="HPV84" s="994"/>
      <c r="HPW84" s="994"/>
      <c r="HPX84" s="994"/>
      <c r="HPY84" s="994"/>
      <c r="HPZ84" s="994"/>
      <c r="HQA84" s="994"/>
      <c r="HQB84" s="994"/>
      <c r="HQC84" s="994"/>
      <c r="HQD84" s="994"/>
      <c r="HQE84" s="994"/>
      <c r="HQF84" s="994"/>
      <c r="HQG84" s="994"/>
      <c r="HQH84" s="994"/>
      <c r="HQI84" s="994"/>
      <c r="HQJ84" s="994"/>
      <c r="HQK84" s="994"/>
      <c r="HQL84" s="994"/>
      <c r="HQM84" s="994"/>
      <c r="HQN84" s="994"/>
      <c r="HQO84" s="994"/>
      <c r="HQP84" s="994"/>
      <c r="HQQ84" s="994"/>
      <c r="HQR84" s="994"/>
      <c r="HQS84" s="994"/>
      <c r="HQT84" s="994"/>
      <c r="HQU84" s="994"/>
      <c r="HQV84" s="994"/>
      <c r="HQW84" s="994"/>
      <c r="HQX84" s="994"/>
      <c r="HQY84" s="994"/>
      <c r="HQZ84" s="994"/>
      <c r="HRA84" s="994"/>
      <c r="HRB84" s="994"/>
      <c r="HRC84" s="994"/>
      <c r="HRD84" s="994"/>
      <c r="HRE84" s="994"/>
      <c r="HRF84" s="994"/>
      <c r="HRG84" s="994"/>
      <c r="HRH84" s="994"/>
      <c r="HRI84" s="994"/>
      <c r="HRJ84" s="994"/>
      <c r="HRK84" s="994"/>
      <c r="HRL84" s="994"/>
      <c r="HRM84" s="994"/>
      <c r="HRN84" s="994"/>
      <c r="HRO84" s="994"/>
      <c r="HRP84" s="994"/>
      <c r="HRQ84" s="994"/>
      <c r="HRR84" s="994"/>
      <c r="HRS84" s="994"/>
      <c r="HRT84" s="994"/>
      <c r="HRU84" s="994"/>
      <c r="HRV84" s="994"/>
      <c r="HRW84" s="994"/>
      <c r="HRX84" s="994"/>
      <c r="HRY84" s="994"/>
      <c r="HRZ84" s="994"/>
      <c r="HSA84" s="994"/>
      <c r="HSB84" s="994"/>
      <c r="HSC84" s="994"/>
      <c r="HSD84" s="994"/>
      <c r="HSE84" s="994"/>
      <c r="HSF84" s="994"/>
      <c r="HSG84" s="994"/>
      <c r="HSH84" s="994"/>
      <c r="HSI84" s="994"/>
      <c r="HSJ84" s="994"/>
      <c r="HSK84" s="994"/>
      <c r="HSL84" s="994"/>
      <c r="HSM84" s="994"/>
      <c r="HSN84" s="994"/>
      <c r="HSO84" s="994"/>
      <c r="HSP84" s="994"/>
      <c r="HSQ84" s="994"/>
      <c r="HSR84" s="994"/>
      <c r="HSS84" s="994"/>
      <c r="HST84" s="994"/>
      <c r="HSU84" s="994"/>
      <c r="HSV84" s="994"/>
      <c r="HSW84" s="994"/>
      <c r="HSX84" s="994"/>
      <c r="HSY84" s="994"/>
      <c r="HSZ84" s="994"/>
      <c r="HTA84" s="994"/>
      <c r="HTB84" s="994"/>
      <c r="HTC84" s="994"/>
      <c r="HTD84" s="994"/>
      <c r="HTE84" s="994"/>
      <c r="HTF84" s="994"/>
      <c r="HTG84" s="994"/>
      <c r="HTH84" s="994"/>
      <c r="HTI84" s="994"/>
      <c r="HTJ84" s="994"/>
      <c r="HTK84" s="994"/>
      <c r="HTL84" s="994"/>
      <c r="HTM84" s="994"/>
      <c r="HTN84" s="994"/>
      <c r="HTO84" s="994"/>
      <c r="HTP84" s="994"/>
      <c r="HTQ84" s="994"/>
      <c r="HTR84" s="994"/>
      <c r="HTS84" s="994"/>
      <c r="HTT84" s="994"/>
      <c r="HTU84" s="994"/>
      <c r="HTV84" s="994"/>
      <c r="HTW84" s="994"/>
      <c r="HTX84" s="994"/>
      <c r="HTY84" s="994"/>
      <c r="HTZ84" s="994"/>
      <c r="HUA84" s="994"/>
      <c r="HUB84" s="994"/>
      <c r="HUC84" s="994"/>
      <c r="HUD84" s="994"/>
      <c r="HUE84" s="994"/>
      <c r="HUF84" s="994"/>
      <c r="HUG84" s="994"/>
      <c r="HUH84" s="994"/>
      <c r="HUI84" s="994"/>
      <c r="HUJ84" s="994"/>
      <c r="HUK84" s="994"/>
      <c r="HUL84" s="994"/>
      <c r="HUM84" s="994"/>
      <c r="HUN84" s="994"/>
      <c r="HUO84" s="994"/>
      <c r="HUP84" s="994"/>
      <c r="HUQ84" s="994"/>
      <c r="HUR84" s="994"/>
      <c r="HUS84" s="994"/>
      <c r="HUT84" s="994"/>
      <c r="HUU84" s="994"/>
      <c r="HUV84" s="994"/>
      <c r="HUW84" s="994"/>
      <c r="HUX84" s="994"/>
      <c r="HUY84" s="994"/>
      <c r="HUZ84" s="994"/>
      <c r="HVA84" s="994"/>
      <c r="HVB84" s="994"/>
      <c r="HVC84" s="994"/>
      <c r="HVD84" s="994"/>
      <c r="HVE84" s="994"/>
      <c r="HVF84" s="994"/>
      <c r="HVG84" s="994"/>
      <c r="HVH84" s="994"/>
      <c r="HVI84" s="994"/>
      <c r="HVJ84" s="994"/>
      <c r="HVK84" s="994"/>
      <c r="HVL84" s="994"/>
      <c r="HVM84" s="994"/>
      <c r="HVN84" s="994"/>
      <c r="HVO84" s="994"/>
      <c r="HVP84" s="994"/>
      <c r="HVQ84" s="994"/>
      <c r="HVR84" s="994"/>
      <c r="HVS84" s="994"/>
      <c r="HVT84" s="994"/>
      <c r="HVU84" s="994"/>
      <c r="HVV84" s="994"/>
      <c r="HVW84" s="994"/>
      <c r="HVX84" s="994"/>
      <c r="HVY84" s="994"/>
      <c r="HVZ84" s="994"/>
      <c r="HWA84" s="994"/>
      <c r="HWB84" s="994"/>
      <c r="HWC84" s="994"/>
      <c r="HWD84" s="994"/>
      <c r="HWE84" s="994"/>
      <c r="HWF84" s="994"/>
      <c r="HWG84" s="994"/>
      <c r="HWH84" s="994"/>
      <c r="HWI84" s="994"/>
      <c r="HWJ84" s="994"/>
      <c r="HWK84" s="994"/>
      <c r="HWL84" s="994"/>
      <c r="HWM84" s="994"/>
      <c r="HWN84" s="994"/>
      <c r="HWO84" s="994"/>
      <c r="HWP84" s="994"/>
      <c r="HWQ84" s="994"/>
      <c r="HWR84" s="994"/>
      <c r="HWS84" s="994"/>
      <c r="HWT84" s="994"/>
      <c r="HWU84" s="994"/>
      <c r="HWV84" s="994"/>
      <c r="HWW84" s="994"/>
      <c r="HWX84" s="994"/>
      <c r="HWY84" s="994"/>
      <c r="HWZ84" s="994"/>
      <c r="HXA84" s="994"/>
      <c r="HXB84" s="994"/>
      <c r="HXC84" s="994"/>
      <c r="HXD84" s="994"/>
      <c r="HXE84" s="994"/>
      <c r="HXF84" s="994"/>
      <c r="HXG84" s="994"/>
      <c r="HXH84" s="994"/>
      <c r="HXI84" s="994"/>
      <c r="HXJ84" s="994"/>
      <c r="HXK84" s="994"/>
      <c r="HXL84" s="994"/>
      <c r="HXM84" s="994"/>
      <c r="HXN84" s="994"/>
      <c r="HXO84" s="994"/>
      <c r="HXP84" s="994"/>
      <c r="HXQ84" s="994"/>
      <c r="HXR84" s="994"/>
      <c r="HXS84" s="994"/>
      <c r="HXT84" s="994"/>
      <c r="HXU84" s="994"/>
      <c r="HXV84" s="994"/>
      <c r="HXW84" s="994"/>
      <c r="HXX84" s="994"/>
      <c r="HXY84" s="994"/>
      <c r="HXZ84" s="994"/>
      <c r="HYA84" s="994"/>
      <c r="HYB84" s="994"/>
      <c r="HYC84" s="994"/>
      <c r="HYD84" s="994"/>
      <c r="HYE84" s="994"/>
      <c r="HYF84" s="994"/>
      <c r="HYG84" s="994"/>
      <c r="HYH84" s="994"/>
      <c r="HYI84" s="994"/>
      <c r="HYJ84" s="994"/>
      <c r="HYK84" s="994"/>
      <c r="HYL84" s="994"/>
      <c r="HYM84" s="994"/>
      <c r="HYN84" s="994"/>
      <c r="HYO84" s="994"/>
      <c r="HYP84" s="994"/>
      <c r="HYQ84" s="994"/>
      <c r="HYR84" s="994"/>
      <c r="HYS84" s="994"/>
      <c r="HYT84" s="994"/>
      <c r="HYU84" s="994"/>
      <c r="HYV84" s="994"/>
      <c r="HYW84" s="994"/>
      <c r="HYX84" s="994"/>
      <c r="HYY84" s="994"/>
      <c r="HYZ84" s="994"/>
      <c r="HZA84" s="994"/>
      <c r="HZB84" s="994"/>
      <c r="HZC84" s="994"/>
      <c r="HZD84" s="994"/>
      <c r="HZE84" s="994"/>
      <c r="HZF84" s="994"/>
      <c r="HZG84" s="994"/>
      <c r="HZH84" s="994"/>
      <c r="HZI84" s="994"/>
      <c r="HZJ84" s="994"/>
      <c r="HZK84" s="994"/>
      <c r="HZL84" s="994"/>
      <c r="HZM84" s="994"/>
      <c r="HZN84" s="994"/>
      <c r="HZO84" s="994"/>
      <c r="HZP84" s="994"/>
      <c r="HZQ84" s="994"/>
      <c r="HZR84" s="994"/>
      <c r="HZS84" s="994"/>
      <c r="HZT84" s="994"/>
      <c r="HZU84" s="994"/>
      <c r="HZV84" s="994"/>
      <c r="HZW84" s="994"/>
      <c r="HZX84" s="994"/>
      <c r="HZY84" s="994"/>
      <c r="HZZ84" s="994"/>
      <c r="IAA84" s="994"/>
      <c r="IAB84" s="994"/>
      <c r="IAC84" s="994"/>
      <c r="IAD84" s="994"/>
      <c r="IAE84" s="994"/>
      <c r="IAF84" s="994"/>
      <c r="IAG84" s="994"/>
      <c r="IAH84" s="994"/>
      <c r="IAI84" s="994"/>
      <c r="IAJ84" s="994"/>
      <c r="IAK84" s="994"/>
      <c r="IAL84" s="994"/>
      <c r="IAM84" s="994"/>
      <c r="IAN84" s="994"/>
      <c r="IAO84" s="994"/>
      <c r="IAP84" s="994"/>
      <c r="IAQ84" s="994"/>
      <c r="IAR84" s="994"/>
      <c r="IAS84" s="994"/>
      <c r="IAT84" s="994"/>
      <c r="IAU84" s="994"/>
      <c r="IAV84" s="994"/>
      <c r="IAW84" s="994"/>
      <c r="IAX84" s="994"/>
      <c r="IAY84" s="994"/>
      <c r="IAZ84" s="994"/>
      <c r="IBA84" s="994"/>
      <c r="IBB84" s="994"/>
      <c r="IBC84" s="994"/>
      <c r="IBD84" s="994"/>
      <c r="IBE84" s="994"/>
      <c r="IBF84" s="994"/>
      <c r="IBG84" s="994"/>
      <c r="IBH84" s="994"/>
      <c r="IBI84" s="994"/>
      <c r="IBJ84" s="994"/>
      <c r="IBK84" s="994"/>
      <c r="IBL84" s="994"/>
      <c r="IBM84" s="994"/>
      <c r="IBN84" s="994"/>
      <c r="IBO84" s="994"/>
      <c r="IBP84" s="994"/>
      <c r="IBQ84" s="994"/>
      <c r="IBR84" s="994"/>
      <c r="IBS84" s="994"/>
      <c r="IBT84" s="994"/>
      <c r="IBU84" s="994"/>
      <c r="IBV84" s="994"/>
      <c r="IBW84" s="994"/>
      <c r="IBX84" s="994"/>
      <c r="IBY84" s="994"/>
      <c r="IBZ84" s="994"/>
      <c r="ICA84" s="994"/>
      <c r="ICB84" s="994"/>
      <c r="ICC84" s="994"/>
      <c r="ICD84" s="994"/>
      <c r="ICE84" s="994"/>
      <c r="ICF84" s="994"/>
      <c r="ICG84" s="994"/>
      <c r="ICH84" s="994"/>
      <c r="ICI84" s="994"/>
      <c r="ICJ84" s="994"/>
      <c r="ICK84" s="994"/>
      <c r="ICL84" s="994"/>
      <c r="ICM84" s="994"/>
      <c r="ICN84" s="994"/>
      <c r="ICO84" s="994"/>
      <c r="ICP84" s="994"/>
      <c r="ICQ84" s="994"/>
      <c r="ICR84" s="994"/>
      <c r="ICS84" s="994"/>
      <c r="ICT84" s="994"/>
      <c r="ICU84" s="994"/>
      <c r="ICV84" s="994"/>
      <c r="ICW84" s="994"/>
      <c r="ICX84" s="994"/>
      <c r="ICY84" s="994"/>
      <c r="ICZ84" s="994"/>
      <c r="IDA84" s="994"/>
      <c r="IDB84" s="994"/>
      <c r="IDC84" s="994"/>
      <c r="IDD84" s="994"/>
      <c r="IDE84" s="994"/>
      <c r="IDF84" s="994"/>
      <c r="IDG84" s="994"/>
      <c r="IDH84" s="994"/>
      <c r="IDI84" s="994"/>
      <c r="IDJ84" s="994"/>
      <c r="IDK84" s="994"/>
      <c r="IDL84" s="994"/>
      <c r="IDM84" s="994"/>
      <c r="IDN84" s="994"/>
      <c r="IDO84" s="994"/>
      <c r="IDP84" s="994"/>
      <c r="IDQ84" s="994"/>
      <c r="IDR84" s="994"/>
      <c r="IDS84" s="994"/>
      <c r="IDT84" s="994"/>
      <c r="IDU84" s="994"/>
      <c r="IDV84" s="994"/>
      <c r="IDW84" s="994"/>
      <c r="IDX84" s="994"/>
      <c r="IDY84" s="994"/>
      <c r="IDZ84" s="994"/>
      <c r="IEA84" s="994"/>
      <c r="IEB84" s="994"/>
      <c r="IEC84" s="994"/>
      <c r="IED84" s="994"/>
      <c r="IEE84" s="994"/>
      <c r="IEF84" s="994"/>
      <c r="IEG84" s="994"/>
      <c r="IEH84" s="994"/>
      <c r="IEI84" s="994"/>
      <c r="IEJ84" s="994"/>
      <c r="IEK84" s="994"/>
      <c r="IEL84" s="994"/>
      <c r="IEM84" s="994"/>
      <c r="IEN84" s="994"/>
      <c r="IEO84" s="994"/>
      <c r="IEP84" s="994"/>
      <c r="IEQ84" s="994"/>
      <c r="IER84" s="994"/>
      <c r="IES84" s="994"/>
      <c r="IET84" s="994"/>
      <c r="IEU84" s="994"/>
      <c r="IEV84" s="994"/>
      <c r="IEW84" s="994"/>
      <c r="IEX84" s="994"/>
      <c r="IEY84" s="994"/>
      <c r="IEZ84" s="994"/>
      <c r="IFA84" s="994"/>
      <c r="IFB84" s="994"/>
      <c r="IFC84" s="994"/>
      <c r="IFD84" s="994"/>
      <c r="IFE84" s="994"/>
      <c r="IFF84" s="994"/>
      <c r="IFG84" s="994"/>
      <c r="IFH84" s="994"/>
      <c r="IFI84" s="994"/>
      <c r="IFJ84" s="994"/>
      <c r="IFK84" s="994"/>
      <c r="IFL84" s="994"/>
      <c r="IFM84" s="994"/>
      <c r="IFN84" s="994"/>
      <c r="IFO84" s="994"/>
      <c r="IFP84" s="994"/>
      <c r="IFQ84" s="994"/>
      <c r="IFR84" s="994"/>
      <c r="IFS84" s="994"/>
      <c r="IFT84" s="994"/>
      <c r="IFU84" s="994"/>
      <c r="IFV84" s="994"/>
      <c r="IFW84" s="994"/>
      <c r="IFX84" s="994"/>
      <c r="IFY84" s="994"/>
      <c r="IFZ84" s="994"/>
      <c r="IGA84" s="994"/>
      <c r="IGB84" s="994"/>
      <c r="IGC84" s="994"/>
      <c r="IGD84" s="994"/>
      <c r="IGE84" s="994"/>
      <c r="IGF84" s="994"/>
      <c r="IGG84" s="994"/>
      <c r="IGH84" s="994"/>
      <c r="IGI84" s="994"/>
      <c r="IGJ84" s="994"/>
      <c r="IGK84" s="994"/>
      <c r="IGL84" s="994"/>
      <c r="IGM84" s="994"/>
      <c r="IGN84" s="994"/>
      <c r="IGO84" s="994"/>
      <c r="IGP84" s="994"/>
      <c r="IGQ84" s="994"/>
      <c r="IGR84" s="994"/>
      <c r="IGS84" s="994"/>
      <c r="IGT84" s="994"/>
      <c r="IGU84" s="994"/>
      <c r="IGV84" s="994"/>
      <c r="IGW84" s="994"/>
      <c r="IGX84" s="994"/>
      <c r="IGY84" s="994"/>
      <c r="IGZ84" s="994"/>
      <c r="IHA84" s="994"/>
      <c r="IHB84" s="994"/>
      <c r="IHC84" s="994"/>
      <c r="IHD84" s="994"/>
      <c r="IHE84" s="994"/>
      <c r="IHF84" s="994"/>
      <c r="IHG84" s="994"/>
      <c r="IHH84" s="994"/>
      <c r="IHI84" s="994"/>
      <c r="IHJ84" s="994"/>
      <c r="IHK84" s="994"/>
      <c r="IHL84" s="994"/>
      <c r="IHM84" s="994"/>
      <c r="IHN84" s="994"/>
      <c r="IHO84" s="994"/>
      <c r="IHP84" s="994"/>
      <c r="IHQ84" s="994"/>
      <c r="IHR84" s="994"/>
      <c r="IHS84" s="994"/>
      <c r="IHT84" s="994"/>
      <c r="IHU84" s="994"/>
      <c r="IHV84" s="994"/>
      <c r="IHW84" s="994"/>
      <c r="IHX84" s="994"/>
      <c r="IHY84" s="994"/>
      <c r="IHZ84" s="994"/>
      <c r="IIA84" s="994"/>
      <c r="IIB84" s="994"/>
      <c r="IIC84" s="994"/>
      <c r="IID84" s="994"/>
      <c r="IIE84" s="994"/>
      <c r="IIF84" s="994"/>
      <c r="IIG84" s="994"/>
      <c r="IIH84" s="994"/>
      <c r="III84" s="994"/>
      <c r="IIJ84" s="994"/>
      <c r="IIK84" s="994"/>
      <c r="IIL84" s="994"/>
      <c r="IIM84" s="994"/>
      <c r="IIN84" s="994"/>
      <c r="IIO84" s="994"/>
      <c r="IIP84" s="994"/>
      <c r="IIQ84" s="994"/>
      <c r="IIR84" s="994"/>
      <c r="IIS84" s="994"/>
      <c r="IIT84" s="994"/>
      <c r="IIU84" s="994"/>
      <c r="IIV84" s="994"/>
      <c r="IIW84" s="994"/>
      <c r="IIX84" s="994"/>
      <c r="IIY84" s="994"/>
      <c r="IIZ84" s="994"/>
      <c r="IJA84" s="994"/>
      <c r="IJB84" s="994"/>
      <c r="IJC84" s="994"/>
      <c r="IJD84" s="994"/>
      <c r="IJE84" s="994"/>
      <c r="IJF84" s="994"/>
      <c r="IJG84" s="994"/>
      <c r="IJH84" s="994"/>
      <c r="IJI84" s="994"/>
      <c r="IJJ84" s="994"/>
      <c r="IJK84" s="994"/>
      <c r="IJL84" s="994"/>
      <c r="IJM84" s="994"/>
      <c r="IJN84" s="994"/>
      <c r="IJO84" s="994"/>
      <c r="IJP84" s="994"/>
      <c r="IJQ84" s="994"/>
      <c r="IJR84" s="994"/>
      <c r="IJS84" s="994"/>
      <c r="IJT84" s="994"/>
      <c r="IJU84" s="994"/>
      <c r="IJV84" s="994"/>
      <c r="IJW84" s="994"/>
      <c r="IJX84" s="994"/>
      <c r="IJY84" s="994"/>
      <c r="IJZ84" s="994"/>
      <c r="IKA84" s="994"/>
      <c r="IKB84" s="994"/>
      <c r="IKC84" s="994"/>
      <c r="IKD84" s="994"/>
      <c r="IKE84" s="994"/>
      <c r="IKF84" s="994"/>
      <c r="IKG84" s="994"/>
      <c r="IKH84" s="994"/>
      <c r="IKI84" s="994"/>
      <c r="IKJ84" s="994"/>
      <c r="IKK84" s="994"/>
      <c r="IKL84" s="994"/>
      <c r="IKM84" s="994"/>
      <c r="IKN84" s="994"/>
      <c r="IKO84" s="994"/>
      <c r="IKP84" s="994"/>
      <c r="IKQ84" s="994"/>
      <c r="IKR84" s="994"/>
      <c r="IKS84" s="994"/>
      <c r="IKT84" s="994"/>
      <c r="IKU84" s="994"/>
      <c r="IKV84" s="994"/>
      <c r="IKW84" s="994"/>
      <c r="IKX84" s="994"/>
      <c r="IKY84" s="994"/>
      <c r="IKZ84" s="994"/>
      <c r="ILA84" s="994"/>
      <c r="ILB84" s="994"/>
      <c r="ILC84" s="994"/>
      <c r="ILD84" s="994"/>
      <c r="ILE84" s="994"/>
      <c r="ILF84" s="994"/>
      <c r="ILG84" s="994"/>
      <c r="ILH84" s="994"/>
      <c r="ILI84" s="994"/>
      <c r="ILJ84" s="994"/>
      <c r="ILK84" s="994"/>
      <c r="ILL84" s="994"/>
      <c r="ILM84" s="994"/>
      <c r="ILN84" s="994"/>
      <c r="ILO84" s="994"/>
      <c r="ILP84" s="994"/>
      <c r="ILQ84" s="994"/>
      <c r="ILR84" s="994"/>
      <c r="ILS84" s="994"/>
      <c r="ILT84" s="994"/>
      <c r="ILU84" s="994"/>
      <c r="ILV84" s="994"/>
      <c r="ILW84" s="994"/>
      <c r="ILX84" s="994"/>
      <c r="ILY84" s="994"/>
      <c r="ILZ84" s="994"/>
      <c r="IMA84" s="994"/>
      <c r="IMB84" s="994"/>
      <c r="IMC84" s="994"/>
      <c r="IMD84" s="994"/>
      <c r="IME84" s="994"/>
      <c r="IMF84" s="994"/>
      <c r="IMG84" s="994"/>
      <c r="IMH84" s="994"/>
      <c r="IMI84" s="994"/>
      <c r="IMJ84" s="994"/>
      <c r="IMK84" s="994"/>
      <c r="IML84" s="994"/>
      <c r="IMM84" s="994"/>
      <c r="IMN84" s="994"/>
      <c r="IMO84" s="994"/>
      <c r="IMP84" s="994"/>
      <c r="IMQ84" s="994"/>
      <c r="IMR84" s="994"/>
      <c r="IMS84" s="994"/>
      <c r="IMT84" s="994"/>
      <c r="IMU84" s="994"/>
      <c r="IMV84" s="994"/>
      <c r="IMW84" s="994"/>
      <c r="IMX84" s="994"/>
      <c r="IMY84" s="994"/>
      <c r="IMZ84" s="994"/>
      <c r="INA84" s="994"/>
      <c r="INB84" s="994"/>
      <c r="INC84" s="994"/>
      <c r="IND84" s="994"/>
      <c r="INE84" s="994"/>
      <c r="INF84" s="994"/>
      <c r="ING84" s="994"/>
      <c r="INH84" s="994"/>
      <c r="INI84" s="994"/>
      <c r="INJ84" s="994"/>
      <c r="INK84" s="994"/>
      <c r="INL84" s="994"/>
      <c r="INM84" s="994"/>
      <c r="INN84" s="994"/>
      <c r="INO84" s="994"/>
      <c r="INP84" s="994"/>
      <c r="INQ84" s="994"/>
      <c r="INR84" s="994"/>
      <c r="INS84" s="994"/>
      <c r="INT84" s="994"/>
      <c r="INU84" s="994"/>
      <c r="INV84" s="994"/>
      <c r="INW84" s="994"/>
      <c r="INX84" s="994"/>
      <c r="INY84" s="994"/>
      <c r="INZ84" s="994"/>
      <c r="IOA84" s="994"/>
      <c r="IOB84" s="994"/>
      <c r="IOC84" s="994"/>
      <c r="IOD84" s="994"/>
      <c r="IOE84" s="994"/>
      <c r="IOF84" s="994"/>
      <c r="IOG84" s="994"/>
      <c r="IOH84" s="994"/>
      <c r="IOI84" s="994"/>
      <c r="IOJ84" s="994"/>
      <c r="IOK84" s="994"/>
      <c r="IOL84" s="994"/>
      <c r="IOM84" s="994"/>
      <c r="ION84" s="994"/>
      <c r="IOO84" s="994"/>
      <c r="IOP84" s="994"/>
      <c r="IOQ84" s="994"/>
      <c r="IOR84" s="994"/>
      <c r="IOS84" s="994"/>
      <c r="IOT84" s="994"/>
      <c r="IOU84" s="994"/>
      <c r="IOV84" s="994"/>
      <c r="IOW84" s="994"/>
      <c r="IOX84" s="994"/>
      <c r="IOY84" s="994"/>
      <c r="IOZ84" s="994"/>
      <c r="IPA84" s="994"/>
      <c r="IPB84" s="994"/>
      <c r="IPC84" s="994"/>
      <c r="IPD84" s="994"/>
      <c r="IPE84" s="994"/>
      <c r="IPF84" s="994"/>
      <c r="IPG84" s="994"/>
      <c r="IPH84" s="994"/>
      <c r="IPI84" s="994"/>
      <c r="IPJ84" s="994"/>
      <c r="IPK84" s="994"/>
      <c r="IPL84" s="994"/>
      <c r="IPM84" s="994"/>
      <c r="IPN84" s="994"/>
      <c r="IPO84" s="994"/>
      <c r="IPP84" s="994"/>
      <c r="IPQ84" s="994"/>
      <c r="IPR84" s="994"/>
      <c r="IPS84" s="994"/>
      <c r="IPT84" s="994"/>
      <c r="IPU84" s="994"/>
      <c r="IPV84" s="994"/>
      <c r="IPW84" s="994"/>
      <c r="IPX84" s="994"/>
      <c r="IPY84" s="994"/>
      <c r="IPZ84" s="994"/>
      <c r="IQA84" s="994"/>
      <c r="IQB84" s="994"/>
      <c r="IQC84" s="994"/>
      <c r="IQD84" s="994"/>
      <c r="IQE84" s="994"/>
      <c r="IQF84" s="994"/>
      <c r="IQG84" s="994"/>
      <c r="IQH84" s="994"/>
      <c r="IQI84" s="994"/>
      <c r="IQJ84" s="994"/>
      <c r="IQK84" s="994"/>
      <c r="IQL84" s="994"/>
      <c r="IQM84" s="994"/>
      <c r="IQN84" s="994"/>
      <c r="IQO84" s="994"/>
      <c r="IQP84" s="994"/>
      <c r="IQQ84" s="994"/>
      <c r="IQR84" s="994"/>
      <c r="IQS84" s="994"/>
      <c r="IQT84" s="994"/>
      <c r="IQU84" s="994"/>
      <c r="IQV84" s="994"/>
      <c r="IQW84" s="994"/>
      <c r="IQX84" s="994"/>
      <c r="IQY84" s="994"/>
      <c r="IQZ84" s="994"/>
      <c r="IRA84" s="994"/>
      <c r="IRB84" s="994"/>
      <c r="IRC84" s="994"/>
      <c r="IRD84" s="994"/>
      <c r="IRE84" s="994"/>
      <c r="IRF84" s="994"/>
      <c r="IRG84" s="994"/>
      <c r="IRH84" s="994"/>
      <c r="IRI84" s="994"/>
      <c r="IRJ84" s="994"/>
      <c r="IRK84" s="994"/>
      <c r="IRL84" s="994"/>
      <c r="IRM84" s="994"/>
      <c r="IRN84" s="994"/>
      <c r="IRO84" s="994"/>
      <c r="IRP84" s="994"/>
      <c r="IRQ84" s="994"/>
      <c r="IRR84" s="994"/>
      <c r="IRS84" s="994"/>
      <c r="IRT84" s="994"/>
      <c r="IRU84" s="994"/>
      <c r="IRV84" s="994"/>
      <c r="IRW84" s="994"/>
      <c r="IRX84" s="994"/>
      <c r="IRY84" s="994"/>
      <c r="IRZ84" s="994"/>
      <c r="ISA84" s="994"/>
      <c r="ISB84" s="994"/>
      <c r="ISC84" s="994"/>
      <c r="ISD84" s="994"/>
      <c r="ISE84" s="994"/>
      <c r="ISF84" s="994"/>
      <c r="ISG84" s="994"/>
      <c r="ISH84" s="994"/>
      <c r="ISI84" s="994"/>
      <c r="ISJ84" s="994"/>
      <c r="ISK84" s="994"/>
      <c r="ISL84" s="994"/>
      <c r="ISM84" s="994"/>
      <c r="ISN84" s="994"/>
      <c r="ISO84" s="994"/>
      <c r="ISP84" s="994"/>
      <c r="ISQ84" s="994"/>
      <c r="ISR84" s="994"/>
      <c r="ISS84" s="994"/>
      <c r="IST84" s="994"/>
      <c r="ISU84" s="994"/>
      <c r="ISV84" s="994"/>
      <c r="ISW84" s="994"/>
      <c r="ISX84" s="994"/>
      <c r="ISY84" s="994"/>
      <c r="ISZ84" s="994"/>
      <c r="ITA84" s="994"/>
      <c r="ITB84" s="994"/>
      <c r="ITC84" s="994"/>
      <c r="ITD84" s="994"/>
      <c r="ITE84" s="994"/>
      <c r="ITF84" s="994"/>
      <c r="ITG84" s="994"/>
      <c r="ITH84" s="994"/>
      <c r="ITI84" s="994"/>
      <c r="ITJ84" s="994"/>
      <c r="ITK84" s="994"/>
      <c r="ITL84" s="994"/>
      <c r="ITM84" s="994"/>
      <c r="ITN84" s="994"/>
      <c r="ITO84" s="994"/>
      <c r="ITP84" s="994"/>
      <c r="ITQ84" s="994"/>
      <c r="ITR84" s="994"/>
      <c r="ITS84" s="994"/>
      <c r="ITT84" s="994"/>
      <c r="ITU84" s="994"/>
      <c r="ITV84" s="994"/>
      <c r="ITW84" s="994"/>
      <c r="ITX84" s="994"/>
      <c r="ITY84" s="994"/>
      <c r="ITZ84" s="994"/>
      <c r="IUA84" s="994"/>
      <c r="IUB84" s="994"/>
      <c r="IUC84" s="994"/>
      <c r="IUD84" s="994"/>
      <c r="IUE84" s="994"/>
      <c r="IUF84" s="994"/>
      <c r="IUG84" s="994"/>
      <c r="IUH84" s="994"/>
      <c r="IUI84" s="994"/>
      <c r="IUJ84" s="994"/>
      <c r="IUK84" s="994"/>
      <c r="IUL84" s="994"/>
      <c r="IUM84" s="994"/>
      <c r="IUN84" s="994"/>
      <c r="IUO84" s="994"/>
      <c r="IUP84" s="994"/>
      <c r="IUQ84" s="994"/>
      <c r="IUR84" s="994"/>
      <c r="IUS84" s="994"/>
      <c r="IUT84" s="994"/>
      <c r="IUU84" s="994"/>
      <c r="IUV84" s="994"/>
      <c r="IUW84" s="994"/>
      <c r="IUX84" s="994"/>
      <c r="IUY84" s="994"/>
      <c r="IUZ84" s="994"/>
      <c r="IVA84" s="994"/>
      <c r="IVB84" s="994"/>
      <c r="IVC84" s="994"/>
      <c r="IVD84" s="994"/>
      <c r="IVE84" s="994"/>
      <c r="IVF84" s="994"/>
      <c r="IVG84" s="994"/>
      <c r="IVH84" s="994"/>
      <c r="IVI84" s="994"/>
      <c r="IVJ84" s="994"/>
      <c r="IVK84" s="994"/>
      <c r="IVL84" s="994"/>
      <c r="IVM84" s="994"/>
      <c r="IVN84" s="994"/>
      <c r="IVO84" s="994"/>
      <c r="IVP84" s="994"/>
      <c r="IVQ84" s="994"/>
      <c r="IVR84" s="994"/>
      <c r="IVS84" s="994"/>
      <c r="IVT84" s="994"/>
      <c r="IVU84" s="994"/>
      <c r="IVV84" s="994"/>
      <c r="IVW84" s="994"/>
      <c r="IVX84" s="994"/>
      <c r="IVY84" s="994"/>
      <c r="IVZ84" s="994"/>
      <c r="IWA84" s="994"/>
      <c r="IWB84" s="994"/>
      <c r="IWC84" s="994"/>
      <c r="IWD84" s="994"/>
      <c r="IWE84" s="994"/>
      <c r="IWF84" s="994"/>
      <c r="IWG84" s="994"/>
      <c r="IWH84" s="994"/>
      <c r="IWI84" s="994"/>
      <c r="IWJ84" s="994"/>
      <c r="IWK84" s="994"/>
      <c r="IWL84" s="994"/>
      <c r="IWM84" s="994"/>
      <c r="IWN84" s="994"/>
      <c r="IWO84" s="994"/>
      <c r="IWP84" s="994"/>
      <c r="IWQ84" s="994"/>
      <c r="IWR84" s="994"/>
      <c r="IWS84" s="994"/>
      <c r="IWT84" s="994"/>
      <c r="IWU84" s="994"/>
      <c r="IWV84" s="994"/>
      <c r="IWW84" s="994"/>
      <c r="IWX84" s="994"/>
      <c r="IWY84" s="994"/>
      <c r="IWZ84" s="994"/>
      <c r="IXA84" s="994"/>
      <c r="IXB84" s="994"/>
      <c r="IXC84" s="994"/>
      <c r="IXD84" s="994"/>
      <c r="IXE84" s="994"/>
      <c r="IXF84" s="994"/>
      <c r="IXG84" s="994"/>
      <c r="IXH84" s="994"/>
      <c r="IXI84" s="994"/>
      <c r="IXJ84" s="994"/>
      <c r="IXK84" s="994"/>
      <c r="IXL84" s="994"/>
      <c r="IXM84" s="994"/>
      <c r="IXN84" s="994"/>
      <c r="IXO84" s="994"/>
      <c r="IXP84" s="994"/>
      <c r="IXQ84" s="994"/>
      <c r="IXR84" s="994"/>
      <c r="IXS84" s="994"/>
      <c r="IXT84" s="994"/>
      <c r="IXU84" s="994"/>
      <c r="IXV84" s="994"/>
      <c r="IXW84" s="994"/>
      <c r="IXX84" s="994"/>
      <c r="IXY84" s="994"/>
      <c r="IXZ84" s="994"/>
      <c r="IYA84" s="994"/>
      <c r="IYB84" s="994"/>
      <c r="IYC84" s="994"/>
      <c r="IYD84" s="994"/>
      <c r="IYE84" s="994"/>
      <c r="IYF84" s="994"/>
      <c r="IYG84" s="994"/>
      <c r="IYH84" s="994"/>
      <c r="IYI84" s="994"/>
      <c r="IYJ84" s="994"/>
      <c r="IYK84" s="994"/>
      <c r="IYL84" s="994"/>
      <c r="IYM84" s="994"/>
      <c r="IYN84" s="994"/>
      <c r="IYO84" s="994"/>
      <c r="IYP84" s="994"/>
      <c r="IYQ84" s="994"/>
      <c r="IYR84" s="994"/>
      <c r="IYS84" s="994"/>
      <c r="IYT84" s="994"/>
      <c r="IYU84" s="994"/>
      <c r="IYV84" s="994"/>
      <c r="IYW84" s="994"/>
      <c r="IYX84" s="994"/>
      <c r="IYY84" s="994"/>
      <c r="IYZ84" s="994"/>
      <c r="IZA84" s="994"/>
      <c r="IZB84" s="994"/>
      <c r="IZC84" s="994"/>
      <c r="IZD84" s="994"/>
      <c r="IZE84" s="994"/>
      <c r="IZF84" s="994"/>
      <c r="IZG84" s="994"/>
      <c r="IZH84" s="994"/>
      <c r="IZI84" s="994"/>
      <c r="IZJ84" s="994"/>
      <c r="IZK84" s="994"/>
      <c r="IZL84" s="994"/>
      <c r="IZM84" s="994"/>
      <c r="IZN84" s="994"/>
      <c r="IZO84" s="994"/>
      <c r="IZP84" s="994"/>
      <c r="IZQ84" s="994"/>
      <c r="IZR84" s="994"/>
      <c r="IZS84" s="994"/>
      <c r="IZT84" s="994"/>
      <c r="IZU84" s="994"/>
      <c r="IZV84" s="994"/>
      <c r="IZW84" s="994"/>
      <c r="IZX84" s="994"/>
      <c r="IZY84" s="994"/>
      <c r="IZZ84" s="994"/>
      <c r="JAA84" s="994"/>
      <c r="JAB84" s="994"/>
      <c r="JAC84" s="994"/>
      <c r="JAD84" s="994"/>
      <c r="JAE84" s="994"/>
      <c r="JAF84" s="994"/>
      <c r="JAG84" s="994"/>
      <c r="JAH84" s="994"/>
      <c r="JAI84" s="994"/>
      <c r="JAJ84" s="994"/>
      <c r="JAK84" s="994"/>
      <c r="JAL84" s="994"/>
      <c r="JAM84" s="994"/>
      <c r="JAN84" s="994"/>
      <c r="JAO84" s="994"/>
      <c r="JAP84" s="994"/>
      <c r="JAQ84" s="994"/>
      <c r="JAR84" s="994"/>
      <c r="JAS84" s="994"/>
      <c r="JAT84" s="994"/>
      <c r="JAU84" s="994"/>
      <c r="JAV84" s="994"/>
      <c r="JAW84" s="994"/>
      <c r="JAX84" s="994"/>
      <c r="JAY84" s="994"/>
      <c r="JAZ84" s="994"/>
      <c r="JBA84" s="994"/>
      <c r="JBB84" s="994"/>
      <c r="JBC84" s="994"/>
      <c r="JBD84" s="994"/>
      <c r="JBE84" s="994"/>
      <c r="JBF84" s="994"/>
      <c r="JBG84" s="994"/>
      <c r="JBH84" s="994"/>
      <c r="JBI84" s="994"/>
      <c r="JBJ84" s="994"/>
      <c r="JBK84" s="994"/>
      <c r="JBL84" s="994"/>
      <c r="JBM84" s="994"/>
      <c r="JBN84" s="994"/>
      <c r="JBO84" s="994"/>
      <c r="JBP84" s="994"/>
      <c r="JBQ84" s="994"/>
      <c r="JBR84" s="994"/>
      <c r="JBS84" s="994"/>
      <c r="JBT84" s="994"/>
      <c r="JBU84" s="994"/>
      <c r="JBV84" s="994"/>
      <c r="JBW84" s="994"/>
      <c r="JBX84" s="994"/>
      <c r="JBY84" s="994"/>
      <c r="JBZ84" s="994"/>
      <c r="JCA84" s="994"/>
      <c r="JCB84" s="994"/>
      <c r="JCC84" s="994"/>
      <c r="JCD84" s="994"/>
      <c r="JCE84" s="994"/>
      <c r="JCF84" s="994"/>
      <c r="JCG84" s="994"/>
      <c r="JCH84" s="994"/>
      <c r="JCI84" s="994"/>
      <c r="JCJ84" s="994"/>
      <c r="JCK84" s="994"/>
      <c r="JCL84" s="994"/>
      <c r="JCM84" s="994"/>
      <c r="JCN84" s="994"/>
      <c r="JCO84" s="994"/>
      <c r="JCP84" s="994"/>
      <c r="JCQ84" s="994"/>
      <c r="JCR84" s="994"/>
      <c r="JCS84" s="994"/>
      <c r="JCT84" s="994"/>
      <c r="JCU84" s="994"/>
      <c r="JCV84" s="994"/>
      <c r="JCW84" s="994"/>
      <c r="JCX84" s="994"/>
      <c r="JCY84" s="994"/>
      <c r="JCZ84" s="994"/>
      <c r="JDA84" s="994"/>
      <c r="JDB84" s="994"/>
      <c r="JDC84" s="994"/>
      <c r="JDD84" s="994"/>
      <c r="JDE84" s="994"/>
      <c r="JDF84" s="994"/>
      <c r="JDG84" s="994"/>
      <c r="JDH84" s="994"/>
      <c r="JDI84" s="994"/>
      <c r="JDJ84" s="994"/>
      <c r="JDK84" s="994"/>
      <c r="JDL84" s="994"/>
      <c r="JDM84" s="994"/>
      <c r="JDN84" s="994"/>
      <c r="JDO84" s="994"/>
      <c r="JDP84" s="994"/>
      <c r="JDQ84" s="994"/>
      <c r="JDR84" s="994"/>
      <c r="JDS84" s="994"/>
      <c r="JDT84" s="994"/>
      <c r="JDU84" s="994"/>
      <c r="JDV84" s="994"/>
      <c r="JDW84" s="994"/>
      <c r="JDX84" s="994"/>
      <c r="JDY84" s="994"/>
      <c r="JDZ84" s="994"/>
      <c r="JEA84" s="994"/>
      <c r="JEB84" s="994"/>
      <c r="JEC84" s="994"/>
      <c r="JED84" s="994"/>
      <c r="JEE84" s="994"/>
      <c r="JEF84" s="994"/>
      <c r="JEG84" s="994"/>
      <c r="JEH84" s="994"/>
      <c r="JEI84" s="994"/>
      <c r="JEJ84" s="994"/>
      <c r="JEK84" s="994"/>
      <c r="JEL84" s="994"/>
      <c r="JEM84" s="994"/>
      <c r="JEN84" s="994"/>
      <c r="JEO84" s="994"/>
      <c r="JEP84" s="994"/>
      <c r="JEQ84" s="994"/>
      <c r="JER84" s="994"/>
      <c r="JES84" s="994"/>
      <c r="JET84" s="994"/>
      <c r="JEU84" s="994"/>
      <c r="JEV84" s="994"/>
      <c r="JEW84" s="994"/>
      <c r="JEX84" s="994"/>
      <c r="JEY84" s="994"/>
      <c r="JEZ84" s="994"/>
      <c r="JFA84" s="994"/>
      <c r="JFB84" s="994"/>
      <c r="JFC84" s="994"/>
      <c r="JFD84" s="994"/>
      <c r="JFE84" s="994"/>
      <c r="JFF84" s="994"/>
      <c r="JFG84" s="994"/>
      <c r="JFH84" s="994"/>
      <c r="JFI84" s="994"/>
      <c r="JFJ84" s="994"/>
      <c r="JFK84" s="994"/>
      <c r="JFL84" s="994"/>
      <c r="JFM84" s="994"/>
      <c r="JFN84" s="994"/>
      <c r="JFO84" s="994"/>
      <c r="JFP84" s="994"/>
      <c r="JFQ84" s="994"/>
      <c r="JFR84" s="994"/>
      <c r="JFS84" s="994"/>
      <c r="JFT84" s="994"/>
      <c r="JFU84" s="994"/>
      <c r="JFV84" s="994"/>
      <c r="JFW84" s="994"/>
      <c r="JFX84" s="994"/>
      <c r="JFY84" s="994"/>
      <c r="JFZ84" s="994"/>
      <c r="JGA84" s="994"/>
      <c r="JGB84" s="994"/>
      <c r="JGC84" s="994"/>
      <c r="JGD84" s="994"/>
      <c r="JGE84" s="994"/>
      <c r="JGF84" s="994"/>
      <c r="JGG84" s="994"/>
      <c r="JGH84" s="994"/>
      <c r="JGI84" s="994"/>
      <c r="JGJ84" s="994"/>
      <c r="JGK84" s="994"/>
      <c r="JGL84" s="994"/>
      <c r="JGM84" s="994"/>
      <c r="JGN84" s="994"/>
      <c r="JGO84" s="994"/>
      <c r="JGP84" s="994"/>
      <c r="JGQ84" s="994"/>
      <c r="JGR84" s="994"/>
      <c r="JGS84" s="994"/>
      <c r="JGT84" s="994"/>
      <c r="JGU84" s="994"/>
      <c r="JGV84" s="994"/>
      <c r="JGW84" s="994"/>
      <c r="JGX84" s="994"/>
      <c r="JGY84" s="994"/>
      <c r="JGZ84" s="994"/>
      <c r="JHA84" s="994"/>
      <c r="JHB84" s="994"/>
      <c r="JHC84" s="994"/>
      <c r="JHD84" s="994"/>
      <c r="JHE84" s="994"/>
      <c r="JHF84" s="994"/>
      <c r="JHG84" s="994"/>
      <c r="JHH84" s="994"/>
      <c r="JHI84" s="994"/>
      <c r="JHJ84" s="994"/>
      <c r="JHK84" s="994"/>
      <c r="JHL84" s="994"/>
      <c r="JHM84" s="994"/>
      <c r="JHN84" s="994"/>
      <c r="JHO84" s="994"/>
      <c r="JHP84" s="994"/>
      <c r="JHQ84" s="994"/>
      <c r="JHR84" s="994"/>
      <c r="JHS84" s="994"/>
      <c r="JHT84" s="994"/>
      <c r="JHU84" s="994"/>
      <c r="JHV84" s="994"/>
      <c r="JHW84" s="994"/>
      <c r="JHX84" s="994"/>
      <c r="JHY84" s="994"/>
      <c r="JHZ84" s="994"/>
      <c r="JIA84" s="994"/>
      <c r="JIB84" s="994"/>
      <c r="JIC84" s="994"/>
      <c r="JID84" s="994"/>
      <c r="JIE84" s="994"/>
      <c r="JIF84" s="994"/>
      <c r="JIG84" s="994"/>
      <c r="JIH84" s="994"/>
      <c r="JII84" s="994"/>
      <c r="JIJ84" s="994"/>
      <c r="JIK84" s="994"/>
      <c r="JIL84" s="994"/>
      <c r="JIM84" s="994"/>
      <c r="JIN84" s="994"/>
      <c r="JIO84" s="994"/>
      <c r="JIP84" s="994"/>
      <c r="JIQ84" s="994"/>
      <c r="JIR84" s="994"/>
      <c r="JIS84" s="994"/>
      <c r="JIT84" s="994"/>
      <c r="JIU84" s="994"/>
      <c r="JIV84" s="994"/>
      <c r="JIW84" s="994"/>
      <c r="JIX84" s="994"/>
      <c r="JIY84" s="994"/>
      <c r="JIZ84" s="994"/>
      <c r="JJA84" s="994"/>
      <c r="JJB84" s="994"/>
      <c r="JJC84" s="994"/>
      <c r="JJD84" s="994"/>
      <c r="JJE84" s="994"/>
      <c r="JJF84" s="994"/>
      <c r="JJG84" s="994"/>
      <c r="JJH84" s="994"/>
      <c r="JJI84" s="994"/>
      <c r="JJJ84" s="994"/>
      <c r="JJK84" s="994"/>
      <c r="JJL84" s="994"/>
      <c r="JJM84" s="994"/>
      <c r="JJN84" s="994"/>
      <c r="JJO84" s="994"/>
      <c r="JJP84" s="994"/>
      <c r="JJQ84" s="994"/>
      <c r="JJR84" s="994"/>
      <c r="JJS84" s="994"/>
      <c r="JJT84" s="994"/>
      <c r="JJU84" s="994"/>
      <c r="JJV84" s="994"/>
      <c r="JJW84" s="994"/>
      <c r="JJX84" s="994"/>
      <c r="JJY84" s="994"/>
      <c r="JJZ84" s="994"/>
      <c r="JKA84" s="994"/>
      <c r="JKB84" s="994"/>
      <c r="JKC84" s="994"/>
      <c r="JKD84" s="994"/>
      <c r="JKE84" s="994"/>
      <c r="JKF84" s="994"/>
      <c r="JKG84" s="994"/>
      <c r="JKH84" s="994"/>
      <c r="JKI84" s="994"/>
      <c r="JKJ84" s="994"/>
      <c r="JKK84" s="994"/>
      <c r="JKL84" s="994"/>
      <c r="JKM84" s="994"/>
      <c r="JKN84" s="994"/>
      <c r="JKO84" s="994"/>
      <c r="JKP84" s="994"/>
      <c r="JKQ84" s="994"/>
      <c r="JKR84" s="994"/>
      <c r="JKS84" s="994"/>
      <c r="JKT84" s="994"/>
      <c r="JKU84" s="994"/>
      <c r="JKV84" s="994"/>
      <c r="JKW84" s="994"/>
      <c r="JKX84" s="994"/>
      <c r="JKY84" s="994"/>
      <c r="JKZ84" s="994"/>
      <c r="JLA84" s="994"/>
      <c r="JLB84" s="994"/>
      <c r="JLC84" s="994"/>
      <c r="JLD84" s="994"/>
      <c r="JLE84" s="994"/>
      <c r="JLF84" s="994"/>
      <c r="JLG84" s="994"/>
      <c r="JLH84" s="994"/>
      <c r="JLI84" s="994"/>
      <c r="JLJ84" s="994"/>
      <c r="JLK84" s="994"/>
      <c r="JLL84" s="994"/>
      <c r="JLM84" s="994"/>
      <c r="JLN84" s="994"/>
      <c r="JLO84" s="994"/>
      <c r="JLP84" s="994"/>
      <c r="JLQ84" s="994"/>
      <c r="JLR84" s="994"/>
      <c r="JLS84" s="994"/>
      <c r="JLT84" s="994"/>
      <c r="JLU84" s="994"/>
      <c r="JLV84" s="994"/>
      <c r="JLW84" s="994"/>
      <c r="JLX84" s="994"/>
      <c r="JLY84" s="994"/>
      <c r="JLZ84" s="994"/>
      <c r="JMA84" s="994"/>
      <c r="JMB84" s="994"/>
      <c r="JMC84" s="994"/>
      <c r="JMD84" s="994"/>
      <c r="JME84" s="994"/>
      <c r="JMF84" s="994"/>
      <c r="JMG84" s="994"/>
      <c r="JMH84" s="994"/>
      <c r="JMI84" s="994"/>
      <c r="JMJ84" s="994"/>
      <c r="JMK84" s="994"/>
      <c r="JML84" s="994"/>
      <c r="JMM84" s="994"/>
      <c r="JMN84" s="994"/>
      <c r="JMO84" s="994"/>
      <c r="JMP84" s="994"/>
      <c r="JMQ84" s="994"/>
      <c r="JMR84" s="994"/>
      <c r="JMS84" s="994"/>
      <c r="JMT84" s="994"/>
      <c r="JMU84" s="994"/>
      <c r="JMV84" s="994"/>
      <c r="JMW84" s="994"/>
      <c r="JMX84" s="994"/>
      <c r="JMY84" s="994"/>
      <c r="JMZ84" s="994"/>
      <c r="JNA84" s="994"/>
      <c r="JNB84" s="994"/>
      <c r="JNC84" s="994"/>
      <c r="JND84" s="994"/>
      <c r="JNE84" s="994"/>
      <c r="JNF84" s="994"/>
      <c r="JNG84" s="994"/>
      <c r="JNH84" s="994"/>
      <c r="JNI84" s="994"/>
      <c r="JNJ84" s="994"/>
      <c r="JNK84" s="994"/>
      <c r="JNL84" s="994"/>
      <c r="JNM84" s="994"/>
      <c r="JNN84" s="994"/>
      <c r="JNO84" s="994"/>
      <c r="JNP84" s="994"/>
      <c r="JNQ84" s="994"/>
      <c r="JNR84" s="994"/>
      <c r="JNS84" s="994"/>
      <c r="JNT84" s="994"/>
      <c r="JNU84" s="994"/>
      <c r="JNV84" s="994"/>
      <c r="JNW84" s="994"/>
      <c r="JNX84" s="994"/>
      <c r="JNY84" s="994"/>
      <c r="JNZ84" s="994"/>
      <c r="JOA84" s="994"/>
      <c r="JOB84" s="994"/>
      <c r="JOC84" s="994"/>
      <c r="JOD84" s="994"/>
      <c r="JOE84" s="994"/>
      <c r="JOF84" s="994"/>
      <c r="JOG84" s="994"/>
      <c r="JOH84" s="994"/>
      <c r="JOI84" s="994"/>
      <c r="JOJ84" s="994"/>
      <c r="JOK84" s="994"/>
      <c r="JOL84" s="994"/>
      <c r="JOM84" s="994"/>
      <c r="JON84" s="994"/>
      <c r="JOO84" s="994"/>
      <c r="JOP84" s="994"/>
      <c r="JOQ84" s="994"/>
      <c r="JOR84" s="994"/>
      <c r="JOS84" s="994"/>
      <c r="JOT84" s="994"/>
      <c r="JOU84" s="994"/>
      <c r="JOV84" s="994"/>
      <c r="JOW84" s="994"/>
      <c r="JOX84" s="994"/>
      <c r="JOY84" s="994"/>
      <c r="JOZ84" s="994"/>
      <c r="JPA84" s="994"/>
      <c r="JPB84" s="994"/>
      <c r="JPC84" s="994"/>
      <c r="JPD84" s="994"/>
      <c r="JPE84" s="994"/>
      <c r="JPF84" s="994"/>
      <c r="JPG84" s="994"/>
      <c r="JPH84" s="994"/>
      <c r="JPI84" s="994"/>
      <c r="JPJ84" s="994"/>
      <c r="JPK84" s="994"/>
      <c r="JPL84" s="994"/>
      <c r="JPM84" s="994"/>
      <c r="JPN84" s="994"/>
      <c r="JPO84" s="994"/>
      <c r="JPP84" s="994"/>
      <c r="JPQ84" s="994"/>
      <c r="JPR84" s="994"/>
      <c r="JPS84" s="994"/>
      <c r="JPT84" s="994"/>
      <c r="JPU84" s="994"/>
      <c r="JPV84" s="994"/>
      <c r="JPW84" s="994"/>
      <c r="JPX84" s="994"/>
      <c r="JPY84" s="994"/>
      <c r="JPZ84" s="994"/>
      <c r="JQA84" s="994"/>
      <c r="JQB84" s="994"/>
      <c r="JQC84" s="994"/>
      <c r="JQD84" s="994"/>
      <c r="JQE84" s="994"/>
      <c r="JQF84" s="994"/>
      <c r="JQG84" s="994"/>
      <c r="JQH84" s="994"/>
      <c r="JQI84" s="994"/>
      <c r="JQJ84" s="994"/>
      <c r="JQK84" s="994"/>
      <c r="JQL84" s="994"/>
      <c r="JQM84" s="994"/>
      <c r="JQN84" s="994"/>
      <c r="JQO84" s="994"/>
      <c r="JQP84" s="994"/>
      <c r="JQQ84" s="994"/>
      <c r="JQR84" s="994"/>
      <c r="JQS84" s="994"/>
      <c r="JQT84" s="994"/>
      <c r="JQU84" s="994"/>
      <c r="JQV84" s="994"/>
      <c r="JQW84" s="994"/>
      <c r="JQX84" s="994"/>
      <c r="JQY84" s="994"/>
      <c r="JQZ84" s="994"/>
      <c r="JRA84" s="994"/>
      <c r="JRB84" s="994"/>
      <c r="JRC84" s="994"/>
      <c r="JRD84" s="994"/>
      <c r="JRE84" s="994"/>
      <c r="JRF84" s="994"/>
      <c r="JRG84" s="994"/>
      <c r="JRH84" s="994"/>
      <c r="JRI84" s="994"/>
      <c r="JRJ84" s="994"/>
      <c r="JRK84" s="994"/>
      <c r="JRL84" s="994"/>
      <c r="JRM84" s="994"/>
      <c r="JRN84" s="994"/>
      <c r="JRO84" s="994"/>
      <c r="JRP84" s="994"/>
      <c r="JRQ84" s="994"/>
      <c r="JRR84" s="994"/>
      <c r="JRS84" s="994"/>
      <c r="JRT84" s="994"/>
      <c r="JRU84" s="994"/>
      <c r="JRV84" s="994"/>
      <c r="JRW84" s="994"/>
      <c r="JRX84" s="994"/>
      <c r="JRY84" s="994"/>
      <c r="JRZ84" s="994"/>
      <c r="JSA84" s="994"/>
      <c r="JSB84" s="994"/>
      <c r="JSC84" s="994"/>
      <c r="JSD84" s="994"/>
      <c r="JSE84" s="994"/>
      <c r="JSF84" s="994"/>
      <c r="JSG84" s="994"/>
      <c r="JSH84" s="994"/>
      <c r="JSI84" s="994"/>
      <c r="JSJ84" s="994"/>
      <c r="JSK84" s="994"/>
      <c r="JSL84" s="994"/>
      <c r="JSM84" s="994"/>
      <c r="JSN84" s="994"/>
      <c r="JSO84" s="994"/>
      <c r="JSP84" s="994"/>
      <c r="JSQ84" s="994"/>
      <c r="JSR84" s="994"/>
      <c r="JSS84" s="994"/>
      <c r="JST84" s="994"/>
      <c r="JSU84" s="994"/>
      <c r="JSV84" s="994"/>
      <c r="JSW84" s="994"/>
      <c r="JSX84" s="994"/>
      <c r="JSY84" s="994"/>
      <c r="JSZ84" s="994"/>
      <c r="JTA84" s="994"/>
      <c r="JTB84" s="994"/>
      <c r="JTC84" s="994"/>
      <c r="JTD84" s="994"/>
      <c r="JTE84" s="994"/>
      <c r="JTF84" s="994"/>
      <c r="JTG84" s="994"/>
      <c r="JTH84" s="994"/>
      <c r="JTI84" s="994"/>
      <c r="JTJ84" s="994"/>
      <c r="JTK84" s="994"/>
      <c r="JTL84" s="994"/>
      <c r="JTM84" s="994"/>
      <c r="JTN84" s="994"/>
      <c r="JTO84" s="994"/>
      <c r="JTP84" s="994"/>
      <c r="JTQ84" s="994"/>
      <c r="JTR84" s="994"/>
      <c r="JTS84" s="994"/>
      <c r="JTT84" s="994"/>
      <c r="JTU84" s="994"/>
      <c r="JTV84" s="994"/>
      <c r="JTW84" s="994"/>
      <c r="JTX84" s="994"/>
      <c r="JTY84" s="994"/>
      <c r="JTZ84" s="994"/>
      <c r="JUA84" s="994"/>
      <c r="JUB84" s="994"/>
      <c r="JUC84" s="994"/>
      <c r="JUD84" s="994"/>
      <c r="JUE84" s="994"/>
      <c r="JUF84" s="994"/>
      <c r="JUG84" s="994"/>
      <c r="JUH84" s="994"/>
      <c r="JUI84" s="994"/>
      <c r="JUJ84" s="994"/>
      <c r="JUK84" s="994"/>
      <c r="JUL84" s="994"/>
      <c r="JUM84" s="994"/>
      <c r="JUN84" s="994"/>
      <c r="JUO84" s="994"/>
      <c r="JUP84" s="994"/>
      <c r="JUQ84" s="994"/>
      <c r="JUR84" s="994"/>
      <c r="JUS84" s="994"/>
      <c r="JUT84" s="994"/>
      <c r="JUU84" s="994"/>
      <c r="JUV84" s="994"/>
      <c r="JUW84" s="994"/>
      <c r="JUX84" s="994"/>
      <c r="JUY84" s="994"/>
      <c r="JUZ84" s="994"/>
      <c r="JVA84" s="994"/>
      <c r="JVB84" s="994"/>
      <c r="JVC84" s="994"/>
      <c r="JVD84" s="994"/>
      <c r="JVE84" s="994"/>
      <c r="JVF84" s="994"/>
      <c r="JVG84" s="994"/>
      <c r="JVH84" s="994"/>
      <c r="JVI84" s="994"/>
      <c r="JVJ84" s="994"/>
      <c r="JVK84" s="994"/>
      <c r="JVL84" s="994"/>
      <c r="JVM84" s="994"/>
      <c r="JVN84" s="994"/>
      <c r="JVO84" s="994"/>
      <c r="JVP84" s="994"/>
      <c r="JVQ84" s="994"/>
      <c r="JVR84" s="994"/>
      <c r="JVS84" s="994"/>
      <c r="JVT84" s="994"/>
      <c r="JVU84" s="994"/>
      <c r="JVV84" s="994"/>
      <c r="JVW84" s="994"/>
      <c r="JVX84" s="994"/>
      <c r="JVY84" s="994"/>
      <c r="JVZ84" s="994"/>
      <c r="JWA84" s="994"/>
      <c r="JWB84" s="994"/>
      <c r="JWC84" s="994"/>
      <c r="JWD84" s="994"/>
      <c r="JWE84" s="994"/>
      <c r="JWF84" s="994"/>
      <c r="JWG84" s="994"/>
      <c r="JWH84" s="994"/>
      <c r="JWI84" s="994"/>
      <c r="JWJ84" s="994"/>
      <c r="JWK84" s="994"/>
      <c r="JWL84" s="994"/>
      <c r="JWM84" s="994"/>
      <c r="JWN84" s="994"/>
      <c r="JWO84" s="994"/>
      <c r="JWP84" s="994"/>
      <c r="JWQ84" s="994"/>
      <c r="JWR84" s="994"/>
      <c r="JWS84" s="994"/>
      <c r="JWT84" s="994"/>
      <c r="JWU84" s="994"/>
      <c r="JWV84" s="994"/>
      <c r="JWW84" s="994"/>
      <c r="JWX84" s="994"/>
      <c r="JWY84" s="994"/>
      <c r="JWZ84" s="994"/>
      <c r="JXA84" s="994"/>
      <c r="JXB84" s="994"/>
      <c r="JXC84" s="994"/>
      <c r="JXD84" s="994"/>
      <c r="JXE84" s="994"/>
      <c r="JXF84" s="994"/>
      <c r="JXG84" s="994"/>
      <c r="JXH84" s="994"/>
      <c r="JXI84" s="994"/>
      <c r="JXJ84" s="994"/>
      <c r="JXK84" s="994"/>
      <c r="JXL84" s="994"/>
      <c r="JXM84" s="994"/>
      <c r="JXN84" s="994"/>
      <c r="JXO84" s="994"/>
      <c r="JXP84" s="994"/>
      <c r="JXQ84" s="994"/>
      <c r="JXR84" s="994"/>
      <c r="JXS84" s="994"/>
      <c r="JXT84" s="994"/>
      <c r="JXU84" s="994"/>
      <c r="JXV84" s="994"/>
      <c r="JXW84" s="994"/>
      <c r="JXX84" s="994"/>
      <c r="JXY84" s="994"/>
      <c r="JXZ84" s="994"/>
      <c r="JYA84" s="994"/>
      <c r="JYB84" s="994"/>
      <c r="JYC84" s="994"/>
      <c r="JYD84" s="994"/>
      <c r="JYE84" s="994"/>
      <c r="JYF84" s="994"/>
      <c r="JYG84" s="994"/>
      <c r="JYH84" s="994"/>
      <c r="JYI84" s="994"/>
      <c r="JYJ84" s="994"/>
      <c r="JYK84" s="994"/>
      <c r="JYL84" s="994"/>
      <c r="JYM84" s="994"/>
      <c r="JYN84" s="994"/>
      <c r="JYO84" s="994"/>
      <c r="JYP84" s="994"/>
      <c r="JYQ84" s="994"/>
      <c r="JYR84" s="994"/>
      <c r="JYS84" s="994"/>
      <c r="JYT84" s="994"/>
      <c r="JYU84" s="994"/>
      <c r="JYV84" s="994"/>
      <c r="JYW84" s="994"/>
      <c r="JYX84" s="994"/>
      <c r="JYY84" s="994"/>
      <c r="JYZ84" s="994"/>
      <c r="JZA84" s="994"/>
      <c r="JZB84" s="994"/>
      <c r="JZC84" s="994"/>
      <c r="JZD84" s="994"/>
      <c r="JZE84" s="994"/>
      <c r="JZF84" s="994"/>
      <c r="JZG84" s="994"/>
      <c r="JZH84" s="994"/>
      <c r="JZI84" s="994"/>
      <c r="JZJ84" s="994"/>
      <c r="JZK84" s="994"/>
      <c r="JZL84" s="994"/>
      <c r="JZM84" s="994"/>
      <c r="JZN84" s="994"/>
      <c r="JZO84" s="994"/>
      <c r="JZP84" s="994"/>
      <c r="JZQ84" s="994"/>
      <c r="JZR84" s="994"/>
      <c r="JZS84" s="994"/>
      <c r="JZT84" s="994"/>
      <c r="JZU84" s="994"/>
      <c r="JZV84" s="994"/>
      <c r="JZW84" s="994"/>
      <c r="JZX84" s="994"/>
      <c r="JZY84" s="994"/>
      <c r="JZZ84" s="994"/>
      <c r="KAA84" s="994"/>
      <c r="KAB84" s="994"/>
      <c r="KAC84" s="994"/>
      <c r="KAD84" s="994"/>
      <c r="KAE84" s="994"/>
      <c r="KAF84" s="994"/>
      <c r="KAG84" s="994"/>
      <c r="KAH84" s="994"/>
      <c r="KAI84" s="994"/>
      <c r="KAJ84" s="994"/>
      <c r="KAK84" s="994"/>
      <c r="KAL84" s="994"/>
      <c r="KAM84" s="994"/>
      <c r="KAN84" s="994"/>
      <c r="KAO84" s="994"/>
      <c r="KAP84" s="994"/>
      <c r="KAQ84" s="994"/>
      <c r="KAR84" s="994"/>
      <c r="KAS84" s="994"/>
      <c r="KAT84" s="994"/>
      <c r="KAU84" s="994"/>
      <c r="KAV84" s="994"/>
      <c r="KAW84" s="994"/>
      <c r="KAX84" s="994"/>
      <c r="KAY84" s="994"/>
      <c r="KAZ84" s="994"/>
      <c r="KBA84" s="994"/>
      <c r="KBB84" s="994"/>
      <c r="KBC84" s="994"/>
      <c r="KBD84" s="994"/>
      <c r="KBE84" s="994"/>
      <c r="KBF84" s="994"/>
      <c r="KBG84" s="994"/>
      <c r="KBH84" s="994"/>
      <c r="KBI84" s="994"/>
      <c r="KBJ84" s="994"/>
      <c r="KBK84" s="994"/>
      <c r="KBL84" s="994"/>
      <c r="KBM84" s="994"/>
      <c r="KBN84" s="994"/>
      <c r="KBO84" s="994"/>
      <c r="KBP84" s="994"/>
      <c r="KBQ84" s="994"/>
      <c r="KBR84" s="994"/>
      <c r="KBS84" s="994"/>
      <c r="KBT84" s="994"/>
      <c r="KBU84" s="994"/>
      <c r="KBV84" s="994"/>
      <c r="KBW84" s="994"/>
      <c r="KBX84" s="994"/>
      <c r="KBY84" s="994"/>
      <c r="KBZ84" s="994"/>
      <c r="KCA84" s="994"/>
      <c r="KCB84" s="994"/>
      <c r="KCC84" s="994"/>
      <c r="KCD84" s="994"/>
      <c r="KCE84" s="994"/>
      <c r="KCF84" s="994"/>
      <c r="KCG84" s="994"/>
      <c r="KCH84" s="994"/>
      <c r="KCI84" s="994"/>
      <c r="KCJ84" s="994"/>
      <c r="KCK84" s="994"/>
      <c r="KCL84" s="994"/>
      <c r="KCM84" s="994"/>
      <c r="KCN84" s="994"/>
      <c r="KCO84" s="994"/>
      <c r="KCP84" s="994"/>
      <c r="KCQ84" s="994"/>
      <c r="KCR84" s="994"/>
      <c r="KCS84" s="994"/>
      <c r="KCT84" s="994"/>
      <c r="KCU84" s="994"/>
      <c r="KCV84" s="994"/>
      <c r="KCW84" s="994"/>
      <c r="KCX84" s="994"/>
      <c r="KCY84" s="994"/>
      <c r="KCZ84" s="994"/>
      <c r="KDA84" s="994"/>
      <c r="KDB84" s="994"/>
      <c r="KDC84" s="994"/>
      <c r="KDD84" s="994"/>
      <c r="KDE84" s="994"/>
      <c r="KDF84" s="994"/>
      <c r="KDG84" s="994"/>
      <c r="KDH84" s="994"/>
      <c r="KDI84" s="994"/>
      <c r="KDJ84" s="994"/>
      <c r="KDK84" s="994"/>
      <c r="KDL84" s="994"/>
      <c r="KDM84" s="994"/>
      <c r="KDN84" s="994"/>
      <c r="KDO84" s="994"/>
      <c r="KDP84" s="994"/>
      <c r="KDQ84" s="994"/>
      <c r="KDR84" s="994"/>
      <c r="KDS84" s="994"/>
      <c r="KDT84" s="994"/>
      <c r="KDU84" s="994"/>
      <c r="KDV84" s="994"/>
      <c r="KDW84" s="994"/>
      <c r="KDX84" s="994"/>
      <c r="KDY84" s="994"/>
      <c r="KDZ84" s="994"/>
      <c r="KEA84" s="994"/>
      <c r="KEB84" s="994"/>
      <c r="KEC84" s="994"/>
      <c r="KED84" s="994"/>
      <c r="KEE84" s="994"/>
      <c r="KEF84" s="994"/>
      <c r="KEG84" s="994"/>
      <c r="KEH84" s="994"/>
      <c r="KEI84" s="994"/>
      <c r="KEJ84" s="994"/>
      <c r="KEK84" s="994"/>
      <c r="KEL84" s="994"/>
      <c r="KEM84" s="994"/>
      <c r="KEN84" s="994"/>
      <c r="KEO84" s="994"/>
      <c r="KEP84" s="994"/>
      <c r="KEQ84" s="994"/>
      <c r="KER84" s="994"/>
      <c r="KES84" s="994"/>
      <c r="KET84" s="994"/>
      <c r="KEU84" s="994"/>
      <c r="KEV84" s="994"/>
      <c r="KEW84" s="994"/>
      <c r="KEX84" s="994"/>
      <c r="KEY84" s="994"/>
      <c r="KEZ84" s="994"/>
      <c r="KFA84" s="994"/>
      <c r="KFB84" s="994"/>
      <c r="KFC84" s="994"/>
      <c r="KFD84" s="994"/>
      <c r="KFE84" s="994"/>
      <c r="KFF84" s="994"/>
      <c r="KFG84" s="994"/>
      <c r="KFH84" s="994"/>
      <c r="KFI84" s="994"/>
      <c r="KFJ84" s="994"/>
      <c r="KFK84" s="994"/>
      <c r="KFL84" s="994"/>
      <c r="KFM84" s="994"/>
      <c r="KFN84" s="994"/>
      <c r="KFO84" s="994"/>
      <c r="KFP84" s="994"/>
      <c r="KFQ84" s="994"/>
      <c r="KFR84" s="994"/>
      <c r="KFS84" s="994"/>
      <c r="KFT84" s="994"/>
      <c r="KFU84" s="994"/>
      <c r="KFV84" s="994"/>
      <c r="KFW84" s="994"/>
      <c r="KFX84" s="994"/>
      <c r="KFY84" s="994"/>
      <c r="KFZ84" s="994"/>
      <c r="KGA84" s="994"/>
      <c r="KGB84" s="994"/>
      <c r="KGC84" s="994"/>
      <c r="KGD84" s="994"/>
      <c r="KGE84" s="994"/>
      <c r="KGF84" s="994"/>
      <c r="KGG84" s="994"/>
      <c r="KGH84" s="994"/>
      <c r="KGI84" s="994"/>
      <c r="KGJ84" s="994"/>
      <c r="KGK84" s="994"/>
      <c r="KGL84" s="994"/>
      <c r="KGM84" s="994"/>
      <c r="KGN84" s="994"/>
      <c r="KGO84" s="994"/>
      <c r="KGP84" s="994"/>
      <c r="KGQ84" s="994"/>
      <c r="KGR84" s="994"/>
      <c r="KGS84" s="994"/>
      <c r="KGT84" s="994"/>
      <c r="KGU84" s="994"/>
      <c r="KGV84" s="994"/>
      <c r="KGW84" s="994"/>
      <c r="KGX84" s="994"/>
      <c r="KGY84" s="994"/>
      <c r="KGZ84" s="994"/>
      <c r="KHA84" s="994"/>
      <c r="KHB84" s="994"/>
      <c r="KHC84" s="994"/>
      <c r="KHD84" s="994"/>
      <c r="KHE84" s="994"/>
      <c r="KHF84" s="994"/>
      <c r="KHG84" s="994"/>
      <c r="KHH84" s="994"/>
      <c r="KHI84" s="994"/>
      <c r="KHJ84" s="994"/>
      <c r="KHK84" s="994"/>
      <c r="KHL84" s="994"/>
      <c r="KHM84" s="994"/>
      <c r="KHN84" s="994"/>
      <c r="KHO84" s="994"/>
      <c r="KHP84" s="994"/>
      <c r="KHQ84" s="994"/>
      <c r="KHR84" s="994"/>
      <c r="KHS84" s="994"/>
      <c r="KHT84" s="994"/>
      <c r="KHU84" s="994"/>
      <c r="KHV84" s="994"/>
      <c r="KHW84" s="994"/>
      <c r="KHX84" s="994"/>
      <c r="KHY84" s="994"/>
      <c r="KHZ84" s="994"/>
      <c r="KIA84" s="994"/>
      <c r="KIB84" s="994"/>
      <c r="KIC84" s="994"/>
      <c r="KID84" s="994"/>
      <c r="KIE84" s="994"/>
      <c r="KIF84" s="994"/>
      <c r="KIG84" s="994"/>
      <c r="KIH84" s="994"/>
      <c r="KII84" s="994"/>
      <c r="KIJ84" s="994"/>
      <c r="KIK84" s="994"/>
      <c r="KIL84" s="994"/>
      <c r="KIM84" s="994"/>
      <c r="KIN84" s="994"/>
      <c r="KIO84" s="994"/>
      <c r="KIP84" s="994"/>
      <c r="KIQ84" s="994"/>
      <c r="KIR84" s="994"/>
      <c r="KIS84" s="994"/>
      <c r="KIT84" s="994"/>
      <c r="KIU84" s="994"/>
      <c r="KIV84" s="994"/>
      <c r="KIW84" s="994"/>
      <c r="KIX84" s="994"/>
      <c r="KIY84" s="994"/>
      <c r="KIZ84" s="994"/>
      <c r="KJA84" s="994"/>
      <c r="KJB84" s="994"/>
      <c r="KJC84" s="994"/>
      <c r="KJD84" s="994"/>
      <c r="KJE84" s="994"/>
      <c r="KJF84" s="994"/>
      <c r="KJG84" s="994"/>
      <c r="KJH84" s="994"/>
      <c r="KJI84" s="994"/>
      <c r="KJJ84" s="994"/>
      <c r="KJK84" s="994"/>
      <c r="KJL84" s="994"/>
      <c r="KJM84" s="994"/>
      <c r="KJN84" s="994"/>
      <c r="KJO84" s="994"/>
      <c r="KJP84" s="994"/>
      <c r="KJQ84" s="994"/>
      <c r="KJR84" s="994"/>
      <c r="KJS84" s="994"/>
      <c r="KJT84" s="994"/>
      <c r="KJU84" s="994"/>
      <c r="KJV84" s="994"/>
      <c r="KJW84" s="994"/>
      <c r="KJX84" s="994"/>
      <c r="KJY84" s="994"/>
      <c r="KJZ84" s="994"/>
      <c r="KKA84" s="994"/>
      <c r="KKB84" s="994"/>
      <c r="KKC84" s="994"/>
      <c r="KKD84" s="994"/>
      <c r="KKE84" s="994"/>
      <c r="KKF84" s="994"/>
      <c r="KKG84" s="994"/>
      <c r="KKH84" s="994"/>
      <c r="KKI84" s="994"/>
      <c r="KKJ84" s="994"/>
      <c r="KKK84" s="994"/>
      <c r="KKL84" s="994"/>
      <c r="KKM84" s="994"/>
      <c r="KKN84" s="994"/>
      <c r="KKO84" s="994"/>
      <c r="KKP84" s="994"/>
      <c r="KKQ84" s="994"/>
      <c r="KKR84" s="994"/>
      <c r="KKS84" s="994"/>
      <c r="KKT84" s="994"/>
      <c r="KKU84" s="994"/>
      <c r="KKV84" s="994"/>
      <c r="KKW84" s="994"/>
      <c r="KKX84" s="994"/>
      <c r="KKY84" s="994"/>
      <c r="KKZ84" s="994"/>
      <c r="KLA84" s="994"/>
      <c r="KLB84" s="994"/>
      <c r="KLC84" s="994"/>
      <c r="KLD84" s="994"/>
      <c r="KLE84" s="994"/>
      <c r="KLF84" s="994"/>
      <c r="KLG84" s="994"/>
      <c r="KLH84" s="994"/>
      <c r="KLI84" s="994"/>
      <c r="KLJ84" s="994"/>
      <c r="KLK84" s="994"/>
      <c r="KLL84" s="994"/>
      <c r="KLM84" s="994"/>
      <c r="KLN84" s="994"/>
      <c r="KLO84" s="994"/>
      <c r="KLP84" s="994"/>
      <c r="KLQ84" s="994"/>
      <c r="KLR84" s="994"/>
      <c r="KLS84" s="994"/>
      <c r="KLT84" s="994"/>
      <c r="KLU84" s="994"/>
      <c r="KLV84" s="994"/>
      <c r="KLW84" s="994"/>
      <c r="KLX84" s="994"/>
      <c r="KLY84" s="994"/>
      <c r="KLZ84" s="994"/>
      <c r="KMA84" s="994"/>
      <c r="KMB84" s="994"/>
      <c r="KMC84" s="994"/>
      <c r="KMD84" s="994"/>
      <c r="KME84" s="994"/>
      <c r="KMF84" s="994"/>
      <c r="KMG84" s="994"/>
      <c r="KMH84" s="994"/>
      <c r="KMI84" s="994"/>
      <c r="KMJ84" s="994"/>
      <c r="KMK84" s="994"/>
      <c r="KML84" s="994"/>
      <c r="KMM84" s="994"/>
      <c r="KMN84" s="994"/>
      <c r="KMO84" s="994"/>
      <c r="KMP84" s="994"/>
      <c r="KMQ84" s="994"/>
      <c r="KMR84" s="994"/>
      <c r="KMS84" s="994"/>
      <c r="KMT84" s="994"/>
      <c r="KMU84" s="994"/>
      <c r="KMV84" s="994"/>
      <c r="KMW84" s="994"/>
      <c r="KMX84" s="994"/>
      <c r="KMY84" s="994"/>
      <c r="KMZ84" s="994"/>
      <c r="KNA84" s="994"/>
      <c r="KNB84" s="994"/>
      <c r="KNC84" s="994"/>
      <c r="KND84" s="994"/>
      <c r="KNE84" s="994"/>
      <c r="KNF84" s="994"/>
      <c r="KNG84" s="994"/>
      <c r="KNH84" s="994"/>
      <c r="KNI84" s="994"/>
      <c r="KNJ84" s="994"/>
      <c r="KNK84" s="994"/>
      <c r="KNL84" s="994"/>
      <c r="KNM84" s="994"/>
      <c r="KNN84" s="994"/>
      <c r="KNO84" s="994"/>
      <c r="KNP84" s="994"/>
      <c r="KNQ84" s="994"/>
      <c r="KNR84" s="994"/>
      <c r="KNS84" s="994"/>
      <c r="KNT84" s="994"/>
      <c r="KNU84" s="994"/>
      <c r="KNV84" s="994"/>
      <c r="KNW84" s="994"/>
      <c r="KNX84" s="994"/>
      <c r="KNY84" s="994"/>
      <c r="KNZ84" s="994"/>
      <c r="KOA84" s="994"/>
      <c r="KOB84" s="994"/>
      <c r="KOC84" s="994"/>
      <c r="KOD84" s="994"/>
      <c r="KOE84" s="994"/>
      <c r="KOF84" s="994"/>
      <c r="KOG84" s="994"/>
      <c r="KOH84" s="994"/>
      <c r="KOI84" s="994"/>
      <c r="KOJ84" s="994"/>
      <c r="KOK84" s="994"/>
      <c r="KOL84" s="994"/>
      <c r="KOM84" s="994"/>
      <c r="KON84" s="994"/>
      <c r="KOO84" s="994"/>
      <c r="KOP84" s="994"/>
      <c r="KOQ84" s="994"/>
      <c r="KOR84" s="994"/>
      <c r="KOS84" s="994"/>
      <c r="KOT84" s="994"/>
      <c r="KOU84" s="994"/>
      <c r="KOV84" s="994"/>
      <c r="KOW84" s="994"/>
      <c r="KOX84" s="994"/>
      <c r="KOY84" s="994"/>
      <c r="KOZ84" s="994"/>
      <c r="KPA84" s="994"/>
      <c r="KPB84" s="994"/>
      <c r="KPC84" s="994"/>
      <c r="KPD84" s="994"/>
      <c r="KPE84" s="994"/>
      <c r="KPF84" s="994"/>
      <c r="KPG84" s="994"/>
      <c r="KPH84" s="994"/>
      <c r="KPI84" s="994"/>
      <c r="KPJ84" s="994"/>
      <c r="KPK84" s="994"/>
      <c r="KPL84" s="994"/>
      <c r="KPM84" s="994"/>
      <c r="KPN84" s="994"/>
      <c r="KPO84" s="994"/>
      <c r="KPP84" s="994"/>
      <c r="KPQ84" s="994"/>
      <c r="KPR84" s="994"/>
      <c r="KPS84" s="994"/>
      <c r="KPT84" s="994"/>
      <c r="KPU84" s="994"/>
      <c r="KPV84" s="994"/>
      <c r="KPW84" s="994"/>
      <c r="KPX84" s="994"/>
      <c r="KPY84" s="994"/>
      <c r="KPZ84" s="994"/>
      <c r="KQA84" s="994"/>
      <c r="KQB84" s="994"/>
      <c r="KQC84" s="994"/>
      <c r="KQD84" s="994"/>
      <c r="KQE84" s="994"/>
      <c r="KQF84" s="994"/>
      <c r="KQG84" s="994"/>
      <c r="KQH84" s="994"/>
      <c r="KQI84" s="994"/>
      <c r="KQJ84" s="994"/>
      <c r="KQK84" s="994"/>
      <c r="KQL84" s="994"/>
      <c r="KQM84" s="994"/>
      <c r="KQN84" s="994"/>
      <c r="KQO84" s="994"/>
      <c r="KQP84" s="994"/>
      <c r="KQQ84" s="994"/>
      <c r="KQR84" s="994"/>
      <c r="KQS84" s="994"/>
      <c r="KQT84" s="994"/>
      <c r="KQU84" s="994"/>
      <c r="KQV84" s="994"/>
      <c r="KQW84" s="994"/>
      <c r="KQX84" s="994"/>
      <c r="KQY84" s="994"/>
      <c r="KQZ84" s="994"/>
      <c r="KRA84" s="994"/>
      <c r="KRB84" s="994"/>
      <c r="KRC84" s="994"/>
      <c r="KRD84" s="994"/>
      <c r="KRE84" s="994"/>
      <c r="KRF84" s="994"/>
      <c r="KRG84" s="994"/>
      <c r="KRH84" s="994"/>
      <c r="KRI84" s="994"/>
      <c r="KRJ84" s="994"/>
      <c r="KRK84" s="994"/>
      <c r="KRL84" s="994"/>
      <c r="KRM84" s="994"/>
      <c r="KRN84" s="994"/>
      <c r="KRO84" s="994"/>
      <c r="KRP84" s="994"/>
      <c r="KRQ84" s="994"/>
      <c r="KRR84" s="994"/>
      <c r="KRS84" s="994"/>
      <c r="KRT84" s="994"/>
      <c r="KRU84" s="994"/>
      <c r="KRV84" s="994"/>
      <c r="KRW84" s="994"/>
      <c r="KRX84" s="994"/>
      <c r="KRY84" s="994"/>
      <c r="KRZ84" s="994"/>
      <c r="KSA84" s="994"/>
      <c r="KSB84" s="994"/>
      <c r="KSC84" s="994"/>
      <c r="KSD84" s="994"/>
      <c r="KSE84" s="994"/>
      <c r="KSF84" s="994"/>
      <c r="KSG84" s="994"/>
      <c r="KSH84" s="994"/>
      <c r="KSI84" s="994"/>
      <c r="KSJ84" s="994"/>
      <c r="KSK84" s="994"/>
      <c r="KSL84" s="994"/>
      <c r="KSM84" s="994"/>
      <c r="KSN84" s="994"/>
      <c r="KSO84" s="994"/>
      <c r="KSP84" s="994"/>
      <c r="KSQ84" s="994"/>
      <c r="KSR84" s="994"/>
      <c r="KSS84" s="994"/>
      <c r="KST84" s="994"/>
      <c r="KSU84" s="994"/>
      <c r="KSV84" s="994"/>
      <c r="KSW84" s="994"/>
      <c r="KSX84" s="994"/>
      <c r="KSY84" s="994"/>
      <c r="KSZ84" s="994"/>
      <c r="KTA84" s="994"/>
      <c r="KTB84" s="994"/>
      <c r="KTC84" s="994"/>
      <c r="KTD84" s="994"/>
      <c r="KTE84" s="994"/>
      <c r="KTF84" s="994"/>
      <c r="KTG84" s="994"/>
      <c r="KTH84" s="994"/>
      <c r="KTI84" s="994"/>
      <c r="KTJ84" s="994"/>
      <c r="KTK84" s="994"/>
      <c r="KTL84" s="994"/>
      <c r="KTM84" s="994"/>
      <c r="KTN84" s="994"/>
      <c r="KTO84" s="994"/>
      <c r="KTP84" s="994"/>
      <c r="KTQ84" s="994"/>
      <c r="KTR84" s="994"/>
      <c r="KTS84" s="994"/>
      <c r="KTT84" s="994"/>
      <c r="KTU84" s="994"/>
      <c r="KTV84" s="994"/>
      <c r="KTW84" s="994"/>
      <c r="KTX84" s="994"/>
      <c r="KTY84" s="994"/>
      <c r="KTZ84" s="994"/>
      <c r="KUA84" s="994"/>
      <c r="KUB84" s="994"/>
      <c r="KUC84" s="994"/>
      <c r="KUD84" s="994"/>
      <c r="KUE84" s="994"/>
      <c r="KUF84" s="994"/>
      <c r="KUG84" s="994"/>
      <c r="KUH84" s="994"/>
      <c r="KUI84" s="994"/>
      <c r="KUJ84" s="994"/>
      <c r="KUK84" s="994"/>
      <c r="KUL84" s="994"/>
      <c r="KUM84" s="994"/>
      <c r="KUN84" s="994"/>
      <c r="KUO84" s="994"/>
      <c r="KUP84" s="994"/>
      <c r="KUQ84" s="994"/>
      <c r="KUR84" s="994"/>
      <c r="KUS84" s="994"/>
      <c r="KUT84" s="994"/>
      <c r="KUU84" s="994"/>
      <c r="KUV84" s="994"/>
      <c r="KUW84" s="994"/>
      <c r="KUX84" s="994"/>
      <c r="KUY84" s="994"/>
      <c r="KUZ84" s="994"/>
      <c r="KVA84" s="994"/>
      <c r="KVB84" s="994"/>
      <c r="KVC84" s="994"/>
      <c r="KVD84" s="994"/>
      <c r="KVE84" s="994"/>
      <c r="KVF84" s="994"/>
      <c r="KVG84" s="994"/>
      <c r="KVH84" s="994"/>
      <c r="KVI84" s="994"/>
      <c r="KVJ84" s="994"/>
      <c r="KVK84" s="994"/>
      <c r="KVL84" s="994"/>
      <c r="KVM84" s="994"/>
      <c r="KVN84" s="994"/>
      <c r="KVO84" s="994"/>
      <c r="KVP84" s="994"/>
      <c r="KVQ84" s="994"/>
      <c r="KVR84" s="994"/>
      <c r="KVS84" s="994"/>
      <c r="KVT84" s="994"/>
      <c r="KVU84" s="994"/>
      <c r="KVV84" s="994"/>
      <c r="KVW84" s="994"/>
      <c r="KVX84" s="994"/>
      <c r="KVY84" s="994"/>
      <c r="KVZ84" s="994"/>
      <c r="KWA84" s="994"/>
      <c r="KWB84" s="994"/>
      <c r="KWC84" s="994"/>
      <c r="KWD84" s="994"/>
      <c r="KWE84" s="994"/>
      <c r="KWF84" s="994"/>
      <c r="KWG84" s="994"/>
      <c r="KWH84" s="994"/>
      <c r="KWI84" s="994"/>
      <c r="KWJ84" s="994"/>
      <c r="KWK84" s="994"/>
      <c r="KWL84" s="994"/>
      <c r="KWM84" s="994"/>
      <c r="KWN84" s="994"/>
      <c r="KWO84" s="994"/>
      <c r="KWP84" s="994"/>
      <c r="KWQ84" s="994"/>
      <c r="KWR84" s="994"/>
      <c r="KWS84" s="994"/>
      <c r="KWT84" s="994"/>
      <c r="KWU84" s="994"/>
      <c r="KWV84" s="994"/>
      <c r="KWW84" s="994"/>
      <c r="KWX84" s="994"/>
      <c r="KWY84" s="994"/>
      <c r="KWZ84" s="994"/>
      <c r="KXA84" s="994"/>
      <c r="KXB84" s="994"/>
      <c r="KXC84" s="994"/>
      <c r="KXD84" s="994"/>
      <c r="KXE84" s="994"/>
      <c r="KXF84" s="994"/>
      <c r="KXG84" s="994"/>
      <c r="KXH84" s="994"/>
      <c r="KXI84" s="994"/>
      <c r="KXJ84" s="994"/>
      <c r="KXK84" s="994"/>
      <c r="KXL84" s="994"/>
      <c r="KXM84" s="994"/>
      <c r="KXN84" s="994"/>
      <c r="KXO84" s="994"/>
      <c r="KXP84" s="994"/>
      <c r="KXQ84" s="994"/>
      <c r="KXR84" s="994"/>
      <c r="KXS84" s="994"/>
      <c r="KXT84" s="994"/>
      <c r="KXU84" s="994"/>
      <c r="KXV84" s="994"/>
      <c r="KXW84" s="994"/>
      <c r="KXX84" s="994"/>
      <c r="KXY84" s="994"/>
      <c r="KXZ84" s="994"/>
      <c r="KYA84" s="994"/>
      <c r="KYB84" s="994"/>
      <c r="KYC84" s="994"/>
      <c r="KYD84" s="994"/>
      <c r="KYE84" s="994"/>
      <c r="KYF84" s="994"/>
      <c r="KYG84" s="994"/>
      <c r="KYH84" s="994"/>
      <c r="KYI84" s="994"/>
      <c r="KYJ84" s="994"/>
      <c r="KYK84" s="994"/>
      <c r="KYL84" s="994"/>
      <c r="KYM84" s="994"/>
      <c r="KYN84" s="994"/>
      <c r="KYO84" s="994"/>
      <c r="KYP84" s="994"/>
      <c r="KYQ84" s="994"/>
      <c r="KYR84" s="994"/>
      <c r="KYS84" s="994"/>
      <c r="KYT84" s="994"/>
      <c r="KYU84" s="994"/>
      <c r="KYV84" s="994"/>
      <c r="KYW84" s="994"/>
      <c r="KYX84" s="994"/>
      <c r="KYY84" s="994"/>
      <c r="KYZ84" s="994"/>
      <c r="KZA84" s="994"/>
      <c r="KZB84" s="994"/>
      <c r="KZC84" s="994"/>
      <c r="KZD84" s="994"/>
      <c r="KZE84" s="994"/>
      <c r="KZF84" s="994"/>
      <c r="KZG84" s="994"/>
      <c r="KZH84" s="994"/>
      <c r="KZI84" s="994"/>
      <c r="KZJ84" s="994"/>
      <c r="KZK84" s="994"/>
      <c r="KZL84" s="994"/>
      <c r="KZM84" s="994"/>
      <c r="KZN84" s="994"/>
      <c r="KZO84" s="994"/>
      <c r="KZP84" s="994"/>
      <c r="KZQ84" s="994"/>
      <c r="KZR84" s="994"/>
      <c r="KZS84" s="994"/>
      <c r="KZT84" s="994"/>
      <c r="KZU84" s="994"/>
      <c r="KZV84" s="994"/>
      <c r="KZW84" s="994"/>
      <c r="KZX84" s="994"/>
      <c r="KZY84" s="994"/>
      <c r="KZZ84" s="994"/>
      <c r="LAA84" s="994"/>
      <c r="LAB84" s="994"/>
      <c r="LAC84" s="994"/>
      <c r="LAD84" s="994"/>
      <c r="LAE84" s="994"/>
      <c r="LAF84" s="994"/>
      <c r="LAG84" s="994"/>
      <c r="LAH84" s="994"/>
      <c r="LAI84" s="994"/>
      <c r="LAJ84" s="994"/>
      <c r="LAK84" s="994"/>
      <c r="LAL84" s="994"/>
      <c r="LAM84" s="994"/>
      <c r="LAN84" s="994"/>
      <c r="LAO84" s="994"/>
      <c r="LAP84" s="994"/>
      <c r="LAQ84" s="994"/>
      <c r="LAR84" s="994"/>
      <c r="LAS84" s="994"/>
      <c r="LAT84" s="994"/>
      <c r="LAU84" s="994"/>
      <c r="LAV84" s="994"/>
      <c r="LAW84" s="994"/>
      <c r="LAX84" s="994"/>
      <c r="LAY84" s="994"/>
      <c r="LAZ84" s="994"/>
      <c r="LBA84" s="994"/>
      <c r="LBB84" s="994"/>
      <c r="LBC84" s="994"/>
      <c r="LBD84" s="994"/>
      <c r="LBE84" s="994"/>
      <c r="LBF84" s="994"/>
      <c r="LBG84" s="994"/>
      <c r="LBH84" s="994"/>
      <c r="LBI84" s="994"/>
      <c r="LBJ84" s="994"/>
      <c r="LBK84" s="994"/>
      <c r="LBL84" s="994"/>
      <c r="LBM84" s="994"/>
      <c r="LBN84" s="994"/>
      <c r="LBO84" s="994"/>
      <c r="LBP84" s="994"/>
      <c r="LBQ84" s="994"/>
      <c r="LBR84" s="994"/>
      <c r="LBS84" s="994"/>
      <c r="LBT84" s="994"/>
      <c r="LBU84" s="994"/>
      <c r="LBV84" s="994"/>
      <c r="LBW84" s="994"/>
      <c r="LBX84" s="994"/>
      <c r="LBY84" s="994"/>
      <c r="LBZ84" s="994"/>
      <c r="LCA84" s="994"/>
      <c r="LCB84" s="994"/>
      <c r="LCC84" s="994"/>
      <c r="LCD84" s="994"/>
      <c r="LCE84" s="994"/>
      <c r="LCF84" s="994"/>
      <c r="LCG84" s="994"/>
      <c r="LCH84" s="994"/>
      <c r="LCI84" s="994"/>
      <c r="LCJ84" s="994"/>
      <c r="LCK84" s="994"/>
      <c r="LCL84" s="994"/>
      <c r="LCM84" s="994"/>
      <c r="LCN84" s="994"/>
      <c r="LCO84" s="994"/>
      <c r="LCP84" s="994"/>
      <c r="LCQ84" s="994"/>
      <c r="LCR84" s="994"/>
      <c r="LCS84" s="994"/>
      <c r="LCT84" s="994"/>
      <c r="LCU84" s="994"/>
      <c r="LCV84" s="994"/>
      <c r="LCW84" s="994"/>
      <c r="LCX84" s="994"/>
      <c r="LCY84" s="994"/>
      <c r="LCZ84" s="994"/>
      <c r="LDA84" s="994"/>
      <c r="LDB84" s="994"/>
      <c r="LDC84" s="994"/>
      <c r="LDD84" s="994"/>
      <c r="LDE84" s="994"/>
      <c r="LDF84" s="994"/>
      <c r="LDG84" s="994"/>
      <c r="LDH84" s="994"/>
      <c r="LDI84" s="994"/>
      <c r="LDJ84" s="994"/>
      <c r="LDK84" s="994"/>
      <c r="LDL84" s="994"/>
      <c r="LDM84" s="994"/>
      <c r="LDN84" s="994"/>
      <c r="LDO84" s="994"/>
      <c r="LDP84" s="994"/>
      <c r="LDQ84" s="994"/>
      <c r="LDR84" s="994"/>
      <c r="LDS84" s="994"/>
      <c r="LDT84" s="994"/>
      <c r="LDU84" s="994"/>
      <c r="LDV84" s="994"/>
      <c r="LDW84" s="994"/>
      <c r="LDX84" s="994"/>
      <c r="LDY84" s="994"/>
      <c r="LDZ84" s="994"/>
      <c r="LEA84" s="994"/>
      <c r="LEB84" s="994"/>
      <c r="LEC84" s="994"/>
      <c r="LED84" s="994"/>
      <c r="LEE84" s="994"/>
      <c r="LEF84" s="994"/>
      <c r="LEG84" s="994"/>
      <c r="LEH84" s="994"/>
      <c r="LEI84" s="994"/>
      <c r="LEJ84" s="994"/>
      <c r="LEK84" s="994"/>
      <c r="LEL84" s="994"/>
      <c r="LEM84" s="994"/>
      <c r="LEN84" s="994"/>
      <c r="LEO84" s="994"/>
      <c r="LEP84" s="994"/>
      <c r="LEQ84" s="994"/>
      <c r="LER84" s="994"/>
      <c r="LES84" s="994"/>
      <c r="LET84" s="994"/>
      <c r="LEU84" s="994"/>
      <c r="LEV84" s="994"/>
      <c r="LEW84" s="994"/>
      <c r="LEX84" s="994"/>
      <c r="LEY84" s="994"/>
      <c r="LEZ84" s="994"/>
      <c r="LFA84" s="994"/>
      <c r="LFB84" s="994"/>
      <c r="LFC84" s="994"/>
      <c r="LFD84" s="994"/>
      <c r="LFE84" s="994"/>
      <c r="LFF84" s="994"/>
      <c r="LFG84" s="994"/>
      <c r="LFH84" s="994"/>
      <c r="LFI84" s="994"/>
      <c r="LFJ84" s="994"/>
      <c r="LFK84" s="994"/>
      <c r="LFL84" s="994"/>
      <c r="LFM84" s="994"/>
      <c r="LFN84" s="994"/>
      <c r="LFO84" s="994"/>
      <c r="LFP84" s="994"/>
      <c r="LFQ84" s="994"/>
      <c r="LFR84" s="994"/>
      <c r="LFS84" s="994"/>
      <c r="LFT84" s="994"/>
      <c r="LFU84" s="994"/>
      <c r="LFV84" s="994"/>
      <c r="LFW84" s="994"/>
      <c r="LFX84" s="994"/>
      <c r="LFY84" s="994"/>
      <c r="LFZ84" s="994"/>
      <c r="LGA84" s="994"/>
      <c r="LGB84" s="994"/>
      <c r="LGC84" s="994"/>
      <c r="LGD84" s="994"/>
      <c r="LGE84" s="994"/>
      <c r="LGF84" s="994"/>
      <c r="LGG84" s="994"/>
      <c r="LGH84" s="994"/>
      <c r="LGI84" s="994"/>
      <c r="LGJ84" s="994"/>
      <c r="LGK84" s="994"/>
      <c r="LGL84" s="994"/>
      <c r="LGM84" s="994"/>
      <c r="LGN84" s="994"/>
      <c r="LGO84" s="994"/>
      <c r="LGP84" s="994"/>
      <c r="LGQ84" s="994"/>
      <c r="LGR84" s="994"/>
      <c r="LGS84" s="994"/>
      <c r="LGT84" s="994"/>
      <c r="LGU84" s="994"/>
      <c r="LGV84" s="994"/>
      <c r="LGW84" s="994"/>
      <c r="LGX84" s="994"/>
      <c r="LGY84" s="994"/>
      <c r="LGZ84" s="994"/>
      <c r="LHA84" s="994"/>
      <c r="LHB84" s="994"/>
      <c r="LHC84" s="994"/>
      <c r="LHD84" s="994"/>
      <c r="LHE84" s="994"/>
      <c r="LHF84" s="994"/>
      <c r="LHG84" s="994"/>
      <c r="LHH84" s="994"/>
      <c r="LHI84" s="994"/>
      <c r="LHJ84" s="994"/>
      <c r="LHK84" s="994"/>
      <c r="LHL84" s="994"/>
      <c r="LHM84" s="994"/>
      <c r="LHN84" s="994"/>
      <c r="LHO84" s="994"/>
      <c r="LHP84" s="994"/>
      <c r="LHQ84" s="994"/>
      <c r="LHR84" s="994"/>
      <c r="LHS84" s="994"/>
      <c r="LHT84" s="994"/>
      <c r="LHU84" s="994"/>
      <c r="LHV84" s="994"/>
      <c r="LHW84" s="994"/>
      <c r="LHX84" s="994"/>
      <c r="LHY84" s="994"/>
      <c r="LHZ84" s="994"/>
      <c r="LIA84" s="994"/>
      <c r="LIB84" s="994"/>
      <c r="LIC84" s="994"/>
      <c r="LID84" s="994"/>
      <c r="LIE84" s="994"/>
      <c r="LIF84" s="994"/>
      <c r="LIG84" s="994"/>
      <c r="LIH84" s="994"/>
      <c r="LII84" s="994"/>
      <c r="LIJ84" s="994"/>
      <c r="LIK84" s="994"/>
      <c r="LIL84" s="994"/>
      <c r="LIM84" s="994"/>
      <c r="LIN84" s="994"/>
      <c r="LIO84" s="994"/>
      <c r="LIP84" s="994"/>
      <c r="LIQ84" s="994"/>
      <c r="LIR84" s="994"/>
      <c r="LIS84" s="994"/>
      <c r="LIT84" s="994"/>
      <c r="LIU84" s="994"/>
      <c r="LIV84" s="994"/>
      <c r="LIW84" s="994"/>
      <c r="LIX84" s="994"/>
      <c r="LIY84" s="994"/>
      <c r="LIZ84" s="994"/>
      <c r="LJA84" s="994"/>
      <c r="LJB84" s="994"/>
      <c r="LJC84" s="994"/>
      <c r="LJD84" s="994"/>
      <c r="LJE84" s="994"/>
      <c r="LJF84" s="994"/>
      <c r="LJG84" s="994"/>
      <c r="LJH84" s="994"/>
      <c r="LJI84" s="994"/>
      <c r="LJJ84" s="994"/>
      <c r="LJK84" s="994"/>
      <c r="LJL84" s="994"/>
      <c r="LJM84" s="994"/>
      <c r="LJN84" s="994"/>
      <c r="LJO84" s="994"/>
      <c r="LJP84" s="994"/>
      <c r="LJQ84" s="994"/>
      <c r="LJR84" s="994"/>
      <c r="LJS84" s="994"/>
      <c r="LJT84" s="994"/>
      <c r="LJU84" s="994"/>
      <c r="LJV84" s="994"/>
      <c r="LJW84" s="994"/>
      <c r="LJX84" s="994"/>
      <c r="LJY84" s="994"/>
      <c r="LJZ84" s="994"/>
      <c r="LKA84" s="994"/>
      <c r="LKB84" s="994"/>
      <c r="LKC84" s="994"/>
      <c r="LKD84" s="994"/>
      <c r="LKE84" s="994"/>
      <c r="LKF84" s="994"/>
      <c r="LKG84" s="994"/>
      <c r="LKH84" s="994"/>
      <c r="LKI84" s="994"/>
      <c r="LKJ84" s="994"/>
      <c r="LKK84" s="994"/>
      <c r="LKL84" s="994"/>
      <c r="LKM84" s="994"/>
      <c r="LKN84" s="994"/>
      <c r="LKO84" s="994"/>
      <c r="LKP84" s="994"/>
      <c r="LKQ84" s="994"/>
      <c r="LKR84" s="994"/>
      <c r="LKS84" s="994"/>
      <c r="LKT84" s="994"/>
      <c r="LKU84" s="994"/>
      <c r="LKV84" s="994"/>
      <c r="LKW84" s="994"/>
      <c r="LKX84" s="994"/>
      <c r="LKY84" s="994"/>
      <c r="LKZ84" s="994"/>
      <c r="LLA84" s="994"/>
      <c r="LLB84" s="994"/>
      <c r="LLC84" s="994"/>
      <c r="LLD84" s="994"/>
      <c r="LLE84" s="994"/>
      <c r="LLF84" s="994"/>
      <c r="LLG84" s="994"/>
      <c r="LLH84" s="994"/>
      <c r="LLI84" s="994"/>
      <c r="LLJ84" s="994"/>
      <c r="LLK84" s="994"/>
      <c r="LLL84" s="994"/>
      <c r="LLM84" s="994"/>
      <c r="LLN84" s="994"/>
      <c r="LLO84" s="994"/>
      <c r="LLP84" s="994"/>
      <c r="LLQ84" s="994"/>
      <c r="LLR84" s="994"/>
      <c r="LLS84" s="994"/>
      <c r="LLT84" s="994"/>
      <c r="LLU84" s="994"/>
      <c r="LLV84" s="994"/>
      <c r="LLW84" s="994"/>
      <c r="LLX84" s="994"/>
      <c r="LLY84" s="994"/>
      <c r="LLZ84" s="994"/>
      <c r="LMA84" s="994"/>
      <c r="LMB84" s="994"/>
      <c r="LMC84" s="994"/>
      <c r="LMD84" s="994"/>
      <c r="LME84" s="994"/>
      <c r="LMF84" s="994"/>
      <c r="LMG84" s="994"/>
      <c r="LMH84" s="994"/>
      <c r="LMI84" s="994"/>
      <c r="LMJ84" s="994"/>
      <c r="LMK84" s="994"/>
      <c r="LML84" s="994"/>
      <c r="LMM84" s="994"/>
      <c r="LMN84" s="994"/>
      <c r="LMO84" s="994"/>
      <c r="LMP84" s="994"/>
      <c r="LMQ84" s="994"/>
      <c r="LMR84" s="994"/>
      <c r="LMS84" s="994"/>
      <c r="LMT84" s="994"/>
      <c r="LMU84" s="994"/>
      <c r="LMV84" s="994"/>
      <c r="LMW84" s="994"/>
      <c r="LMX84" s="994"/>
      <c r="LMY84" s="994"/>
      <c r="LMZ84" s="994"/>
      <c r="LNA84" s="994"/>
      <c r="LNB84" s="994"/>
      <c r="LNC84" s="994"/>
      <c r="LND84" s="994"/>
      <c r="LNE84" s="994"/>
      <c r="LNF84" s="994"/>
      <c r="LNG84" s="994"/>
      <c r="LNH84" s="994"/>
      <c r="LNI84" s="994"/>
      <c r="LNJ84" s="994"/>
      <c r="LNK84" s="994"/>
      <c r="LNL84" s="994"/>
      <c r="LNM84" s="994"/>
      <c r="LNN84" s="994"/>
      <c r="LNO84" s="994"/>
      <c r="LNP84" s="994"/>
      <c r="LNQ84" s="994"/>
      <c r="LNR84" s="994"/>
      <c r="LNS84" s="994"/>
      <c r="LNT84" s="994"/>
      <c r="LNU84" s="994"/>
      <c r="LNV84" s="994"/>
      <c r="LNW84" s="994"/>
      <c r="LNX84" s="994"/>
      <c r="LNY84" s="994"/>
      <c r="LNZ84" s="994"/>
      <c r="LOA84" s="994"/>
      <c r="LOB84" s="994"/>
      <c r="LOC84" s="994"/>
      <c r="LOD84" s="994"/>
      <c r="LOE84" s="994"/>
      <c r="LOF84" s="994"/>
      <c r="LOG84" s="994"/>
      <c r="LOH84" s="994"/>
      <c r="LOI84" s="994"/>
      <c r="LOJ84" s="994"/>
      <c r="LOK84" s="994"/>
      <c r="LOL84" s="994"/>
      <c r="LOM84" s="994"/>
      <c r="LON84" s="994"/>
      <c r="LOO84" s="994"/>
      <c r="LOP84" s="994"/>
      <c r="LOQ84" s="994"/>
      <c r="LOR84" s="994"/>
      <c r="LOS84" s="994"/>
      <c r="LOT84" s="994"/>
      <c r="LOU84" s="994"/>
      <c r="LOV84" s="994"/>
      <c r="LOW84" s="994"/>
      <c r="LOX84" s="994"/>
      <c r="LOY84" s="994"/>
      <c r="LOZ84" s="994"/>
      <c r="LPA84" s="994"/>
      <c r="LPB84" s="994"/>
      <c r="LPC84" s="994"/>
      <c r="LPD84" s="994"/>
      <c r="LPE84" s="994"/>
      <c r="LPF84" s="994"/>
      <c r="LPG84" s="994"/>
      <c r="LPH84" s="994"/>
      <c r="LPI84" s="994"/>
      <c r="LPJ84" s="994"/>
      <c r="LPK84" s="994"/>
      <c r="LPL84" s="994"/>
      <c r="LPM84" s="994"/>
      <c r="LPN84" s="994"/>
      <c r="LPO84" s="994"/>
      <c r="LPP84" s="994"/>
      <c r="LPQ84" s="994"/>
      <c r="LPR84" s="994"/>
      <c r="LPS84" s="994"/>
      <c r="LPT84" s="994"/>
      <c r="LPU84" s="994"/>
      <c r="LPV84" s="994"/>
      <c r="LPW84" s="994"/>
      <c r="LPX84" s="994"/>
      <c r="LPY84" s="994"/>
      <c r="LPZ84" s="994"/>
      <c r="LQA84" s="994"/>
      <c r="LQB84" s="994"/>
      <c r="LQC84" s="994"/>
      <c r="LQD84" s="994"/>
      <c r="LQE84" s="994"/>
      <c r="LQF84" s="994"/>
      <c r="LQG84" s="994"/>
      <c r="LQH84" s="994"/>
      <c r="LQI84" s="994"/>
      <c r="LQJ84" s="994"/>
      <c r="LQK84" s="994"/>
      <c r="LQL84" s="994"/>
      <c r="LQM84" s="994"/>
      <c r="LQN84" s="994"/>
      <c r="LQO84" s="994"/>
      <c r="LQP84" s="994"/>
      <c r="LQQ84" s="994"/>
      <c r="LQR84" s="994"/>
      <c r="LQS84" s="994"/>
      <c r="LQT84" s="994"/>
      <c r="LQU84" s="994"/>
      <c r="LQV84" s="994"/>
      <c r="LQW84" s="994"/>
      <c r="LQX84" s="994"/>
      <c r="LQY84" s="994"/>
      <c r="LQZ84" s="994"/>
      <c r="LRA84" s="994"/>
      <c r="LRB84" s="994"/>
      <c r="LRC84" s="994"/>
      <c r="LRD84" s="994"/>
      <c r="LRE84" s="994"/>
      <c r="LRF84" s="994"/>
      <c r="LRG84" s="994"/>
      <c r="LRH84" s="994"/>
      <c r="LRI84" s="994"/>
      <c r="LRJ84" s="994"/>
      <c r="LRK84" s="994"/>
      <c r="LRL84" s="994"/>
      <c r="LRM84" s="994"/>
      <c r="LRN84" s="994"/>
      <c r="LRO84" s="994"/>
      <c r="LRP84" s="994"/>
      <c r="LRQ84" s="994"/>
      <c r="LRR84" s="994"/>
      <c r="LRS84" s="994"/>
      <c r="LRT84" s="994"/>
      <c r="LRU84" s="994"/>
      <c r="LRV84" s="994"/>
      <c r="LRW84" s="994"/>
      <c r="LRX84" s="994"/>
      <c r="LRY84" s="994"/>
      <c r="LRZ84" s="994"/>
      <c r="LSA84" s="994"/>
      <c r="LSB84" s="994"/>
      <c r="LSC84" s="994"/>
      <c r="LSD84" s="994"/>
      <c r="LSE84" s="994"/>
      <c r="LSF84" s="994"/>
      <c r="LSG84" s="994"/>
      <c r="LSH84" s="994"/>
      <c r="LSI84" s="994"/>
      <c r="LSJ84" s="994"/>
      <c r="LSK84" s="994"/>
      <c r="LSL84" s="994"/>
      <c r="LSM84" s="994"/>
      <c r="LSN84" s="994"/>
      <c r="LSO84" s="994"/>
      <c r="LSP84" s="994"/>
      <c r="LSQ84" s="994"/>
      <c r="LSR84" s="994"/>
      <c r="LSS84" s="994"/>
      <c r="LST84" s="994"/>
      <c r="LSU84" s="994"/>
      <c r="LSV84" s="994"/>
      <c r="LSW84" s="994"/>
      <c r="LSX84" s="994"/>
      <c r="LSY84" s="994"/>
      <c r="LSZ84" s="994"/>
      <c r="LTA84" s="994"/>
      <c r="LTB84" s="994"/>
      <c r="LTC84" s="994"/>
      <c r="LTD84" s="994"/>
      <c r="LTE84" s="994"/>
      <c r="LTF84" s="994"/>
      <c r="LTG84" s="994"/>
      <c r="LTH84" s="994"/>
      <c r="LTI84" s="994"/>
      <c r="LTJ84" s="994"/>
      <c r="LTK84" s="994"/>
      <c r="LTL84" s="994"/>
      <c r="LTM84" s="994"/>
      <c r="LTN84" s="994"/>
      <c r="LTO84" s="994"/>
      <c r="LTP84" s="994"/>
      <c r="LTQ84" s="994"/>
      <c r="LTR84" s="994"/>
      <c r="LTS84" s="994"/>
      <c r="LTT84" s="994"/>
      <c r="LTU84" s="994"/>
      <c r="LTV84" s="994"/>
      <c r="LTW84" s="994"/>
      <c r="LTX84" s="994"/>
      <c r="LTY84" s="994"/>
      <c r="LTZ84" s="994"/>
      <c r="LUA84" s="994"/>
      <c r="LUB84" s="994"/>
      <c r="LUC84" s="994"/>
      <c r="LUD84" s="994"/>
      <c r="LUE84" s="994"/>
      <c r="LUF84" s="994"/>
      <c r="LUG84" s="994"/>
      <c r="LUH84" s="994"/>
      <c r="LUI84" s="994"/>
      <c r="LUJ84" s="994"/>
      <c r="LUK84" s="994"/>
      <c r="LUL84" s="994"/>
      <c r="LUM84" s="994"/>
      <c r="LUN84" s="994"/>
      <c r="LUO84" s="994"/>
      <c r="LUP84" s="994"/>
      <c r="LUQ84" s="994"/>
      <c r="LUR84" s="994"/>
      <c r="LUS84" s="994"/>
      <c r="LUT84" s="994"/>
      <c r="LUU84" s="994"/>
      <c r="LUV84" s="994"/>
      <c r="LUW84" s="994"/>
      <c r="LUX84" s="994"/>
      <c r="LUY84" s="994"/>
      <c r="LUZ84" s="994"/>
      <c r="LVA84" s="994"/>
      <c r="LVB84" s="994"/>
      <c r="LVC84" s="994"/>
      <c r="LVD84" s="994"/>
      <c r="LVE84" s="994"/>
      <c r="LVF84" s="994"/>
      <c r="LVG84" s="994"/>
      <c r="LVH84" s="994"/>
      <c r="LVI84" s="994"/>
      <c r="LVJ84" s="994"/>
      <c r="LVK84" s="994"/>
      <c r="LVL84" s="994"/>
      <c r="LVM84" s="994"/>
      <c r="LVN84" s="994"/>
      <c r="LVO84" s="994"/>
      <c r="LVP84" s="994"/>
      <c r="LVQ84" s="994"/>
      <c r="LVR84" s="994"/>
      <c r="LVS84" s="994"/>
      <c r="LVT84" s="994"/>
      <c r="LVU84" s="994"/>
      <c r="LVV84" s="994"/>
      <c r="LVW84" s="994"/>
      <c r="LVX84" s="994"/>
      <c r="LVY84" s="994"/>
      <c r="LVZ84" s="994"/>
      <c r="LWA84" s="994"/>
      <c r="LWB84" s="994"/>
      <c r="LWC84" s="994"/>
      <c r="LWD84" s="994"/>
      <c r="LWE84" s="994"/>
      <c r="LWF84" s="994"/>
      <c r="LWG84" s="994"/>
      <c r="LWH84" s="994"/>
      <c r="LWI84" s="994"/>
      <c r="LWJ84" s="994"/>
      <c r="LWK84" s="994"/>
      <c r="LWL84" s="994"/>
      <c r="LWM84" s="994"/>
      <c r="LWN84" s="994"/>
      <c r="LWO84" s="994"/>
      <c r="LWP84" s="994"/>
      <c r="LWQ84" s="994"/>
      <c r="LWR84" s="994"/>
      <c r="LWS84" s="994"/>
      <c r="LWT84" s="994"/>
      <c r="LWU84" s="994"/>
      <c r="LWV84" s="994"/>
      <c r="LWW84" s="994"/>
      <c r="LWX84" s="994"/>
      <c r="LWY84" s="994"/>
      <c r="LWZ84" s="994"/>
      <c r="LXA84" s="994"/>
      <c r="LXB84" s="994"/>
      <c r="LXC84" s="994"/>
      <c r="LXD84" s="994"/>
      <c r="LXE84" s="994"/>
      <c r="LXF84" s="994"/>
      <c r="LXG84" s="994"/>
      <c r="LXH84" s="994"/>
      <c r="LXI84" s="994"/>
      <c r="LXJ84" s="994"/>
      <c r="LXK84" s="994"/>
      <c r="LXL84" s="994"/>
      <c r="LXM84" s="994"/>
      <c r="LXN84" s="994"/>
      <c r="LXO84" s="994"/>
      <c r="LXP84" s="994"/>
      <c r="LXQ84" s="994"/>
      <c r="LXR84" s="994"/>
      <c r="LXS84" s="994"/>
      <c r="LXT84" s="994"/>
      <c r="LXU84" s="994"/>
      <c r="LXV84" s="994"/>
      <c r="LXW84" s="994"/>
      <c r="LXX84" s="994"/>
      <c r="LXY84" s="994"/>
      <c r="LXZ84" s="994"/>
      <c r="LYA84" s="994"/>
      <c r="LYB84" s="994"/>
      <c r="LYC84" s="994"/>
      <c r="LYD84" s="994"/>
      <c r="LYE84" s="994"/>
      <c r="LYF84" s="994"/>
      <c r="LYG84" s="994"/>
      <c r="LYH84" s="994"/>
      <c r="LYI84" s="994"/>
      <c r="LYJ84" s="994"/>
      <c r="LYK84" s="994"/>
      <c r="LYL84" s="994"/>
      <c r="LYM84" s="994"/>
      <c r="LYN84" s="994"/>
      <c r="LYO84" s="994"/>
      <c r="LYP84" s="994"/>
      <c r="LYQ84" s="994"/>
      <c r="LYR84" s="994"/>
      <c r="LYS84" s="994"/>
      <c r="LYT84" s="994"/>
      <c r="LYU84" s="994"/>
      <c r="LYV84" s="994"/>
      <c r="LYW84" s="994"/>
      <c r="LYX84" s="994"/>
      <c r="LYY84" s="994"/>
      <c r="LYZ84" s="994"/>
      <c r="LZA84" s="994"/>
      <c r="LZB84" s="994"/>
      <c r="LZC84" s="994"/>
      <c r="LZD84" s="994"/>
      <c r="LZE84" s="994"/>
      <c r="LZF84" s="994"/>
      <c r="LZG84" s="994"/>
      <c r="LZH84" s="994"/>
      <c r="LZI84" s="994"/>
      <c r="LZJ84" s="994"/>
      <c r="LZK84" s="994"/>
      <c r="LZL84" s="994"/>
      <c r="LZM84" s="994"/>
      <c r="LZN84" s="994"/>
      <c r="LZO84" s="994"/>
      <c r="LZP84" s="994"/>
      <c r="LZQ84" s="994"/>
      <c r="LZR84" s="994"/>
      <c r="LZS84" s="994"/>
      <c r="LZT84" s="994"/>
      <c r="LZU84" s="994"/>
      <c r="LZV84" s="994"/>
      <c r="LZW84" s="994"/>
      <c r="LZX84" s="994"/>
      <c r="LZY84" s="994"/>
      <c r="LZZ84" s="994"/>
      <c r="MAA84" s="994"/>
      <c r="MAB84" s="994"/>
      <c r="MAC84" s="994"/>
      <c r="MAD84" s="994"/>
      <c r="MAE84" s="994"/>
      <c r="MAF84" s="994"/>
      <c r="MAG84" s="994"/>
      <c r="MAH84" s="994"/>
      <c r="MAI84" s="994"/>
      <c r="MAJ84" s="994"/>
      <c r="MAK84" s="994"/>
      <c r="MAL84" s="994"/>
      <c r="MAM84" s="994"/>
      <c r="MAN84" s="994"/>
      <c r="MAO84" s="994"/>
      <c r="MAP84" s="994"/>
      <c r="MAQ84" s="994"/>
      <c r="MAR84" s="994"/>
      <c r="MAS84" s="994"/>
      <c r="MAT84" s="994"/>
      <c r="MAU84" s="994"/>
      <c r="MAV84" s="994"/>
      <c r="MAW84" s="994"/>
      <c r="MAX84" s="994"/>
      <c r="MAY84" s="994"/>
      <c r="MAZ84" s="994"/>
      <c r="MBA84" s="994"/>
      <c r="MBB84" s="994"/>
      <c r="MBC84" s="994"/>
      <c r="MBD84" s="994"/>
      <c r="MBE84" s="994"/>
      <c r="MBF84" s="994"/>
      <c r="MBG84" s="994"/>
      <c r="MBH84" s="994"/>
      <c r="MBI84" s="994"/>
      <c r="MBJ84" s="994"/>
      <c r="MBK84" s="994"/>
      <c r="MBL84" s="994"/>
      <c r="MBM84" s="994"/>
      <c r="MBN84" s="994"/>
      <c r="MBO84" s="994"/>
      <c r="MBP84" s="994"/>
      <c r="MBQ84" s="994"/>
      <c r="MBR84" s="994"/>
      <c r="MBS84" s="994"/>
      <c r="MBT84" s="994"/>
      <c r="MBU84" s="994"/>
      <c r="MBV84" s="994"/>
      <c r="MBW84" s="994"/>
      <c r="MBX84" s="994"/>
      <c r="MBY84" s="994"/>
      <c r="MBZ84" s="994"/>
      <c r="MCA84" s="994"/>
      <c r="MCB84" s="994"/>
      <c r="MCC84" s="994"/>
      <c r="MCD84" s="994"/>
      <c r="MCE84" s="994"/>
      <c r="MCF84" s="994"/>
      <c r="MCG84" s="994"/>
      <c r="MCH84" s="994"/>
      <c r="MCI84" s="994"/>
      <c r="MCJ84" s="994"/>
      <c r="MCK84" s="994"/>
      <c r="MCL84" s="994"/>
      <c r="MCM84" s="994"/>
      <c r="MCN84" s="994"/>
      <c r="MCO84" s="994"/>
      <c r="MCP84" s="994"/>
      <c r="MCQ84" s="994"/>
      <c r="MCR84" s="994"/>
      <c r="MCS84" s="994"/>
      <c r="MCT84" s="994"/>
      <c r="MCU84" s="994"/>
      <c r="MCV84" s="994"/>
      <c r="MCW84" s="994"/>
      <c r="MCX84" s="994"/>
      <c r="MCY84" s="994"/>
      <c r="MCZ84" s="994"/>
      <c r="MDA84" s="994"/>
      <c r="MDB84" s="994"/>
      <c r="MDC84" s="994"/>
      <c r="MDD84" s="994"/>
      <c r="MDE84" s="994"/>
      <c r="MDF84" s="994"/>
      <c r="MDG84" s="994"/>
      <c r="MDH84" s="994"/>
      <c r="MDI84" s="994"/>
      <c r="MDJ84" s="994"/>
      <c r="MDK84" s="994"/>
      <c r="MDL84" s="994"/>
      <c r="MDM84" s="994"/>
      <c r="MDN84" s="994"/>
      <c r="MDO84" s="994"/>
      <c r="MDP84" s="994"/>
      <c r="MDQ84" s="994"/>
      <c r="MDR84" s="994"/>
      <c r="MDS84" s="994"/>
      <c r="MDT84" s="994"/>
      <c r="MDU84" s="994"/>
      <c r="MDV84" s="994"/>
      <c r="MDW84" s="994"/>
      <c r="MDX84" s="994"/>
      <c r="MDY84" s="994"/>
      <c r="MDZ84" s="994"/>
      <c r="MEA84" s="994"/>
      <c r="MEB84" s="994"/>
      <c r="MEC84" s="994"/>
      <c r="MED84" s="994"/>
      <c r="MEE84" s="994"/>
      <c r="MEF84" s="994"/>
      <c r="MEG84" s="994"/>
      <c r="MEH84" s="994"/>
      <c r="MEI84" s="994"/>
      <c r="MEJ84" s="994"/>
      <c r="MEK84" s="994"/>
      <c r="MEL84" s="994"/>
      <c r="MEM84" s="994"/>
      <c r="MEN84" s="994"/>
      <c r="MEO84" s="994"/>
      <c r="MEP84" s="994"/>
      <c r="MEQ84" s="994"/>
      <c r="MER84" s="994"/>
      <c r="MES84" s="994"/>
      <c r="MET84" s="994"/>
      <c r="MEU84" s="994"/>
      <c r="MEV84" s="994"/>
      <c r="MEW84" s="994"/>
      <c r="MEX84" s="994"/>
      <c r="MEY84" s="994"/>
      <c r="MEZ84" s="994"/>
      <c r="MFA84" s="994"/>
      <c r="MFB84" s="994"/>
      <c r="MFC84" s="994"/>
      <c r="MFD84" s="994"/>
      <c r="MFE84" s="994"/>
      <c r="MFF84" s="994"/>
      <c r="MFG84" s="994"/>
      <c r="MFH84" s="994"/>
      <c r="MFI84" s="994"/>
      <c r="MFJ84" s="994"/>
      <c r="MFK84" s="994"/>
      <c r="MFL84" s="994"/>
      <c r="MFM84" s="994"/>
      <c r="MFN84" s="994"/>
      <c r="MFO84" s="994"/>
      <c r="MFP84" s="994"/>
      <c r="MFQ84" s="994"/>
      <c r="MFR84" s="994"/>
      <c r="MFS84" s="994"/>
      <c r="MFT84" s="994"/>
      <c r="MFU84" s="994"/>
      <c r="MFV84" s="994"/>
      <c r="MFW84" s="994"/>
      <c r="MFX84" s="994"/>
      <c r="MFY84" s="994"/>
      <c r="MFZ84" s="994"/>
      <c r="MGA84" s="994"/>
      <c r="MGB84" s="994"/>
      <c r="MGC84" s="994"/>
      <c r="MGD84" s="994"/>
      <c r="MGE84" s="994"/>
      <c r="MGF84" s="994"/>
      <c r="MGG84" s="994"/>
      <c r="MGH84" s="994"/>
      <c r="MGI84" s="994"/>
      <c r="MGJ84" s="994"/>
      <c r="MGK84" s="994"/>
      <c r="MGL84" s="994"/>
      <c r="MGM84" s="994"/>
      <c r="MGN84" s="994"/>
      <c r="MGO84" s="994"/>
      <c r="MGP84" s="994"/>
      <c r="MGQ84" s="994"/>
      <c r="MGR84" s="994"/>
      <c r="MGS84" s="994"/>
      <c r="MGT84" s="994"/>
      <c r="MGU84" s="994"/>
      <c r="MGV84" s="994"/>
      <c r="MGW84" s="994"/>
      <c r="MGX84" s="994"/>
      <c r="MGY84" s="994"/>
      <c r="MGZ84" s="994"/>
      <c r="MHA84" s="994"/>
      <c r="MHB84" s="994"/>
      <c r="MHC84" s="994"/>
      <c r="MHD84" s="994"/>
      <c r="MHE84" s="994"/>
      <c r="MHF84" s="994"/>
      <c r="MHG84" s="994"/>
      <c r="MHH84" s="994"/>
      <c r="MHI84" s="994"/>
      <c r="MHJ84" s="994"/>
      <c r="MHK84" s="994"/>
      <c r="MHL84" s="994"/>
      <c r="MHM84" s="994"/>
      <c r="MHN84" s="994"/>
      <c r="MHO84" s="994"/>
      <c r="MHP84" s="994"/>
      <c r="MHQ84" s="994"/>
      <c r="MHR84" s="994"/>
      <c r="MHS84" s="994"/>
      <c r="MHT84" s="994"/>
      <c r="MHU84" s="994"/>
      <c r="MHV84" s="994"/>
      <c r="MHW84" s="994"/>
      <c r="MHX84" s="994"/>
      <c r="MHY84" s="994"/>
      <c r="MHZ84" s="994"/>
      <c r="MIA84" s="994"/>
      <c r="MIB84" s="994"/>
      <c r="MIC84" s="994"/>
      <c r="MID84" s="994"/>
      <c r="MIE84" s="994"/>
      <c r="MIF84" s="994"/>
      <c r="MIG84" s="994"/>
      <c r="MIH84" s="994"/>
      <c r="MII84" s="994"/>
      <c r="MIJ84" s="994"/>
      <c r="MIK84" s="994"/>
      <c r="MIL84" s="994"/>
      <c r="MIM84" s="994"/>
      <c r="MIN84" s="994"/>
      <c r="MIO84" s="994"/>
      <c r="MIP84" s="994"/>
      <c r="MIQ84" s="994"/>
      <c r="MIR84" s="994"/>
      <c r="MIS84" s="994"/>
      <c r="MIT84" s="994"/>
      <c r="MIU84" s="994"/>
      <c r="MIV84" s="994"/>
      <c r="MIW84" s="994"/>
      <c r="MIX84" s="994"/>
      <c r="MIY84" s="994"/>
      <c r="MIZ84" s="994"/>
      <c r="MJA84" s="994"/>
      <c r="MJB84" s="994"/>
      <c r="MJC84" s="994"/>
      <c r="MJD84" s="994"/>
      <c r="MJE84" s="994"/>
      <c r="MJF84" s="994"/>
      <c r="MJG84" s="994"/>
      <c r="MJH84" s="994"/>
      <c r="MJI84" s="994"/>
      <c r="MJJ84" s="994"/>
      <c r="MJK84" s="994"/>
      <c r="MJL84" s="994"/>
      <c r="MJM84" s="994"/>
      <c r="MJN84" s="994"/>
      <c r="MJO84" s="994"/>
      <c r="MJP84" s="994"/>
      <c r="MJQ84" s="994"/>
      <c r="MJR84" s="994"/>
      <c r="MJS84" s="994"/>
      <c r="MJT84" s="994"/>
      <c r="MJU84" s="994"/>
      <c r="MJV84" s="994"/>
      <c r="MJW84" s="994"/>
      <c r="MJX84" s="994"/>
      <c r="MJY84" s="994"/>
      <c r="MJZ84" s="994"/>
      <c r="MKA84" s="994"/>
      <c r="MKB84" s="994"/>
      <c r="MKC84" s="994"/>
      <c r="MKD84" s="994"/>
      <c r="MKE84" s="994"/>
      <c r="MKF84" s="994"/>
      <c r="MKG84" s="994"/>
      <c r="MKH84" s="994"/>
      <c r="MKI84" s="994"/>
      <c r="MKJ84" s="994"/>
      <c r="MKK84" s="994"/>
      <c r="MKL84" s="994"/>
      <c r="MKM84" s="994"/>
      <c r="MKN84" s="994"/>
      <c r="MKO84" s="994"/>
      <c r="MKP84" s="994"/>
      <c r="MKQ84" s="994"/>
      <c r="MKR84" s="994"/>
      <c r="MKS84" s="994"/>
      <c r="MKT84" s="994"/>
      <c r="MKU84" s="994"/>
      <c r="MKV84" s="994"/>
      <c r="MKW84" s="994"/>
      <c r="MKX84" s="994"/>
      <c r="MKY84" s="994"/>
      <c r="MKZ84" s="994"/>
      <c r="MLA84" s="994"/>
      <c r="MLB84" s="994"/>
      <c r="MLC84" s="994"/>
      <c r="MLD84" s="994"/>
      <c r="MLE84" s="994"/>
      <c r="MLF84" s="994"/>
      <c r="MLG84" s="994"/>
      <c r="MLH84" s="994"/>
      <c r="MLI84" s="994"/>
      <c r="MLJ84" s="994"/>
      <c r="MLK84" s="994"/>
      <c r="MLL84" s="994"/>
      <c r="MLM84" s="994"/>
      <c r="MLN84" s="994"/>
      <c r="MLO84" s="994"/>
      <c r="MLP84" s="994"/>
      <c r="MLQ84" s="994"/>
      <c r="MLR84" s="994"/>
      <c r="MLS84" s="994"/>
      <c r="MLT84" s="994"/>
      <c r="MLU84" s="994"/>
      <c r="MLV84" s="994"/>
      <c r="MLW84" s="994"/>
      <c r="MLX84" s="994"/>
      <c r="MLY84" s="994"/>
      <c r="MLZ84" s="994"/>
      <c r="MMA84" s="994"/>
      <c r="MMB84" s="994"/>
      <c r="MMC84" s="994"/>
      <c r="MMD84" s="994"/>
      <c r="MME84" s="994"/>
      <c r="MMF84" s="994"/>
      <c r="MMG84" s="994"/>
      <c r="MMH84" s="994"/>
      <c r="MMI84" s="994"/>
      <c r="MMJ84" s="994"/>
      <c r="MMK84" s="994"/>
      <c r="MML84" s="994"/>
      <c r="MMM84" s="994"/>
      <c r="MMN84" s="994"/>
      <c r="MMO84" s="994"/>
      <c r="MMP84" s="994"/>
      <c r="MMQ84" s="994"/>
      <c r="MMR84" s="994"/>
      <c r="MMS84" s="994"/>
      <c r="MMT84" s="994"/>
      <c r="MMU84" s="994"/>
      <c r="MMV84" s="994"/>
      <c r="MMW84" s="994"/>
      <c r="MMX84" s="994"/>
      <c r="MMY84" s="994"/>
      <c r="MMZ84" s="994"/>
      <c r="MNA84" s="994"/>
      <c r="MNB84" s="994"/>
      <c r="MNC84" s="994"/>
      <c r="MND84" s="994"/>
      <c r="MNE84" s="994"/>
      <c r="MNF84" s="994"/>
      <c r="MNG84" s="994"/>
      <c r="MNH84" s="994"/>
      <c r="MNI84" s="994"/>
      <c r="MNJ84" s="994"/>
      <c r="MNK84" s="994"/>
      <c r="MNL84" s="994"/>
      <c r="MNM84" s="994"/>
      <c r="MNN84" s="994"/>
      <c r="MNO84" s="994"/>
      <c r="MNP84" s="994"/>
      <c r="MNQ84" s="994"/>
      <c r="MNR84" s="994"/>
      <c r="MNS84" s="994"/>
      <c r="MNT84" s="994"/>
      <c r="MNU84" s="994"/>
      <c r="MNV84" s="994"/>
      <c r="MNW84" s="994"/>
      <c r="MNX84" s="994"/>
      <c r="MNY84" s="994"/>
      <c r="MNZ84" s="994"/>
      <c r="MOA84" s="994"/>
      <c r="MOB84" s="994"/>
      <c r="MOC84" s="994"/>
      <c r="MOD84" s="994"/>
      <c r="MOE84" s="994"/>
      <c r="MOF84" s="994"/>
      <c r="MOG84" s="994"/>
      <c r="MOH84" s="994"/>
      <c r="MOI84" s="994"/>
      <c r="MOJ84" s="994"/>
      <c r="MOK84" s="994"/>
      <c r="MOL84" s="994"/>
      <c r="MOM84" s="994"/>
      <c r="MON84" s="994"/>
      <c r="MOO84" s="994"/>
      <c r="MOP84" s="994"/>
      <c r="MOQ84" s="994"/>
      <c r="MOR84" s="994"/>
      <c r="MOS84" s="994"/>
      <c r="MOT84" s="994"/>
      <c r="MOU84" s="994"/>
      <c r="MOV84" s="994"/>
      <c r="MOW84" s="994"/>
      <c r="MOX84" s="994"/>
      <c r="MOY84" s="994"/>
      <c r="MOZ84" s="994"/>
      <c r="MPA84" s="994"/>
      <c r="MPB84" s="994"/>
      <c r="MPC84" s="994"/>
      <c r="MPD84" s="994"/>
      <c r="MPE84" s="994"/>
      <c r="MPF84" s="994"/>
      <c r="MPG84" s="994"/>
      <c r="MPH84" s="994"/>
      <c r="MPI84" s="994"/>
      <c r="MPJ84" s="994"/>
      <c r="MPK84" s="994"/>
      <c r="MPL84" s="994"/>
      <c r="MPM84" s="994"/>
      <c r="MPN84" s="994"/>
      <c r="MPO84" s="994"/>
      <c r="MPP84" s="994"/>
      <c r="MPQ84" s="994"/>
      <c r="MPR84" s="994"/>
      <c r="MPS84" s="994"/>
      <c r="MPT84" s="994"/>
      <c r="MPU84" s="994"/>
      <c r="MPV84" s="994"/>
      <c r="MPW84" s="994"/>
      <c r="MPX84" s="994"/>
      <c r="MPY84" s="994"/>
      <c r="MPZ84" s="994"/>
      <c r="MQA84" s="994"/>
      <c r="MQB84" s="994"/>
      <c r="MQC84" s="994"/>
      <c r="MQD84" s="994"/>
      <c r="MQE84" s="994"/>
      <c r="MQF84" s="994"/>
      <c r="MQG84" s="994"/>
      <c r="MQH84" s="994"/>
      <c r="MQI84" s="994"/>
      <c r="MQJ84" s="994"/>
      <c r="MQK84" s="994"/>
      <c r="MQL84" s="994"/>
      <c r="MQM84" s="994"/>
      <c r="MQN84" s="994"/>
      <c r="MQO84" s="994"/>
      <c r="MQP84" s="994"/>
      <c r="MQQ84" s="994"/>
      <c r="MQR84" s="994"/>
      <c r="MQS84" s="994"/>
      <c r="MQT84" s="994"/>
      <c r="MQU84" s="994"/>
      <c r="MQV84" s="994"/>
      <c r="MQW84" s="994"/>
      <c r="MQX84" s="994"/>
      <c r="MQY84" s="994"/>
      <c r="MQZ84" s="994"/>
      <c r="MRA84" s="994"/>
      <c r="MRB84" s="994"/>
      <c r="MRC84" s="994"/>
      <c r="MRD84" s="994"/>
      <c r="MRE84" s="994"/>
      <c r="MRF84" s="994"/>
      <c r="MRG84" s="994"/>
      <c r="MRH84" s="994"/>
      <c r="MRI84" s="994"/>
      <c r="MRJ84" s="994"/>
      <c r="MRK84" s="994"/>
      <c r="MRL84" s="994"/>
      <c r="MRM84" s="994"/>
      <c r="MRN84" s="994"/>
      <c r="MRO84" s="994"/>
      <c r="MRP84" s="994"/>
      <c r="MRQ84" s="994"/>
      <c r="MRR84" s="994"/>
      <c r="MRS84" s="994"/>
      <c r="MRT84" s="994"/>
      <c r="MRU84" s="994"/>
      <c r="MRV84" s="994"/>
      <c r="MRW84" s="994"/>
      <c r="MRX84" s="994"/>
      <c r="MRY84" s="994"/>
      <c r="MRZ84" s="994"/>
      <c r="MSA84" s="994"/>
      <c r="MSB84" s="994"/>
      <c r="MSC84" s="994"/>
      <c r="MSD84" s="994"/>
      <c r="MSE84" s="994"/>
      <c r="MSF84" s="994"/>
      <c r="MSG84" s="994"/>
      <c r="MSH84" s="994"/>
      <c r="MSI84" s="994"/>
      <c r="MSJ84" s="994"/>
      <c r="MSK84" s="994"/>
      <c r="MSL84" s="994"/>
      <c r="MSM84" s="994"/>
      <c r="MSN84" s="994"/>
      <c r="MSO84" s="994"/>
      <c r="MSP84" s="994"/>
      <c r="MSQ84" s="994"/>
      <c r="MSR84" s="994"/>
      <c r="MSS84" s="994"/>
      <c r="MST84" s="994"/>
      <c r="MSU84" s="994"/>
      <c r="MSV84" s="994"/>
      <c r="MSW84" s="994"/>
      <c r="MSX84" s="994"/>
      <c r="MSY84" s="994"/>
      <c r="MSZ84" s="994"/>
      <c r="MTA84" s="994"/>
      <c r="MTB84" s="994"/>
      <c r="MTC84" s="994"/>
      <c r="MTD84" s="994"/>
      <c r="MTE84" s="994"/>
      <c r="MTF84" s="994"/>
      <c r="MTG84" s="994"/>
      <c r="MTH84" s="994"/>
      <c r="MTI84" s="994"/>
      <c r="MTJ84" s="994"/>
      <c r="MTK84" s="994"/>
      <c r="MTL84" s="994"/>
      <c r="MTM84" s="994"/>
      <c r="MTN84" s="994"/>
      <c r="MTO84" s="994"/>
      <c r="MTP84" s="994"/>
      <c r="MTQ84" s="994"/>
      <c r="MTR84" s="994"/>
      <c r="MTS84" s="994"/>
      <c r="MTT84" s="994"/>
      <c r="MTU84" s="994"/>
      <c r="MTV84" s="994"/>
      <c r="MTW84" s="994"/>
      <c r="MTX84" s="994"/>
      <c r="MTY84" s="994"/>
      <c r="MTZ84" s="994"/>
      <c r="MUA84" s="994"/>
      <c r="MUB84" s="994"/>
      <c r="MUC84" s="994"/>
      <c r="MUD84" s="994"/>
      <c r="MUE84" s="994"/>
      <c r="MUF84" s="994"/>
      <c r="MUG84" s="994"/>
      <c r="MUH84" s="994"/>
      <c r="MUI84" s="994"/>
      <c r="MUJ84" s="994"/>
      <c r="MUK84" s="994"/>
      <c r="MUL84" s="994"/>
      <c r="MUM84" s="994"/>
      <c r="MUN84" s="994"/>
      <c r="MUO84" s="994"/>
      <c r="MUP84" s="994"/>
      <c r="MUQ84" s="994"/>
      <c r="MUR84" s="994"/>
      <c r="MUS84" s="994"/>
      <c r="MUT84" s="994"/>
      <c r="MUU84" s="994"/>
      <c r="MUV84" s="994"/>
      <c r="MUW84" s="994"/>
      <c r="MUX84" s="994"/>
      <c r="MUY84" s="994"/>
      <c r="MUZ84" s="994"/>
      <c r="MVA84" s="994"/>
      <c r="MVB84" s="994"/>
      <c r="MVC84" s="994"/>
      <c r="MVD84" s="994"/>
      <c r="MVE84" s="994"/>
      <c r="MVF84" s="994"/>
      <c r="MVG84" s="994"/>
      <c r="MVH84" s="994"/>
      <c r="MVI84" s="994"/>
      <c r="MVJ84" s="994"/>
      <c r="MVK84" s="994"/>
      <c r="MVL84" s="994"/>
      <c r="MVM84" s="994"/>
      <c r="MVN84" s="994"/>
      <c r="MVO84" s="994"/>
      <c r="MVP84" s="994"/>
      <c r="MVQ84" s="994"/>
      <c r="MVR84" s="994"/>
      <c r="MVS84" s="994"/>
      <c r="MVT84" s="994"/>
      <c r="MVU84" s="994"/>
      <c r="MVV84" s="994"/>
      <c r="MVW84" s="994"/>
      <c r="MVX84" s="994"/>
      <c r="MVY84" s="994"/>
      <c r="MVZ84" s="994"/>
      <c r="MWA84" s="994"/>
      <c r="MWB84" s="994"/>
      <c r="MWC84" s="994"/>
      <c r="MWD84" s="994"/>
      <c r="MWE84" s="994"/>
      <c r="MWF84" s="994"/>
      <c r="MWG84" s="994"/>
      <c r="MWH84" s="994"/>
      <c r="MWI84" s="994"/>
      <c r="MWJ84" s="994"/>
      <c r="MWK84" s="994"/>
      <c r="MWL84" s="994"/>
      <c r="MWM84" s="994"/>
      <c r="MWN84" s="994"/>
      <c r="MWO84" s="994"/>
      <c r="MWP84" s="994"/>
      <c r="MWQ84" s="994"/>
      <c r="MWR84" s="994"/>
      <c r="MWS84" s="994"/>
      <c r="MWT84" s="994"/>
      <c r="MWU84" s="994"/>
      <c r="MWV84" s="994"/>
      <c r="MWW84" s="994"/>
      <c r="MWX84" s="994"/>
      <c r="MWY84" s="994"/>
      <c r="MWZ84" s="994"/>
      <c r="MXA84" s="994"/>
      <c r="MXB84" s="994"/>
      <c r="MXC84" s="994"/>
      <c r="MXD84" s="994"/>
      <c r="MXE84" s="994"/>
      <c r="MXF84" s="994"/>
      <c r="MXG84" s="994"/>
      <c r="MXH84" s="994"/>
      <c r="MXI84" s="994"/>
      <c r="MXJ84" s="994"/>
      <c r="MXK84" s="994"/>
      <c r="MXL84" s="994"/>
      <c r="MXM84" s="994"/>
      <c r="MXN84" s="994"/>
      <c r="MXO84" s="994"/>
      <c r="MXP84" s="994"/>
      <c r="MXQ84" s="994"/>
      <c r="MXR84" s="994"/>
      <c r="MXS84" s="994"/>
      <c r="MXT84" s="994"/>
      <c r="MXU84" s="994"/>
      <c r="MXV84" s="994"/>
      <c r="MXW84" s="994"/>
      <c r="MXX84" s="994"/>
      <c r="MXY84" s="994"/>
      <c r="MXZ84" s="994"/>
      <c r="MYA84" s="994"/>
      <c r="MYB84" s="994"/>
      <c r="MYC84" s="994"/>
      <c r="MYD84" s="994"/>
      <c r="MYE84" s="994"/>
      <c r="MYF84" s="994"/>
      <c r="MYG84" s="994"/>
      <c r="MYH84" s="994"/>
      <c r="MYI84" s="994"/>
      <c r="MYJ84" s="994"/>
      <c r="MYK84" s="994"/>
      <c r="MYL84" s="994"/>
      <c r="MYM84" s="994"/>
      <c r="MYN84" s="994"/>
      <c r="MYO84" s="994"/>
      <c r="MYP84" s="994"/>
      <c r="MYQ84" s="994"/>
      <c r="MYR84" s="994"/>
      <c r="MYS84" s="994"/>
      <c r="MYT84" s="994"/>
      <c r="MYU84" s="994"/>
      <c r="MYV84" s="994"/>
      <c r="MYW84" s="994"/>
      <c r="MYX84" s="994"/>
      <c r="MYY84" s="994"/>
      <c r="MYZ84" s="994"/>
      <c r="MZA84" s="994"/>
      <c r="MZB84" s="994"/>
      <c r="MZC84" s="994"/>
      <c r="MZD84" s="994"/>
      <c r="MZE84" s="994"/>
      <c r="MZF84" s="994"/>
      <c r="MZG84" s="994"/>
      <c r="MZH84" s="994"/>
      <c r="MZI84" s="994"/>
      <c r="MZJ84" s="994"/>
      <c r="MZK84" s="994"/>
      <c r="MZL84" s="994"/>
      <c r="MZM84" s="994"/>
      <c r="MZN84" s="994"/>
      <c r="MZO84" s="994"/>
      <c r="MZP84" s="994"/>
      <c r="MZQ84" s="994"/>
      <c r="MZR84" s="994"/>
      <c r="MZS84" s="994"/>
      <c r="MZT84" s="994"/>
      <c r="MZU84" s="994"/>
      <c r="MZV84" s="994"/>
      <c r="MZW84" s="994"/>
      <c r="MZX84" s="994"/>
      <c r="MZY84" s="994"/>
      <c r="MZZ84" s="994"/>
      <c r="NAA84" s="994"/>
      <c r="NAB84" s="994"/>
      <c r="NAC84" s="994"/>
      <c r="NAD84" s="994"/>
      <c r="NAE84" s="994"/>
      <c r="NAF84" s="994"/>
      <c r="NAG84" s="994"/>
      <c r="NAH84" s="994"/>
      <c r="NAI84" s="994"/>
      <c r="NAJ84" s="994"/>
      <c r="NAK84" s="994"/>
      <c r="NAL84" s="994"/>
      <c r="NAM84" s="994"/>
      <c r="NAN84" s="994"/>
      <c r="NAO84" s="994"/>
      <c r="NAP84" s="994"/>
      <c r="NAQ84" s="994"/>
      <c r="NAR84" s="994"/>
      <c r="NAS84" s="994"/>
      <c r="NAT84" s="994"/>
      <c r="NAU84" s="994"/>
      <c r="NAV84" s="994"/>
      <c r="NAW84" s="994"/>
      <c r="NAX84" s="994"/>
      <c r="NAY84" s="994"/>
      <c r="NAZ84" s="994"/>
      <c r="NBA84" s="994"/>
      <c r="NBB84" s="994"/>
      <c r="NBC84" s="994"/>
      <c r="NBD84" s="994"/>
      <c r="NBE84" s="994"/>
      <c r="NBF84" s="994"/>
      <c r="NBG84" s="994"/>
      <c r="NBH84" s="994"/>
      <c r="NBI84" s="994"/>
      <c r="NBJ84" s="994"/>
      <c r="NBK84" s="994"/>
      <c r="NBL84" s="994"/>
      <c r="NBM84" s="994"/>
      <c r="NBN84" s="994"/>
      <c r="NBO84" s="994"/>
      <c r="NBP84" s="994"/>
      <c r="NBQ84" s="994"/>
      <c r="NBR84" s="994"/>
      <c r="NBS84" s="994"/>
      <c r="NBT84" s="994"/>
      <c r="NBU84" s="994"/>
      <c r="NBV84" s="994"/>
      <c r="NBW84" s="994"/>
      <c r="NBX84" s="994"/>
      <c r="NBY84" s="994"/>
      <c r="NBZ84" s="994"/>
      <c r="NCA84" s="994"/>
      <c r="NCB84" s="994"/>
      <c r="NCC84" s="994"/>
      <c r="NCD84" s="994"/>
      <c r="NCE84" s="994"/>
      <c r="NCF84" s="994"/>
      <c r="NCG84" s="994"/>
      <c r="NCH84" s="994"/>
      <c r="NCI84" s="994"/>
      <c r="NCJ84" s="994"/>
      <c r="NCK84" s="994"/>
      <c r="NCL84" s="994"/>
      <c r="NCM84" s="994"/>
      <c r="NCN84" s="994"/>
      <c r="NCO84" s="994"/>
      <c r="NCP84" s="994"/>
      <c r="NCQ84" s="994"/>
      <c r="NCR84" s="994"/>
      <c r="NCS84" s="994"/>
      <c r="NCT84" s="994"/>
      <c r="NCU84" s="994"/>
      <c r="NCV84" s="994"/>
      <c r="NCW84" s="994"/>
      <c r="NCX84" s="994"/>
      <c r="NCY84" s="994"/>
      <c r="NCZ84" s="994"/>
      <c r="NDA84" s="994"/>
      <c r="NDB84" s="994"/>
      <c r="NDC84" s="994"/>
      <c r="NDD84" s="994"/>
      <c r="NDE84" s="994"/>
      <c r="NDF84" s="994"/>
      <c r="NDG84" s="994"/>
      <c r="NDH84" s="994"/>
      <c r="NDI84" s="994"/>
      <c r="NDJ84" s="994"/>
      <c r="NDK84" s="994"/>
      <c r="NDL84" s="994"/>
      <c r="NDM84" s="994"/>
      <c r="NDN84" s="994"/>
      <c r="NDO84" s="994"/>
      <c r="NDP84" s="994"/>
      <c r="NDQ84" s="994"/>
      <c r="NDR84" s="994"/>
      <c r="NDS84" s="994"/>
      <c r="NDT84" s="994"/>
      <c r="NDU84" s="994"/>
      <c r="NDV84" s="994"/>
      <c r="NDW84" s="994"/>
      <c r="NDX84" s="994"/>
      <c r="NDY84" s="994"/>
      <c r="NDZ84" s="994"/>
      <c r="NEA84" s="994"/>
      <c r="NEB84" s="994"/>
      <c r="NEC84" s="994"/>
      <c r="NED84" s="994"/>
      <c r="NEE84" s="994"/>
      <c r="NEF84" s="994"/>
      <c r="NEG84" s="994"/>
      <c r="NEH84" s="994"/>
      <c r="NEI84" s="994"/>
      <c r="NEJ84" s="994"/>
      <c r="NEK84" s="994"/>
      <c r="NEL84" s="994"/>
      <c r="NEM84" s="994"/>
      <c r="NEN84" s="994"/>
      <c r="NEO84" s="994"/>
      <c r="NEP84" s="994"/>
      <c r="NEQ84" s="994"/>
      <c r="NER84" s="994"/>
      <c r="NES84" s="994"/>
      <c r="NET84" s="994"/>
      <c r="NEU84" s="994"/>
      <c r="NEV84" s="994"/>
      <c r="NEW84" s="994"/>
      <c r="NEX84" s="994"/>
      <c r="NEY84" s="994"/>
      <c r="NEZ84" s="994"/>
      <c r="NFA84" s="994"/>
      <c r="NFB84" s="994"/>
      <c r="NFC84" s="994"/>
      <c r="NFD84" s="994"/>
      <c r="NFE84" s="994"/>
      <c r="NFF84" s="994"/>
      <c r="NFG84" s="994"/>
      <c r="NFH84" s="994"/>
      <c r="NFI84" s="994"/>
      <c r="NFJ84" s="994"/>
      <c r="NFK84" s="994"/>
      <c r="NFL84" s="994"/>
      <c r="NFM84" s="994"/>
      <c r="NFN84" s="994"/>
      <c r="NFO84" s="994"/>
      <c r="NFP84" s="994"/>
      <c r="NFQ84" s="994"/>
      <c r="NFR84" s="994"/>
      <c r="NFS84" s="994"/>
      <c r="NFT84" s="994"/>
      <c r="NFU84" s="994"/>
      <c r="NFV84" s="994"/>
      <c r="NFW84" s="994"/>
      <c r="NFX84" s="994"/>
      <c r="NFY84" s="994"/>
      <c r="NFZ84" s="994"/>
      <c r="NGA84" s="994"/>
      <c r="NGB84" s="994"/>
      <c r="NGC84" s="994"/>
      <c r="NGD84" s="994"/>
      <c r="NGE84" s="994"/>
      <c r="NGF84" s="994"/>
      <c r="NGG84" s="994"/>
      <c r="NGH84" s="994"/>
      <c r="NGI84" s="994"/>
      <c r="NGJ84" s="994"/>
      <c r="NGK84" s="994"/>
      <c r="NGL84" s="994"/>
      <c r="NGM84" s="994"/>
      <c r="NGN84" s="994"/>
      <c r="NGO84" s="994"/>
      <c r="NGP84" s="994"/>
      <c r="NGQ84" s="994"/>
      <c r="NGR84" s="994"/>
      <c r="NGS84" s="994"/>
      <c r="NGT84" s="994"/>
      <c r="NGU84" s="994"/>
      <c r="NGV84" s="994"/>
      <c r="NGW84" s="994"/>
      <c r="NGX84" s="994"/>
      <c r="NGY84" s="994"/>
      <c r="NGZ84" s="994"/>
      <c r="NHA84" s="994"/>
      <c r="NHB84" s="994"/>
      <c r="NHC84" s="994"/>
      <c r="NHD84" s="994"/>
      <c r="NHE84" s="994"/>
      <c r="NHF84" s="994"/>
      <c r="NHG84" s="994"/>
      <c r="NHH84" s="994"/>
      <c r="NHI84" s="994"/>
      <c r="NHJ84" s="994"/>
      <c r="NHK84" s="994"/>
      <c r="NHL84" s="994"/>
      <c r="NHM84" s="994"/>
      <c r="NHN84" s="994"/>
      <c r="NHO84" s="994"/>
      <c r="NHP84" s="994"/>
      <c r="NHQ84" s="994"/>
      <c r="NHR84" s="994"/>
      <c r="NHS84" s="994"/>
      <c r="NHT84" s="994"/>
      <c r="NHU84" s="994"/>
      <c r="NHV84" s="994"/>
      <c r="NHW84" s="994"/>
      <c r="NHX84" s="994"/>
      <c r="NHY84" s="994"/>
      <c r="NHZ84" s="994"/>
      <c r="NIA84" s="994"/>
      <c r="NIB84" s="994"/>
      <c r="NIC84" s="994"/>
      <c r="NID84" s="994"/>
      <c r="NIE84" s="994"/>
      <c r="NIF84" s="994"/>
      <c r="NIG84" s="994"/>
      <c r="NIH84" s="994"/>
      <c r="NII84" s="994"/>
      <c r="NIJ84" s="994"/>
      <c r="NIK84" s="994"/>
      <c r="NIL84" s="994"/>
      <c r="NIM84" s="994"/>
      <c r="NIN84" s="994"/>
      <c r="NIO84" s="994"/>
      <c r="NIP84" s="994"/>
      <c r="NIQ84" s="994"/>
      <c r="NIR84" s="994"/>
      <c r="NIS84" s="994"/>
      <c r="NIT84" s="994"/>
      <c r="NIU84" s="994"/>
      <c r="NIV84" s="994"/>
      <c r="NIW84" s="994"/>
      <c r="NIX84" s="994"/>
      <c r="NIY84" s="994"/>
      <c r="NIZ84" s="994"/>
      <c r="NJA84" s="994"/>
      <c r="NJB84" s="994"/>
      <c r="NJC84" s="994"/>
      <c r="NJD84" s="994"/>
      <c r="NJE84" s="994"/>
      <c r="NJF84" s="994"/>
      <c r="NJG84" s="994"/>
      <c r="NJH84" s="994"/>
      <c r="NJI84" s="994"/>
      <c r="NJJ84" s="994"/>
      <c r="NJK84" s="994"/>
      <c r="NJL84" s="994"/>
      <c r="NJM84" s="994"/>
      <c r="NJN84" s="994"/>
      <c r="NJO84" s="994"/>
      <c r="NJP84" s="994"/>
      <c r="NJQ84" s="994"/>
      <c r="NJR84" s="994"/>
      <c r="NJS84" s="994"/>
      <c r="NJT84" s="994"/>
      <c r="NJU84" s="994"/>
      <c r="NJV84" s="994"/>
      <c r="NJW84" s="994"/>
      <c r="NJX84" s="994"/>
      <c r="NJY84" s="994"/>
      <c r="NJZ84" s="994"/>
      <c r="NKA84" s="994"/>
      <c r="NKB84" s="994"/>
      <c r="NKC84" s="994"/>
      <c r="NKD84" s="994"/>
      <c r="NKE84" s="994"/>
      <c r="NKF84" s="994"/>
      <c r="NKG84" s="994"/>
      <c r="NKH84" s="994"/>
      <c r="NKI84" s="994"/>
      <c r="NKJ84" s="994"/>
      <c r="NKK84" s="994"/>
      <c r="NKL84" s="994"/>
      <c r="NKM84" s="994"/>
      <c r="NKN84" s="994"/>
      <c r="NKO84" s="994"/>
      <c r="NKP84" s="994"/>
      <c r="NKQ84" s="994"/>
      <c r="NKR84" s="994"/>
      <c r="NKS84" s="994"/>
      <c r="NKT84" s="994"/>
      <c r="NKU84" s="994"/>
      <c r="NKV84" s="994"/>
      <c r="NKW84" s="994"/>
      <c r="NKX84" s="994"/>
      <c r="NKY84" s="994"/>
      <c r="NKZ84" s="994"/>
      <c r="NLA84" s="994"/>
      <c r="NLB84" s="994"/>
      <c r="NLC84" s="994"/>
      <c r="NLD84" s="994"/>
      <c r="NLE84" s="994"/>
      <c r="NLF84" s="994"/>
      <c r="NLG84" s="994"/>
      <c r="NLH84" s="994"/>
      <c r="NLI84" s="994"/>
      <c r="NLJ84" s="994"/>
      <c r="NLK84" s="994"/>
      <c r="NLL84" s="994"/>
      <c r="NLM84" s="994"/>
      <c r="NLN84" s="994"/>
      <c r="NLO84" s="994"/>
      <c r="NLP84" s="994"/>
      <c r="NLQ84" s="994"/>
      <c r="NLR84" s="994"/>
      <c r="NLS84" s="994"/>
      <c r="NLT84" s="994"/>
      <c r="NLU84" s="994"/>
      <c r="NLV84" s="994"/>
      <c r="NLW84" s="994"/>
      <c r="NLX84" s="994"/>
      <c r="NLY84" s="994"/>
      <c r="NLZ84" s="994"/>
      <c r="NMA84" s="994"/>
      <c r="NMB84" s="994"/>
      <c r="NMC84" s="994"/>
      <c r="NMD84" s="994"/>
      <c r="NME84" s="994"/>
      <c r="NMF84" s="994"/>
      <c r="NMG84" s="994"/>
      <c r="NMH84" s="994"/>
      <c r="NMI84" s="994"/>
      <c r="NMJ84" s="994"/>
      <c r="NMK84" s="994"/>
      <c r="NML84" s="994"/>
      <c r="NMM84" s="994"/>
      <c r="NMN84" s="994"/>
      <c r="NMO84" s="994"/>
      <c r="NMP84" s="994"/>
      <c r="NMQ84" s="994"/>
      <c r="NMR84" s="994"/>
      <c r="NMS84" s="994"/>
      <c r="NMT84" s="994"/>
      <c r="NMU84" s="994"/>
      <c r="NMV84" s="994"/>
      <c r="NMW84" s="994"/>
      <c r="NMX84" s="994"/>
      <c r="NMY84" s="994"/>
      <c r="NMZ84" s="994"/>
      <c r="NNA84" s="994"/>
      <c r="NNB84" s="994"/>
      <c r="NNC84" s="994"/>
      <c r="NND84" s="994"/>
      <c r="NNE84" s="994"/>
      <c r="NNF84" s="994"/>
      <c r="NNG84" s="994"/>
      <c r="NNH84" s="994"/>
      <c r="NNI84" s="994"/>
      <c r="NNJ84" s="994"/>
      <c r="NNK84" s="994"/>
      <c r="NNL84" s="994"/>
      <c r="NNM84" s="994"/>
      <c r="NNN84" s="994"/>
      <c r="NNO84" s="994"/>
      <c r="NNP84" s="994"/>
      <c r="NNQ84" s="994"/>
      <c r="NNR84" s="994"/>
      <c r="NNS84" s="994"/>
      <c r="NNT84" s="994"/>
      <c r="NNU84" s="994"/>
      <c r="NNV84" s="994"/>
      <c r="NNW84" s="994"/>
      <c r="NNX84" s="994"/>
      <c r="NNY84" s="994"/>
      <c r="NNZ84" s="994"/>
      <c r="NOA84" s="994"/>
      <c r="NOB84" s="994"/>
      <c r="NOC84" s="994"/>
      <c r="NOD84" s="994"/>
      <c r="NOE84" s="994"/>
      <c r="NOF84" s="994"/>
      <c r="NOG84" s="994"/>
      <c r="NOH84" s="994"/>
      <c r="NOI84" s="994"/>
      <c r="NOJ84" s="994"/>
      <c r="NOK84" s="994"/>
      <c r="NOL84" s="994"/>
      <c r="NOM84" s="994"/>
      <c r="NON84" s="994"/>
      <c r="NOO84" s="994"/>
      <c r="NOP84" s="994"/>
      <c r="NOQ84" s="994"/>
      <c r="NOR84" s="994"/>
      <c r="NOS84" s="994"/>
      <c r="NOT84" s="994"/>
      <c r="NOU84" s="994"/>
      <c r="NOV84" s="994"/>
      <c r="NOW84" s="994"/>
      <c r="NOX84" s="994"/>
      <c r="NOY84" s="994"/>
      <c r="NOZ84" s="994"/>
      <c r="NPA84" s="994"/>
      <c r="NPB84" s="994"/>
      <c r="NPC84" s="994"/>
      <c r="NPD84" s="994"/>
      <c r="NPE84" s="994"/>
      <c r="NPF84" s="994"/>
      <c r="NPG84" s="994"/>
      <c r="NPH84" s="994"/>
      <c r="NPI84" s="994"/>
      <c r="NPJ84" s="994"/>
      <c r="NPK84" s="994"/>
      <c r="NPL84" s="994"/>
      <c r="NPM84" s="994"/>
      <c r="NPN84" s="994"/>
      <c r="NPO84" s="994"/>
      <c r="NPP84" s="994"/>
      <c r="NPQ84" s="994"/>
      <c r="NPR84" s="994"/>
      <c r="NPS84" s="994"/>
      <c r="NPT84" s="994"/>
      <c r="NPU84" s="994"/>
      <c r="NPV84" s="994"/>
      <c r="NPW84" s="994"/>
      <c r="NPX84" s="994"/>
      <c r="NPY84" s="994"/>
      <c r="NPZ84" s="994"/>
      <c r="NQA84" s="994"/>
      <c r="NQB84" s="994"/>
      <c r="NQC84" s="994"/>
      <c r="NQD84" s="994"/>
      <c r="NQE84" s="994"/>
      <c r="NQF84" s="994"/>
      <c r="NQG84" s="994"/>
      <c r="NQH84" s="994"/>
      <c r="NQI84" s="994"/>
      <c r="NQJ84" s="994"/>
      <c r="NQK84" s="994"/>
      <c r="NQL84" s="994"/>
      <c r="NQM84" s="994"/>
      <c r="NQN84" s="994"/>
      <c r="NQO84" s="994"/>
      <c r="NQP84" s="994"/>
      <c r="NQQ84" s="994"/>
      <c r="NQR84" s="994"/>
      <c r="NQS84" s="994"/>
      <c r="NQT84" s="994"/>
      <c r="NQU84" s="994"/>
      <c r="NQV84" s="994"/>
      <c r="NQW84" s="994"/>
      <c r="NQX84" s="994"/>
      <c r="NQY84" s="994"/>
      <c r="NQZ84" s="994"/>
      <c r="NRA84" s="994"/>
      <c r="NRB84" s="994"/>
      <c r="NRC84" s="994"/>
      <c r="NRD84" s="994"/>
      <c r="NRE84" s="994"/>
      <c r="NRF84" s="994"/>
      <c r="NRG84" s="994"/>
      <c r="NRH84" s="994"/>
      <c r="NRI84" s="994"/>
      <c r="NRJ84" s="994"/>
      <c r="NRK84" s="994"/>
      <c r="NRL84" s="994"/>
      <c r="NRM84" s="994"/>
      <c r="NRN84" s="994"/>
      <c r="NRO84" s="994"/>
      <c r="NRP84" s="994"/>
      <c r="NRQ84" s="994"/>
      <c r="NRR84" s="994"/>
      <c r="NRS84" s="994"/>
      <c r="NRT84" s="994"/>
      <c r="NRU84" s="994"/>
      <c r="NRV84" s="994"/>
      <c r="NRW84" s="994"/>
      <c r="NRX84" s="994"/>
      <c r="NRY84" s="994"/>
      <c r="NRZ84" s="994"/>
      <c r="NSA84" s="994"/>
      <c r="NSB84" s="994"/>
      <c r="NSC84" s="994"/>
      <c r="NSD84" s="994"/>
      <c r="NSE84" s="994"/>
      <c r="NSF84" s="994"/>
      <c r="NSG84" s="994"/>
      <c r="NSH84" s="994"/>
      <c r="NSI84" s="994"/>
      <c r="NSJ84" s="994"/>
      <c r="NSK84" s="994"/>
      <c r="NSL84" s="994"/>
      <c r="NSM84" s="994"/>
      <c r="NSN84" s="994"/>
      <c r="NSO84" s="994"/>
      <c r="NSP84" s="994"/>
      <c r="NSQ84" s="994"/>
      <c r="NSR84" s="994"/>
      <c r="NSS84" s="994"/>
      <c r="NST84" s="994"/>
      <c r="NSU84" s="994"/>
      <c r="NSV84" s="994"/>
      <c r="NSW84" s="994"/>
      <c r="NSX84" s="994"/>
      <c r="NSY84" s="994"/>
      <c r="NSZ84" s="994"/>
      <c r="NTA84" s="994"/>
      <c r="NTB84" s="994"/>
      <c r="NTC84" s="994"/>
      <c r="NTD84" s="994"/>
      <c r="NTE84" s="994"/>
      <c r="NTF84" s="994"/>
      <c r="NTG84" s="994"/>
      <c r="NTH84" s="994"/>
      <c r="NTI84" s="994"/>
      <c r="NTJ84" s="994"/>
      <c r="NTK84" s="994"/>
      <c r="NTL84" s="994"/>
      <c r="NTM84" s="994"/>
      <c r="NTN84" s="994"/>
      <c r="NTO84" s="994"/>
      <c r="NTP84" s="994"/>
      <c r="NTQ84" s="994"/>
      <c r="NTR84" s="994"/>
      <c r="NTS84" s="994"/>
      <c r="NTT84" s="994"/>
      <c r="NTU84" s="994"/>
      <c r="NTV84" s="994"/>
      <c r="NTW84" s="994"/>
      <c r="NTX84" s="994"/>
      <c r="NTY84" s="994"/>
      <c r="NTZ84" s="994"/>
      <c r="NUA84" s="994"/>
      <c r="NUB84" s="994"/>
      <c r="NUC84" s="994"/>
      <c r="NUD84" s="994"/>
      <c r="NUE84" s="994"/>
      <c r="NUF84" s="994"/>
      <c r="NUG84" s="994"/>
      <c r="NUH84" s="994"/>
      <c r="NUI84" s="994"/>
      <c r="NUJ84" s="994"/>
      <c r="NUK84" s="994"/>
      <c r="NUL84" s="994"/>
      <c r="NUM84" s="994"/>
      <c r="NUN84" s="994"/>
      <c r="NUO84" s="994"/>
      <c r="NUP84" s="994"/>
      <c r="NUQ84" s="994"/>
      <c r="NUR84" s="994"/>
      <c r="NUS84" s="994"/>
      <c r="NUT84" s="994"/>
      <c r="NUU84" s="994"/>
      <c r="NUV84" s="994"/>
      <c r="NUW84" s="994"/>
      <c r="NUX84" s="994"/>
      <c r="NUY84" s="994"/>
      <c r="NUZ84" s="994"/>
      <c r="NVA84" s="994"/>
      <c r="NVB84" s="994"/>
      <c r="NVC84" s="994"/>
      <c r="NVD84" s="994"/>
      <c r="NVE84" s="994"/>
      <c r="NVF84" s="994"/>
      <c r="NVG84" s="994"/>
      <c r="NVH84" s="994"/>
      <c r="NVI84" s="994"/>
      <c r="NVJ84" s="994"/>
      <c r="NVK84" s="994"/>
      <c r="NVL84" s="994"/>
      <c r="NVM84" s="994"/>
      <c r="NVN84" s="994"/>
      <c r="NVO84" s="994"/>
      <c r="NVP84" s="994"/>
      <c r="NVQ84" s="994"/>
      <c r="NVR84" s="994"/>
      <c r="NVS84" s="994"/>
      <c r="NVT84" s="994"/>
      <c r="NVU84" s="994"/>
      <c r="NVV84" s="994"/>
      <c r="NVW84" s="994"/>
      <c r="NVX84" s="994"/>
      <c r="NVY84" s="994"/>
      <c r="NVZ84" s="994"/>
      <c r="NWA84" s="994"/>
      <c r="NWB84" s="994"/>
      <c r="NWC84" s="994"/>
      <c r="NWD84" s="994"/>
      <c r="NWE84" s="994"/>
      <c r="NWF84" s="994"/>
      <c r="NWG84" s="994"/>
      <c r="NWH84" s="994"/>
      <c r="NWI84" s="994"/>
      <c r="NWJ84" s="994"/>
      <c r="NWK84" s="994"/>
      <c r="NWL84" s="994"/>
      <c r="NWM84" s="994"/>
      <c r="NWN84" s="994"/>
      <c r="NWO84" s="994"/>
      <c r="NWP84" s="994"/>
      <c r="NWQ84" s="994"/>
      <c r="NWR84" s="994"/>
      <c r="NWS84" s="994"/>
      <c r="NWT84" s="994"/>
      <c r="NWU84" s="994"/>
      <c r="NWV84" s="994"/>
      <c r="NWW84" s="994"/>
      <c r="NWX84" s="994"/>
      <c r="NWY84" s="994"/>
      <c r="NWZ84" s="994"/>
      <c r="NXA84" s="994"/>
      <c r="NXB84" s="994"/>
      <c r="NXC84" s="994"/>
      <c r="NXD84" s="994"/>
      <c r="NXE84" s="994"/>
      <c r="NXF84" s="994"/>
      <c r="NXG84" s="994"/>
      <c r="NXH84" s="994"/>
      <c r="NXI84" s="994"/>
      <c r="NXJ84" s="994"/>
      <c r="NXK84" s="994"/>
      <c r="NXL84" s="994"/>
      <c r="NXM84" s="994"/>
      <c r="NXN84" s="994"/>
      <c r="NXO84" s="994"/>
      <c r="NXP84" s="994"/>
      <c r="NXQ84" s="994"/>
      <c r="NXR84" s="994"/>
      <c r="NXS84" s="994"/>
      <c r="NXT84" s="994"/>
      <c r="NXU84" s="994"/>
      <c r="NXV84" s="994"/>
      <c r="NXW84" s="994"/>
      <c r="NXX84" s="994"/>
      <c r="NXY84" s="994"/>
      <c r="NXZ84" s="994"/>
      <c r="NYA84" s="994"/>
      <c r="NYB84" s="994"/>
      <c r="NYC84" s="994"/>
      <c r="NYD84" s="994"/>
      <c r="NYE84" s="994"/>
      <c r="NYF84" s="994"/>
      <c r="NYG84" s="994"/>
      <c r="NYH84" s="994"/>
      <c r="NYI84" s="994"/>
      <c r="NYJ84" s="994"/>
      <c r="NYK84" s="994"/>
      <c r="NYL84" s="994"/>
      <c r="NYM84" s="994"/>
      <c r="NYN84" s="994"/>
      <c r="NYO84" s="994"/>
      <c r="NYP84" s="994"/>
      <c r="NYQ84" s="994"/>
      <c r="NYR84" s="994"/>
      <c r="NYS84" s="994"/>
      <c r="NYT84" s="994"/>
      <c r="NYU84" s="994"/>
      <c r="NYV84" s="994"/>
      <c r="NYW84" s="994"/>
      <c r="NYX84" s="994"/>
      <c r="NYY84" s="994"/>
      <c r="NYZ84" s="994"/>
      <c r="NZA84" s="994"/>
      <c r="NZB84" s="994"/>
      <c r="NZC84" s="994"/>
      <c r="NZD84" s="994"/>
      <c r="NZE84" s="994"/>
      <c r="NZF84" s="994"/>
      <c r="NZG84" s="994"/>
      <c r="NZH84" s="994"/>
      <c r="NZI84" s="994"/>
      <c r="NZJ84" s="994"/>
      <c r="NZK84" s="994"/>
      <c r="NZL84" s="994"/>
      <c r="NZM84" s="994"/>
      <c r="NZN84" s="994"/>
      <c r="NZO84" s="994"/>
      <c r="NZP84" s="994"/>
      <c r="NZQ84" s="994"/>
      <c r="NZR84" s="994"/>
      <c r="NZS84" s="994"/>
      <c r="NZT84" s="994"/>
      <c r="NZU84" s="994"/>
      <c r="NZV84" s="994"/>
      <c r="NZW84" s="994"/>
      <c r="NZX84" s="994"/>
      <c r="NZY84" s="994"/>
      <c r="NZZ84" s="994"/>
      <c r="OAA84" s="994"/>
      <c r="OAB84" s="994"/>
      <c r="OAC84" s="994"/>
      <c r="OAD84" s="994"/>
      <c r="OAE84" s="994"/>
      <c r="OAF84" s="994"/>
      <c r="OAG84" s="994"/>
      <c r="OAH84" s="994"/>
      <c r="OAI84" s="994"/>
      <c r="OAJ84" s="994"/>
      <c r="OAK84" s="994"/>
      <c r="OAL84" s="994"/>
      <c r="OAM84" s="994"/>
      <c r="OAN84" s="994"/>
      <c r="OAO84" s="994"/>
      <c r="OAP84" s="994"/>
      <c r="OAQ84" s="994"/>
      <c r="OAR84" s="994"/>
      <c r="OAS84" s="994"/>
      <c r="OAT84" s="994"/>
      <c r="OAU84" s="994"/>
      <c r="OAV84" s="994"/>
      <c r="OAW84" s="994"/>
      <c r="OAX84" s="994"/>
      <c r="OAY84" s="994"/>
      <c r="OAZ84" s="994"/>
      <c r="OBA84" s="994"/>
      <c r="OBB84" s="994"/>
      <c r="OBC84" s="994"/>
      <c r="OBD84" s="994"/>
      <c r="OBE84" s="994"/>
      <c r="OBF84" s="994"/>
      <c r="OBG84" s="994"/>
      <c r="OBH84" s="994"/>
      <c r="OBI84" s="994"/>
      <c r="OBJ84" s="994"/>
      <c r="OBK84" s="994"/>
      <c r="OBL84" s="994"/>
      <c r="OBM84" s="994"/>
      <c r="OBN84" s="994"/>
      <c r="OBO84" s="994"/>
      <c r="OBP84" s="994"/>
      <c r="OBQ84" s="994"/>
      <c r="OBR84" s="994"/>
      <c r="OBS84" s="994"/>
      <c r="OBT84" s="994"/>
      <c r="OBU84" s="994"/>
      <c r="OBV84" s="994"/>
      <c r="OBW84" s="994"/>
      <c r="OBX84" s="994"/>
      <c r="OBY84" s="994"/>
      <c r="OBZ84" s="994"/>
      <c r="OCA84" s="994"/>
      <c r="OCB84" s="994"/>
      <c r="OCC84" s="994"/>
      <c r="OCD84" s="994"/>
      <c r="OCE84" s="994"/>
      <c r="OCF84" s="994"/>
      <c r="OCG84" s="994"/>
      <c r="OCH84" s="994"/>
      <c r="OCI84" s="994"/>
      <c r="OCJ84" s="994"/>
      <c r="OCK84" s="994"/>
      <c r="OCL84" s="994"/>
      <c r="OCM84" s="994"/>
      <c r="OCN84" s="994"/>
      <c r="OCO84" s="994"/>
      <c r="OCP84" s="994"/>
      <c r="OCQ84" s="994"/>
      <c r="OCR84" s="994"/>
      <c r="OCS84" s="994"/>
      <c r="OCT84" s="994"/>
      <c r="OCU84" s="994"/>
      <c r="OCV84" s="994"/>
      <c r="OCW84" s="994"/>
      <c r="OCX84" s="994"/>
      <c r="OCY84" s="994"/>
      <c r="OCZ84" s="994"/>
      <c r="ODA84" s="994"/>
      <c r="ODB84" s="994"/>
      <c r="ODC84" s="994"/>
      <c r="ODD84" s="994"/>
      <c r="ODE84" s="994"/>
      <c r="ODF84" s="994"/>
      <c r="ODG84" s="994"/>
      <c r="ODH84" s="994"/>
      <c r="ODI84" s="994"/>
      <c r="ODJ84" s="994"/>
      <c r="ODK84" s="994"/>
      <c r="ODL84" s="994"/>
      <c r="ODM84" s="994"/>
      <c r="ODN84" s="994"/>
      <c r="ODO84" s="994"/>
      <c r="ODP84" s="994"/>
      <c r="ODQ84" s="994"/>
      <c r="ODR84" s="994"/>
      <c r="ODS84" s="994"/>
      <c r="ODT84" s="994"/>
      <c r="ODU84" s="994"/>
      <c r="ODV84" s="994"/>
      <c r="ODW84" s="994"/>
      <c r="ODX84" s="994"/>
      <c r="ODY84" s="994"/>
      <c r="ODZ84" s="994"/>
      <c r="OEA84" s="994"/>
      <c r="OEB84" s="994"/>
      <c r="OEC84" s="994"/>
      <c r="OED84" s="994"/>
      <c r="OEE84" s="994"/>
      <c r="OEF84" s="994"/>
      <c r="OEG84" s="994"/>
      <c r="OEH84" s="994"/>
      <c r="OEI84" s="994"/>
      <c r="OEJ84" s="994"/>
      <c r="OEK84" s="994"/>
      <c r="OEL84" s="994"/>
      <c r="OEM84" s="994"/>
      <c r="OEN84" s="994"/>
      <c r="OEO84" s="994"/>
      <c r="OEP84" s="994"/>
      <c r="OEQ84" s="994"/>
      <c r="OER84" s="994"/>
      <c r="OES84" s="994"/>
      <c r="OET84" s="994"/>
      <c r="OEU84" s="994"/>
      <c r="OEV84" s="994"/>
      <c r="OEW84" s="994"/>
      <c r="OEX84" s="994"/>
      <c r="OEY84" s="994"/>
      <c r="OEZ84" s="994"/>
      <c r="OFA84" s="994"/>
      <c r="OFB84" s="994"/>
      <c r="OFC84" s="994"/>
      <c r="OFD84" s="994"/>
      <c r="OFE84" s="994"/>
      <c r="OFF84" s="994"/>
      <c r="OFG84" s="994"/>
      <c r="OFH84" s="994"/>
      <c r="OFI84" s="994"/>
      <c r="OFJ84" s="994"/>
      <c r="OFK84" s="994"/>
      <c r="OFL84" s="994"/>
      <c r="OFM84" s="994"/>
      <c r="OFN84" s="994"/>
      <c r="OFO84" s="994"/>
      <c r="OFP84" s="994"/>
      <c r="OFQ84" s="994"/>
      <c r="OFR84" s="994"/>
      <c r="OFS84" s="994"/>
      <c r="OFT84" s="994"/>
      <c r="OFU84" s="994"/>
      <c r="OFV84" s="994"/>
      <c r="OFW84" s="994"/>
      <c r="OFX84" s="994"/>
      <c r="OFY84" s="994"/>
      <c r="OFZ84" s="994"/>
      <c r="OGA84" s="994"/>
      <c r="OGB84" s="994"/>
      <c r="OGC84" s="994"/>
      <c r="OGD84" s="994"/>
      <c r="OGE84" s="994"/>
      <c r="OGF84" s="994"/>
      <c r="OGG84" s="994"/>
      <c r="OGH84" s="994"/>
      <c r="OGI84" s="994"/>
      <c r="OGJ84" s="994"/>
      <c r="OGK84" s="994"/>
      <c r="OGL84" s="994"/>
      <c r="OGM84" s="994"/>
      <c r="OGN84" s="994"/>
      <c r="OGO84" s="994"/>
      <c r="OGP84" s="994"/>
      <c r="OGQ84" s="994"/>
      <c r="OGR84" s="994"/>
      <c r="OGS84" s="994"/>
      <c r="OGT84" s="994"/>
      <c r="OGU84" s="994"/>
      <c r="OGV84" s="994"/>
      <c r="OGW84" s="994"/>
      <c r="OGX84" s="994"/>
      <c r="OGY84" s="994"/>
      <c r="OGZ84" s="994"/>
      <c r="OHA84" s="994"/>
      <c r="OHB84" s="994"/>
      <c r="OHC84" s="994"/>
      <c r="OHD84" s="994"/>
      <c r="OHE84" s="994"/>
      <c r="OHF84" s="994"/>
      <c r="OHG84" s="994"/>
      <c r="OHH84" s="994"/>
      <c r="OHI84" s="994"/>
      <c r="OHJ84" s="994"/>
      <c r="OHK84" s="994"/>
      <c r="OHL84" s="994"/>
      <c r="OHM84" s="994"/>
      <c r="OHN84" s="994"/>
      <c r="OHO84" s="994"/>
      <c r="OHP84" s="994"/>
      <c r="OHQ84" s="994"/>
      <c r="OHR84" s="994"/>
      <c r="OHS84" s="994"/>
      <c r="OHT84" s="994"/>
      <c r="OHU84" s="994"/>
      <c r="OHV84" s="994"/>
      <c r="OHW84" s="994"/>
      <c r="OHX84" s="994"/>
      <c r="OHY84" s="994"/>
      <c r="OHZ84" s="994"/>
      <c r="OIA84" s="994"/>
      <c r="OIB84" s="994"/>
      <c r="OIC84" s="994"/>
      <c r="OID84" s="994"/>
      <c r="OIE84" s="994"/>
      <c r="OIF84" s="994"/>
      <c r="OIG84" s="994"/>
      <c r="OIH84" s="994"/>
      <c r="OII84" s="994"/>
      <c r="OIJ84" s="994"/>
      <c r="OIK84" s="994"/>
      <c r="OIL84" s="994"/>
      <c r="OIM84" s="994"/>
      <c r="OIN84" s="994"/>
      <c r="OIO84" s="994"/>
      <c r="OIP84" s="994"/>
      <c r="OIQ84" s="994"/>
      <c r="OIR84" s="994"/>
      <c r="OIS84" s="994"/>
      <c r="OIT84" s="994"/>
      <c r="OIU84" s="994"/>
      <c r="OIV84" s="994"/>
      <c r="OIW84" s="994"/>
      <c r="OIX84" s="994"/>
      <c r="OIY84" s="994"/>
      <c r="OIZ84" s="994"/>
      <c r="OJA84" s="994"/>
      <c r="OJB84" s="994"/>
      <c r="OJC84" s="994"/>
      <c r="OJD84" s="994"/>
      <c r="OJE84" s="994"/>
      <c r="OJF84" s="994"/>
      <c r="OJG84" s="994"/>
      <c r="OJH84" s="994"/>
      <c r="OJI84" s="994"/>
      <c r="OJJ84" s="994"/>
      <c r="OJK84" s="994"/>
      <c r="OJL84" s="994"/>
      <c r="OJM84" s="994"/>
      <c r="OJN84" s="994"/>
      <c r="OJO84" s="994"/>
      <c r="OJP84" s="994"/>
      <c r="OJQ84" s="994"/>
      <c r="OJR84" s="994"/>
      <c r="OJS84" s="994"/>
      <c r="OJT84" s="994"/>
      <c r="OJU84" s="994"/>
      <c r="OJV84" s="994"/>
      <c r="OJW84" s="994"/>
      <c r="OJX84" s="994"/>
      <c r="OJY84" s="994"/>
      <c r="OJZ84" s="994"/>
      <c r="OKA84" s="994"/>
      <c r="OKB84" s="994"/>
      <c r="OKC84" s="994"/>
      <c r="OKD84" s="994"/>
      <c r="OKE84" s="994"/>
      <c r="OKF84" s="994"/>
      <c r="OKG84" s="994"/>
      <c r="OKH84" s="994"/>
      <c r="OKI84" s="994"/>
      <c r="OKJ84" s="994"/>
      <c r="OKK84" s="994"/>
      <c r="OKL84" s="994"/>
      <c r="OKM84" s="994"/>
      <c r="OKN84" s="994"/>
      <c r="OKO84" s="994"/>
      <c r="OKP84" s="994"/>
      <c r="OKQ84" s="994"/>
      <c r="OKR84" s="994"/>
      <c r="OKS84" s="994"/>
      <c r="OKT84" s="994"/>
      <c r="OKU84" s="994"/>
      <c r="OKV84" s="994"/>
      <c r="OKW84" s="994"/>
      <c r="OKX84" s="994"/>
      <c r="OKY84" s="994"/>
      <c r="OKZ84" s="994"/>
      <c r="OLA84" s="994"/>
      <c r="OLB84" s="994"/>
      <c r="OLC84" s="994"/>
      <c r="OLD84" s="994"/>
      <c r="OLE84" s="994"/>
      <c r="OLF84" s="994"/>
      <c r="OLG84" s="994"/>
      <c r="OLH84" s="994"/>
      <c r="OLI84" s="994"/>
      <c r="OLJ84" s="994"/>
      <c r="OLK84" s="994"/>
      <c r="OLL84" s="994"/>
      <c r="OLM84" s="994"/>
      <c r="OLN84" s="994"/>
      <c r="OLO84" s="994"/>
      <c r="OLP84" s="994"/>
      <c r="OLQ84" s="994"/>
      <c r="OLR84" s="994"/>
      <c r="OLS84" s="994"/>
      <c r="OLT84" s="994"/>
      <c r="OLU84" s="994"/>
      <c r="OLV84" s="994"/>
      <c r="OLW84" s="994"/>
      <c r="OLX84" s="994"/>
      <c r="OLY84" s="994"/>
      <c r="OLZ84" s="994"/>
      <c r="OMA84" s="994"/>
      <c r="OMB84" s="994"/>
      <c r="OMC84" s="994"/>
      <c r="OMD84" s="994"/>
      <c r="OME84" s="994"/>
      <c r="OMF84" s="994"/>
      <c r="OMG84" s="994"/>
      <c r="OMH84" s="994"/>
      <c r="OMI84" s="994"/>
      <c r="OMJ84" s="994"/>
      <c r="OMK84" s="994"/>
      <c r="OML84" s="994"/>
      <c r="OMM84" s="994"/>
      <c r="OMN84" s="994"/>
      <c r="OMO84" s="994"/>
      <c r="OMP84" s="994"/>
      <c r="OMQ84" s="994"/>
      <c r="OMR84" s="994"/>
      <c r="OMS84" s="994"/>
      <c r="OMT84" s="994"/>
      <c r="OMU84" s="994"/>
      <c r="OMV84" s="994"/>
      <c r="OMW84" s="994"/>
      <c r="OMX84" s="994"/>
      <c r="OMY84" s="994"/>
      <c r="OMZ84" s="994"/>
      <c r="ONA84" s="994"/>
      <c r="ONB84" s="994"/>
      <c r="ONC84" s="994"/>
      <c r="OND84" s="994"/>
      <c r="ONE84" s="994"/>
      <c r="ONF84" s="994"/>
      <c r="ONG84" s="994"/>
      <c r="ONH84" s="994"/>
      <c r="ONI84" s="994"/>
      <c r="ONJ84" s="994"/>
      <c r="ONK84" s="994"/>
      <c r="ONL84" s="994"/>
      <c r="ONM84" s="994"/>
      <c r="ONN84" s="994"/>
      <c r="ONO84" s="994"/>
      <c r="ONP84" s="994"/>
      <c r="ONQ84" s="994"/>
      <c r="ONR84" s="994"/>
      <c r="ONS84" s="994"/>
      <c r="ONT84" s="994"/>
      <c r="ONU84" s="994"/>
      <c r="ONV84" s="994"/>
      <c r="ONW84" s="994"/>
      <c r="ONX84" s="994"/>
      <c r="ONY84" s="994"/>
      <c r="ONZ84" s="994"/>
      <c r="OOA84" s="994"/>
      <c r="OOB84" s="994"/>
      <c r="OOC84" s="994"/>
      <c r="OOD84" s="994"/>
      <c r="OOE84" s="994"/>
      <c r="OOF84" s="994"/>
      <c r="OOG84" s="994"/>
      <c r="OOH84" s="994"/>
      <c r="OOI84" s="994"/>
      <c r="OOJ84" s="994"/>
      <c r="OOK84" s="994"/>
      <c r="OOL84" s="994"/>
      <c r="OOM84" s="994"/>
      <c r="OON84" s="994"/>
      <c r="OOO84" s="994"/>
      <c r="OOP84" s="994"/>
      <c r="OOQ84" s="994"/>
      <c r="OOR84" s="994"/>
      <c r="OOS84" s="994"/>
      <c r="OOT84" s="994"/>
      <c r="OOU84" s="994"/>
      <c r="OOV84" s="994"/>
      <c r="OOW84" s="994"/>
      <c r="OOX84" s="994"/>
      <c r="OOY84" s="994"/>
      <c r="OOZ84" s="994"/>
      <c r="OPA84" s="994"/>
      <c r="OPB84" s="994"/>
      <c r="OPC84" s="994"/>
      <c r="OPD84" s="994"/>
      <c r="OPE84" s="994"/>
      <c r="OPF84" s="994"/>
      <c r="OPG84" s="994"/>
      <c r="OPH84" s="994"/>
      <c r="OPI84" s="994"/>
      <c r="OPJ84" s="994"/>
      <c r="OPK84" s="994"/>
      <c r="OPL84" s="994"/>
      <c r="OPM84" s="994"/>
      <c r="OPN84" s="994"/>
      <c r="OPO84" s="994"/>
      <c r="OPP84" s="994"/>
      <c r="OPQ84" s="994"/>
      <c r="OPR84" s="994"/>
      <c r="OPS84" s="994"/>
      <c r="OPT84" s="994"/>
      <c r="OPU84" s="994"/>
      <c r="OPV84" s="994"/>
      <c r="OPW84" s="994"/>
      <c r="OPX84" s="994"/>
      <c r="OPY84" s="994"/>
      <c r="OPZ84" s="994"/>
      <c r="OQA84" s="994"/>
      <c r="OQB84" s="994"/>
      <c r="OQC84" s="994"/>
      <c r="OQD84" s="994"/>
      <c r="OQE84" s="994"/>
      <c r="OQF84" s="994"/>
      <c r="OQG84" s="994"/>
      <c r="OQH84" s="994"/>
      <c r="OQI84" s="994"/>
      <c r="OQJ84" s="994"/>
      <c r="OQK84" s="994"/>
      <c r="OQL84" s="994"/>
      <c r="OQM84" s="994"/>
      <c r="OQN84" s="994"/>
      <c r="OQO84" s="994"/>
      <c r="OQP84" s="994"/>
      <c r="OQQ84" s="994"/>
      <c r="OQR84" s="994"/>
      <c r="OQS84" s="994"/>
      <c r="OQT84" s="994"/>
      <c r="OQU84" s="994"/>
      <c r="OQV84" s="994"/>
      <c r="OQW84" s="994"/>
      <c r="OQX84" s="994"/>
      <c r="OQY84" s="994"/>
      <c r="OQZ84" s="994"/>
      <c r="ORA84" s="994"/>
      <c r="ORB84" s="994"/>
      <c r="ORC84" s="994"/>
      <c r="ORD84" s="994"/>
      <c r="ORE84" s="994"/>
      <c r="ORF84" s="994"/>
      <c r="ORG84" s="994"/>
      <c r="ORH84" s="994"/>
      <c r="ORI84" s="994"/>
      <c r="ORJ84" s="994"/>
      <c r="ORK84" s="994"/>
      <c r="ORL84" s="994"/>
      <c r="ORM84" s="994"/>
      <c r="ORN84" s="994"/>
      <c r="ORO84" s="994"/>
      <c r="ORP84" s="994"/>
      <c r="ORQ84" s="994"/>
      <c r="ORR84" s="994"/>
      <c r="ORS84" s="994"/>
      <c r="ORT84" s="994"/>
      <c r="ORU84" s="994"/>
      <c r="ORV84" s="994"/>
      <c r="ORW84" s="994"/>
      <c r="ORX84" s="994"/>
      <c r="ORY84" s="994"/>
      <c r="ORZ84" s="994"/>
      <c r="OSA84" s="994"/>
      <c r="OSB84" s="994"/>
      <c r="OSC84" s="994"/>
      <c r="OSD84" s="994"/>
      <c r="OSE84" s="994"/>
      <c r="OSF84" s="994"/>
      <c r="OSG84" s="994"/>
      <c r="OSH84" s="994"/>
      <c r="OSI84" s="994"/>
      <c r="OSJ84" s="994"/>
      <c r="OSK84" s="994"/>
      <c r="OSL84" s="994"/>
      <c r="OSM84" s="994"/>
      <c r="OSN84" s="994"/>
      <c r="OSO84" s="994"/>
      <c r="OSP84" s="994"/>
      <c r="OSQ84" s="994"/>
      <c r="OSR84" s="994"/>
      <c r="OSS84" s="994"/>
      <c r="OST84" s="994"/>
      <c r="OSU84" s="994"/>
      <c r="OSV84" s="994"/>
      <c r="OSW84" s="994"/>
      <c r="OSX84" s="994"/>
      <c r="OSY84" s="994"/>
      <c r="OSZ84" s="994"/>
      <c r="OTA84" s="994"/>
      <c r="OTB84" s="994"/>
      <c r="OTC84" s="994"/>
      <c r="OTD84" s="994"/>
      <c r="OTE84" s="994"/>
      <c r="OTF84" s="994"/>
      <c r="OTG84" s="994"/>
      <c r="OTH84" s="994"/>
      <c r="OTI84" s="994"/>
      <c r="OTJ84" s="994"/>
      <c r="OTK84" s="994"/>
      <c r="OTL84" s="994"/>
      <c r="OTM84" s="994"/>
      <c r="OTN84" s="994"/>
      <c r="OTO84" s="994"/>
      <c r="OTP84" s="994"/>
      <c r="OTQ84" s="994"/>
      <c r="OTR84" s="994"/>
      <c r="OTS84" s="994"/>
      <c r="OTT84" s="994"/>
      <c r="OTU84" s="994"/>
      <c r="OTV84" s="994"/>
      <c r="OTW84" s="994"/>
      <c r="OTX84" s="994"/>
      <c r="OTY84" s="994"/>
      <c r="OTZ84" s="994"/>
      <c r="OUA84" s="994"/>
      <c r="OUB84" s="994"/>
      <c r="OUC84" s="994"/>
      <c r="OUD84" s="994"/>
      <c r="OUE84" s="994"/>
      <c r="OUF84" s="994"/>
      <c r="OUG84" s="994"/>
      <c r="OUH84" s="994"/>
      <c r="OUI84" s="994"/>
      <c r="OUJ84" s="994"/>
      <c r="OUK84" s="994"/>
      <c r="OUL84" s="994"/>
      <c r="OUM84" s="994"/>
      <c r="OUN84" s="994"/>
      <c r="OUO84" s="994"/>
      <c r="OUP84" s="994"/>
      <c r="OUQ84" s="994"/>
      <c r="OUR84" s="994"/>
      <c r="OUS84" s="994"/>
      <c r="OUT84" s="994"/>
      <c r="OUU84" s="994"/>
      <c r="OUV84" s="994"/>
      <c r="OUW84" s="994"/>
      <c r="OUX84" s="994"/>
      <c r="OUY84" s="994"/>
      <c r="OUZ84" s="994"/>
      <c r="OVA84" s="994"/>
      <c r="OVB84" s="994"/>
      <c r="OVC84" s="994"/>
      <c r="OVD84" s="994"/>
      <c r="OVE84" s="994"/>
      <c r="OVF84" s="994"/>
      <c r="OVG84" s="994"/>
      <c r="OVH84" s="994"/>
      <c r="OVI84" s="994"/>
      <c r="OVJ84" s="994"/>
      <c r="OVK84" s="994"/>
      <c r="OVL84" s="994"/>
      <c r="OVM84" s="994"/>
      <c r="OVN84" s="994"/>
      <c r="OVO84" s="994"/>
      <c r="OVP84" s="994"/>
      <c r="OVQ84" s="994"/>
      <c r="OVR84" s="994"/>
      <c r="OVS84" s="994"/>
      <c r="OVT84" s="994"/>
      <c r="OVU84" s="994"/>
      <c r="OVV84" s="994"/>
      <c r="OVW84" s="994"/>
      <c r="OVX84" s="994"/>
      <c r="OVY84" s="994"/>
      <c r="OVZ84" s="994"/>
      <c r="OWA84" s="994"/>
      <c r="OWB84" s="994"/>
      <c r="OWC84" s="994"/>
      <c r="OWD84" s="994"/>
      <c r="OWE84" s="994"/>
      <c r="OWF84" s="994"/>
      <c r="OWG84" s="994"/>
      <c r="OWH84" s="994"/>
      <c r="OWI84" s="994"/>
      <c r="OWJ84" s="994"/>
      <c r="OWK84" s="994"/>
      <c r="OWL84" s="994"/>
      <c r="OWM84" s="994"/>
      <c r="OWN84" s="994"/>
      <c r="OWO84" s="994"/>
      <c r="OWP84" s="994"/>
      <c r="OWQ84" s="994"/>
      <c r="OWR84" s="994"/>
      <c r="OWS84" s="994"/>
      <c r="OWT84" s="994"/>
      <c r="OWU84" s="994"/>
      <c r="OWV84" s="994"/>
      <c r="OWW84" s="994"/>
      <c r="OWX84" s="994"/>
      <c r="OWY84" s="994"/>
      <c r="OWZ84" s="994"/>
      <c r="OXA84" s="994"/>
      <c r="OXB84" s="994"/>
      <c r="OXC84" s="994"/>
      <c r="OXD84" s="994"/>
      <c r="OXE84" s="994"/>
      <c r="OXF84" s="994"/>
      <c r="OXG84" s="994"/>
      <c r="OXH84" s="994"/>
      <c r="OXI84" s="994"/>
      <c r="OXJ84" s="994"/>
      <c r="OXK84" s="994"/>
      <c r="OXL84" s="994"/>
      <c r="OXM84" s="994"/>
      <c r="OXN84" s="994"/>
      <c r="OXO84" s="994"/>
      <c r="OXP84" s="994"/>
      <c r="OXQ84" s="994"/>
      <c r="OXR84" s="994"/>
      <c r="OXS84" s="994"/>
      <c r="OXT84" s="994"/>
      <c r="OXU84" s="994"/>
      <c r="OXV84" s="994"/>
      <c r="OXW84" s="994"/>
      <c r="OXX84" s="994"/>
      <c r="OXY84" s="994"/>
      <c r="OXZ84" s="994"/>
      <c r="OYA84" s="994"/>
      <c r="OYB84" s="994"/>
      <c r="OYC84" s="994"/>
      <c r="OYD84" s="994"/>
      <c r="OYE84" s="994"/>
      <c r="OYF84" s="994"/>
      <c r="OYG84" s="994"/>
      <c r="OYH84" s="994"/>
      <c r="OYI84" s="994"/>
      <c r="OYJ84" s="994"/>
      <c r="OYK84" s="994"/>
      <c r="OYL84" s="994"/>
      <c r="OYM84" s="994"/>
      <c r="OYN84" s="994"/>
      <c r="OYO84" s="994"/>
      <c r="OYP84" s="994"/>
      <c r="OYQ84" s="994"/>
      <c r="OYR84" s="994"/>
      <c r="OYS84" s="994"/>
      <c r="OYT84" s="994"/>
      <c r="OYU84" s="994"/>
      <c r="OYV84" s="994"/>
      <c r="OYW84" s="994"/>
      <c r="OYX84" s="994"/>
      <c r="OYY84" s="994"/>
      <c r="OYZ84" s="994"/>
      <c r="OZA84" s="994"/>
      <c r="OZB84" s="994"/>
      <c r="OZC84" s="994"/>
      <c r="OZD84" s="994"/>
      <c r="OZE84" s="994"/>
      <c r="OZF84" s="994"/>
      <c r="OZG84" s="994"/>
      <c r="OZH84" s="994"/>
      <c r="OZI84" s="994"/>
      <c r="OZJ84" s="994"/>
      <c r="OZK84" s="994"/>
      <c r="OZL84" s="994"/>
      <c r="OZM84" s="994"/>
      <c r="OZN84" s="994"/>
      <c r="OZO84" s="994"/>
      <c r="OZP84" s="994"/>
      <c r="OZQ84" s="994"/>
      <c r="OZR84" s="994"/>
      <c r="OZS84" s="994"/>
      <c r="OZT84" s="994"/>
      <c r="OZU84" s="994"/>
      <c r="OZV84" s="994"/>
      <c r="OZW84" s="994"/>
      <c r="OZX84" s="994"/>
      <c r="OZY84" s="994"/>
      <c r="OZZ84" s="994"/>
      <c r="PAA84" s="994"/>
      <c r="PAB84" s="994"/>
      <c r="PAC84" s="994"/>
      <c r="PAD84" s="994"/>
      <c r="PAE84" s="994"/>
      <c r="PAF84" s="994"/>
      <c r="PAG84" s="994"/>
      <c r="PAH84" s="994"/>
      <c r="PAI84" s="994"/>
      <c r="PAJ84" s="994"/>
      <c r="PAK84" s="994"/>
      <c r="PAL84" s="994"/>
      <c r="PAM84" s="994"/>
      <c r="PAN84" s="994"/>
      <c r="PAO84" s="994"/>
      <c r="PAP84" s="994"/>
      <c r="PAQ84" s="994"/>
      <c r="PAR84" s="994"/>
      <c r="PAS84" s="994"/>
      <c r="PAT84" s="994"/>
      <c r="PAU84" s="994"/>
      <c r="PAV84" s="994"/>
      <c r="PAW84" s="994"/>
      <c r="PAX84" s="994"/>
      <c r="PAY84" s="994"/>
      <c r="PAZ84" s="994"/>
      <c r="PBA84" s="994"/>
      <c r="PBB84" s="994"/>
      <c r="PBC84" s="994"/>
      <c r="PBD84" s="994"/>
      <c r="PBE84" s="994"/>
      <c r="PBF84" s="994"/>
      <c r="PBG84" s="994"/>
      <c r="PBH84" s="994"/>
      <c r="PBI84" s="994"/>
      <c r="PBJ84" s="994"/>
      <c r="PBK84" s="994"/>
      <c r="PBL84" s="994"/>
      <c r="PBM84" s="994"/>
      <c r="PBN84" s="994"/>
      <c r="PBO84" s="994"/>
      <c r="PBP84" s="994"/>
      <c r="PBQ84" s="994"/>
      <c r="PBR84" s="994"/>
      <c r="PBS84" s="994"/>
      <c r="PBT84" s="994"/>
      <c r="PBU84" s="994"/>
      <c r="PBV84" s="994"/>
      <c r="PBW84" s="994"/>
      <c r="PBX84" s="994"/>
      <c r="PBY84" s="994"/>
      <c r="PBZ84" s="994"/>
      <c r="PCA84" s="994"/>
      <c r="PCB84" s="994"/>
      <c r="PCC84" s="994"/>
      <c r="PCD84" s="994"/>
      <c r="PCE84" s="994"/>
      <c r="PCF84" s="994"/>
      <c r="PCG84" s="994"/>
      <c r="PCH84" s="994"/>
      <c r="PCI84" s="994"/>
      <c r="PCJ84" s="994"/>
      <c r="PCK84" s="994"/>
      <c r="PCL84" s="994"/>
      <c r="PCM84" s="994"/>
      <c r="PCN84" s="994"/>
      <c r="PCO84" s="994"/>
      <c r="PCP84" s="994"/>
      <c r="PCQ84" s="994"/>
      <c r="PCR84" s="994"/>
      <c r="PCS84" s="994"/>
      <c r="PCT84" s="994"/>
      <c r="PCU84" s="994"/>
      <c r="PCV84" s="994"/>
      <c r="PCW84" s="994"/>
      <c r="PCX84" s="994"/>
      <c r="PCY84" s="994"/>
      <c r="PCZ84" s="994"/>
      <c r="PDA84" s="994"/>
      <c r="PDB84" s="994"/>
      <c r="PDC84" s="994"/>
      <c r="PDD84" s="994"/>
      <c r="PDE84" s="994"/>
      <c r="PDF84" s="994"/>
      <c r="PDG84" s="994"/>
      <c r="PDH84" s="994"/>
      <c r="PDI84" s="994"/>
      <c r="PDJ84" s="994"/>
      <c r="PDK84" s="994"/>
      <c r="PDL84" s="994"/>
      <c r="PDM84" s="994"/>
      <c r="PDN84" s="994"/>
      <c r="PDO84" s="994"/>
      <c r="PDP84" s="994"/>
      <c r="PDQ84" s="994"/>
      <c r="PDR84" s="994"/>
      <c r="PDS84" s="994"/>
      <c r="PDT84" s="994"/>
      <c r="PDU84" s="994"/>
      <c r="PDV84" s="994"/>
      <c r="PDW84" s="994"/>
      <c r="PDX84" s="994"/>
      <c r="PDY84" s="994"/>
      <c r="PDZ84" s="994"/>
      <c r="PEA84" s="994"/>
      <c r="PEB84" s="994"/>
      <c r="PEC84" s="994"/>
      <c r="PED84" s="994"/>
      <c r="PEE84" s="994"/>
      <c r="PEF84" s="994"/>
      <c r="PEG84" s="994"/>
      <c r="PEH84" s="994"/>
      <c r="PEI84" s="994"/>
      <c r="PEJ84" s="994"/>
      <c r="PEK84" s="994"/>
      <c r="PEL84" s="994"/>
      <c r="PEM84" s="994"/>
      <c r="PEN84" s="994"/>
      <c r="PEO84" s="994"/>
      <c r="PEP84" s="994"/>
      <c r="PEQ84" s="994"/>
      <c r="PER84" s="994"/>
      <c r="PES84" s="994"/>
      <c r="PET84" s="994"/>
      <c r="PEU84" s="994"/>
      <c r="PEV84" s="994"/>
      <c r="PEW84" s="994"/>
      <c r="PEX84" s="994"/>
      <c r="PEY84" s="994"/>
      <c r="PEZ84" s="994"/>
      <c r="PFA84" s="994"/>
      <c r="PFB84" s="994"/>
      <c r="PFC84" s="994"/>
      <c r="PFD84" s="994"/>
      <c r="PFE84" s="994"/>
      <c r="PFF84" s="994"/>
      <c r="PFG84" s="994"/>
      <c r="PFH84" s="994"/>
      <c r="PFI84" s="994"/>
      <c r="PFJ84" s="994"/>
      <c r="PFK84" s="994"/>
      <c r="PFL84" s="994"/>
      <c r="PFM84" s="994"/>
      <c r="PFN84" s="994"/>
      <c r="PFO84" s="994"/>
      <c r="PFP84" s="994"/>
      <c r="PFQ84" s="994"/>
      <c r="PFR84" s="994"/>
      <c r="PFS84" s="994"/>
      <c r="PFT84" s="994"/>
      <c r="PFU84" s="994"/>
      <c r="PFV84" s="994"/>
      <c r="PFW84" s="994"/>
      <c r="PFX84" s="994"/>
      <c r="PFY84" s="994"/>
      <c r="PFZ84" s="994"/>
      <c r="PGA84" s="994"/>
      <c r="PGB84" s="994"/>
      <c r="PGC84" s="994"/>
      <c r="PGD84" s="994"/>
      <c r="PGE84" s="994"/>
      <c r="PGF84" s="994"/>
      <c r="PGG84" s="994"/>
      <c r="PGH84" s="994"/>
      <c r="PGI84" s="994"/>
      <c r="PGJ84" s="994"/>
      <c r="PGK84" s="994"/>
      <c r="PGL84" s="994"/>
      <c r="PGM84" s="994"/>
      <c r="PGN84" s="994"/>
      <c r="PGO84" s="994"/>
      <c r="PGP84" s="994"/>
      <c r="PGQ84" s="994"/>
      <c r="PGR84" s="994"/>
      <c r="PGS84" s="994"/>
      <c r="PGT84" s="994"/>
      <c r="PGU84" s="994"/>
      <c r="PGV84" s="994"/>
      <c r="PGW84" s="994"/>
      <c r="PGX84" s="994"/>
      <c r="PGY84" s="994"/>
      <c r="PGZ84" s="994"/>
      <c r="PHA84" s="994"/>
      <c r="PHB84" s="994"/>
      <c r="PHC84" s="994"/>
      <c r="PHD84" s="994"/>
      <c r="PHE84" s="994"/>
      <c r="PHF84" s="994"/>
      <c r="PHG84" s="994"/>
      <c r="PHH84" s="994"/>
      <c r="PHI84" s="994"/>
      <c r="PHJ84" s="994"/>
      <c r="PHK84" s="994"/>
      <c r="PHL84" s="994"/>
      <c r="PHM84" s="994"/>
      <c r="PHN84" s="994"/>
      <c r="PHO84" s="994"/>
      <c r="PHP84" s="994"/>
      <c r="PHQ84" s="994"/>
      <c r="PHR84" s="994"/>
      <c r="PHS84" s="994"/>
      <c r="PHT84" s="994"/>
      <c r="PHU84" s="994"/>
      <c r="PHV84" s="994"/>
      <c r="PHW84" s="994"/>
      <c r="PHX84" s="994"/>
      <c r="PHY84" s="994"/>
      <c r="PHZ84" s="994"/>
      <c r="PIA84" s="994"/>
      <c r="PIB84" s="994"/>
      <c r="PIC84" s="994"/>
      <c r="PID84" s="994"/>
      <c r="PIE84" s="994"/>
      <c r="PIF84" s="994"/>
      <c r="PIG84" s="994"/>
      <c r="PIH84" s="994"/>
      <c r="PII84" s="994"/>
      <c r="PIJ84" s="994"/>
      <c r="PIK84" s="994"/>
      <c r="PIL84" s="994"/>
      <c r="PIM84" s="994"/>
      <c r="PIN84" s="994"/>
      <c r="PIO84" s="994"/>
      <c r="PIP84" s="994"/>
      <c r="PIQ84" s="994"/>
      <c r="PIR84" s="994"/>
      <c r="PIS84" s="994"/>
      <c r="PIT84" s="994"/>
      <c r="PIU84" s="994"/>
      <c r="PIV84" s="994"/>
      <c r="PIW84" s="994"/>
      <c r="PIX84" s="994"/>
      <c r="PIY84" s="994"/>
      <c r="PIZ84" s="994"/>
      <c r="PJA84" s="994"/>
      <c r="PJB84" s="994"/>
      <c r="PJC84" s="994"/>
      <c r="PJD84" s="994"/>
      <c r="PJE84" s="994"/>
      <c r="PJF84" s="994"/>
      <c r="PJG84" s="994"/>
      <c r="PJH84" s="994"/>
      <c r="PJI84" s="994"/>
      <c r="PJJ84" s="994"/>
      <c r="PJK84" s="994"/>
      <c r="PJL84" s="994"/>
      <c r="PJM84" s="994"/>
      <c r="PJN84" s="994"/>
      <c r="PJO84" s="994"/>
      <c r="PJP84" s="994"/>
      <c r="PJQ84" s="994"/>
      <c r="PJR84" s="994"/>
      <c r="PJS84" s="994"/>
      <c r="PJT84" s="994"/>
      <c r="PJU84" s="994"/>
      <c r="PJV84" s="994"/>
      <c r="PJW84" s="994"/>
      <c r="PJX84" s="994"/>
      <c r="PJY84" s="994"/>
      <c r="PJZ84" s="994"/>
      <c r="PKA84" s="994"/>
      <c r="PKB84" s="994"/>
      <c r="PKC84" s="994"/>
      <c r="PKD84" s="994"/>
      <c r="PKE84" s="994"/>
      <c r="PKF84" s="994"/>
      <c r="PKG84" s="994"/>
      <c r="PKH84" s="994"/>
      <c r="PKI84" s="994"/>
      <c r="PKJ84" s="994"/>
      <c r="PKK84" s="994"/>
      <c r="PKL84" s="994"/>
      <c r="PKM84" s="994"/>
      <c r="PKN84" s="994"/>
      <c r="PKO84" s="994"/>
      <c r="PKP84" s="994"/>
      <c r="PKQ84" s="994"/>
      <c r="PKR84" s="994"/>
      <c r="PKS84" s="994"/>
      <c r="PKT84" s="994"/>
      <c r="PKU84" s="994"/>
      <c r="PKV84" s="994"/>
      <c r="PKW84" s="994"/>
      <c r="PKX84" s="994"/>
      <c r="PKY84" s="994"/>
      <c r="PKZ84" s="994"/>
      <c r="PLA84" s="994"/>
      <c r="PLB84" s="994"/>
      <c r="PLC84" s="994"/>
      <c r="PLD84" s="994"/>
      <c r="PLE84" s="994"/>
      <c r="PLF84" s="994"/>
      <c r="PLG84" s="994"/>
      <c r="PLH84" s="994"/>
      <c r="PLI84" s="994"/>
      <c r="PLJ84" s="994"/>
      <c r="PLK84" s="994"/>
      <c r="PLL84" s="994"/>
      <c r="PLM84" s="994"/>
      <c r="PLN84" s="994"/>
      <c r="PLO84" s="994"/>
      <c r="PLP84" s="994"/>
      <c r="PLQ84" s="994"/>
      <c r="PLR84" s="994"/>
      <c r="PLS84" s="994"/>
      <c r="PLT84" s="994"/>
      <c r="PLU84" s="994"/>
      <c r="PLV84" s="994"/>
      <c r="PLW84" s="994"/>
      <c r="PLX84" s="994"/>
      <c r="PLY84" s="994"/>
      <c r="PLZ84" s="994"/>
      <c r="PMA84" s="994"/>
      <c r="PMB84" s="994"/>
      <c r="PMC84" s="994"/>
      <c r="PMD84" s="994"/>
      <c r="PME84" s="994"/>
      <c r="PMF84" s="994"/>
      <c r="PMG84" s="994"/>
      <c r="PMH84" s="994"/>
      <c r="PMI84" s="994"/>
      <c r="PMJ84" s="994"/>
      <c r="PMK84" s="994"/>
      <c r="PML84" s="994"/>
      <c r="PMM84" s="994"/>
      <c r="PMN84" s="994"/>
      <c r="PMO84" s="994"/>
      <c r="PMP84" s="994"/>
      <c r="PMQ84" s="994"/>
      <c r="PMR84" s="994"/>
      <c r="PMS84" s="994"/>
      <c r="PMT84" s="994"/>
      <c r="PMU84" s="994"/>
      <c r="PMV84" s="994"/>
      <c r="PMW84" s="994"/>
      <c r="PMX84" s="994"/>
      <c r="PMY84" s="994"/>
      <c r="PMZ84" s="994"/>
      <c r="PNA84" s="994"/>
      <c r="PNB84" s="994"/>
      <c r="PNC84" s="994"/>
      <c r="PND84" s="994"/>
      <c r="PNE84" s="994"/>
      <c r="PNF84" s="994"/>
      <c r="PNG84" s="994"/>
      <c r="PNH84" s="994"/>
      <c r="PNI84" s="994"/>
      <c r="PNJ84" s="994"/>
      <c r="PNK84" s="994"/>
      <c r="PNL84" s="994"/>
      <c r="PNM84" s="994"/>
      <c r="PNN84" s="994"/>
      <c r="PNO84" s="994"/>
      <c r="PNP84" s="994"/>
      <c r="PNQ84" s="994"/>
      <c r="PNR84" s="994"/>
      <c r="PNS84" s="994"/>
      <c r="PNT84" s="994"/>
      <c r="PNU84" s="994"/>
      <c r="PNV84" s="994"/>
      <c r="PNW84" s="994"/>
      <c r="PNX84" s="994"/>
      <c r="PNY84" s="994"/>
      <c r="PNZ84" s="994"/>
      <c r="POA84" s="994"/>
      <c r="POB84" s="994"/>
      <c r="POC84" s="994"/>
      <c r="POD84" s="994"/>
      <c r="POE84" s="994"/>
      <c r="POF84" s="994"/>
      <c r="POG84" s="994"/>
      <c r="POH84" s="994"/>
      <c r="POI84" s="994"/>
      <c r="POJ84" s="994"/>
      <c r="POK84" s="994"/>
      <c r="POL84" s="994"/>
      <c r="POM84" s="994"/>
      <c r="PON84" s="994"/>
      <c r="POO84" s="994"/>
      <c r="POP84" s="994"/>
      <c r="POQ84" s="994"/>
      <c r="POR84" s="994"/>
      <c r="POS84" s="994"/>
      <c r="POT84" s="994"/>
      <c r="POU84" s="994"/>
      <c r="POV84" s="994"/>
      <c r="POW84" s="994"/>
      <c r="POX84" s="994"/>
      <c r="POY84" s="994"/>
      <c r="POZ84" s="994"/>
      <c r="PPA84" s="994"/>
      <c r="PPB84" s="994"/>
      <c r="PPC84" s="994"/>
      <c r="PPD84" s="994"/>
      <c r="PPE84" s="994"/>
      <c r="PPF84" s="994"/>
      <c r="PPG84" s="994"/>
      <c r="PPH84" s="994"/>
      <c r="PPI84" s="994"/>
      <c r="PPJ84" s="994"/>
      <c r="PPK84" s="994"/>
      <c r="PPL84" s="994"/>
      <c r="PPM84" s="994"/>
      <c r="PPN84" s="994"/>
      <c r="PPO84" s="994"/>
      <c r="PPP84" s="994"/>
      <c r="PPQ84" s="994"/>
      <c r="PPR84" s="994"/>
      <c r="PPS84" s="994"/>
      <c r="PPT84" s="994"/>
      <c r="PPU84" s="994"/>
      <c r="PPV84" s="994"/>
      <c r="PPW84" s="994"/>
      <c r="PPX84" s="994"/>
      <c r="PPY84" s="994"/>
      <c r="PPZ84" s="994"/>
      <c r="PQA84" s="994"/>
      <c r="PQB84" s="994"/>
      <c r="PQC84" s="994"/>
      <c r="PQD84" s="994"/>
      <c r="PQE84" s="994"/>
      <c r="PQF84" s="994"/>
      <c r="PQG84" s="994"/>
      <c r="PQH84" s="994"/>
      <c r="PQI84" s="994"/>
      <c r="PQJ84" s="994"/>
      <c r="PQK84" s="994"/>
      <c r="PQL84" s="994"/>
      <c r="PQM84" s="994"/>
      <c r="PQN84" s="994"/>
      <c r="PQO84" s="994"/>
      <c r="PQP84" s="994"/>
      <c r="PQQ84" s="994"/>
      <c r="PQR84" s="994"/>
      <c r="PQS84" s="994"/>
      <c r="PQT84" s="994"/>
      <c r="PQU84" s="994"/>
      <c r="PQV84" s="994"/>
      <c r="PQW84" s="994"/>
      <c r="PQX84" s="994"/>
      <c r="PQY84" s="994"/>
      <c r="PQZ84" s="994"/>
      <c r="PRA84" s="994"/>
      <c r="PRB84" s="994"/>
      <c r="PRC84" s="994"/>
      <c r="PRD84" s="994"/>
      <c r="PRE84" s="994"/>
      <c r="PRF84" s="994"/>
      <c r="PRG84" s="994"/>
      <c r="PRH84" s="994"/>
      <c r="PRI84" s="994"/>
      <c r="PRJ84" s="994"/>
      <c r="PRK84" s="994"/>
      <c r="PRL84" s="994"/>
      <c r="PRM84" s="994"/>
      <c r="PRN84" s="994"/>
      <c r="PRO84" s="994"/>
      <c r="PRP84" s="994"/>
      <c r="PRQ84" s="994"/>
      <c r="PRR84" s="994"/>
      <c r="PRS84" s="994"/>
      <c r="PRT84" s="994"/>
      <c r="PRU84" s="994"/>
      <c r="PRV84" s="994"/>
      <c r="PRW84" s="994"/>
      <c r="PRX84" s="994"/>
      <c r="PRY84" s="994"/>
      <c r="PRZ84" s="994"/>
      <c r="PSA84" s="994"/>
      <c r="PSB84" s="994"/>
      <c r="PSC84" s="994"/>
      <c r="PSD84" s="994"/>
      <c r="PSE84" s="994"/>
      <c r="PSF84" s="994"/>
      <c r="PSG84" s="994"/>
      <c r="PSH84" s="994"/>
      <c r="PSI84" s="994"/>
      <c r="PSJ84" s="994"/>
      <c r="PSK84" s="994"/>
      <c r="PSL84" s="994"/>
      <c r="PSM84" s="994"/>
      <c r="PSN84" s="994"/>
      <c r="PSO84" s="994"/>
      <c r="PSP84" s="994"/>
      <c r="PSQ84" s="994"/>
      <c r="PSR84" s="994"/>
      <c r="PSS84" s="994"/>
      <c r="PST84" s="994"/>
      <c r="PSU84" s="994"/>
      <c r="PSV84" s="994"/>
      <c r="PSW84" s="994"/>
      <c r="PSX84" s="994"/>
      <c r="PSY84" s="994"/>
      <c r="PSZ84" s="994"/>
      <c r="PTA84" s="994"/>
      <c r="PTB84" s="994"/>
      <c r="PTC84" s="994"/>
      <c r="PTD84" s="994"/>
      <c r="PTE84" s="994"/>
      <c r="PTF84" s="994"/>
      <c r="PTG84" s="994"/>
      <c r="PTH84" s="994"/>
      <c r="PTI84" s="994"/>
      <c r="PTJ84" s="994"/>
      <c r="PTK84" s="994"/>
      <c r="PTL84" s="994"/>
      <c r="PTM84" s="994"/>
      <c r="PTN84" s="994"/>
      <c r="PTO84" s="994"/>
      <c r="PTP84" s="994"/>
      <c r="PTQ84" s="994"/>
      <c r="PTR84" s="994"/>
      <c r="PTS84" s="994"/>
      <c r="PTT84" s="994"/>
      <c r="PTU84" s="994"/>
      <c r="PTV84" s="994"/>
      <c r="PTW84" s="994"/>
      <c r="PTX84" s="994"/>
      <c r="PTY84" s="994"/>
      <c r="PTZ84" s="994"/>
      <c r="PUA84" s="994"/>
      <c r="PUB84" s="994"/>
      <c r="PUC84" s="994"/>
      <c r="PUD84" s="994"/>
      <c r="PUE84" s="994"/>
      <c r="PUF84" s="994"/>
      <c r="PUG84" s="994"/>
      <c r="PUH84" s="994"/>
      <c r="PUI84" s="994"/>
      <c r="PUJ84" s="994"/>
      <c r="PUK84" s="994"/>
      <c r="PUL84" s="994"/>
      <c r="PUM84" s="994"/>
      <c r="PUN84" s="994"/>
      <c r="PUO84" s="994"/>
      <c r="PUP84" s="994"/>
      <c r="PUQ84" s="994"/>
      <c r="PUR84" s="994"/>
      <c r="PUS84" s="994"/>
      <c r="PUT84" s="994"/>
      <c r="PUU84" s="994"/>
      <c r="PUV84" s="994"/>
      <c r="PUW84" s="994"/>
      <c r="PUX84" s="994"/>
      <c r="PUY84" s="994"/>
      <c r="PUZ84" s="994"/>
      <c r="PVA84" s="994"/>
      <c r="PVB84" s="994"/>
      <c r="PVC84" s="994"/>
      <c r="PVD84" s="994"/>
      <c r="PVE84" s="994"/>
      <c r="PVF84" s="994"/>
      <c r="PVG84" s="994"/>
      <c r="PVH84" s="994"/>
      <c r="PVI84" s="994"/>
      <c r="PVJ84" s="994"/>
      <c r="PVK84" s="994"/>
      <c r="PVL84" s="994"/>
      <c r="PVM84" s="994"/>
      <c r="PVN84" s="994"/>
      <c r="PVO84" s="994"/>
      <c r="PVP84" s="994"/>
      <c r="PVQ84" s="994"/>
      <c r="PVR84" s="994"/>
      <c r="PVS84" s="994"/>
      <c r="PVT84" s="994"/>
      <c r="PVU84" s="994"/>
      <c r="PVV84" s="994"/>
      <c r="PVW84" s="994"/>
      <c r="PVX84" s="994"/>
      <c r="PVY84" s="994"/>
      <c r="PVZ84" s="994"/>
      <c r="PWA84" s="994"/>
      <c r="PWB84" s="994"/>
      <c r="PWC84" s="994"/>
      <c r="PWD84" s="994"/>
      <c r="PWE84" s="994"/>
      <c r="PWF84" s="994"/>
      <c r="PWG84" s="994"/>
      <c r="PWH84" s="994"/>
      <c r="PWI84" s="994"/>
      <c r="PWJ84" s="994"/>
      <c r="PWK84" s="994"/>
      <c r="PWL84" s="994"/>
      <c r="PWM84" s="994"/>
      <c r="PWN84" s="994"/>
      <c r="PWO84" s="994"/>
      <c r="PWP84" s="994"/>
      <c r="PWQ84" s="994"/>
      <c r="PWR84" s="994"/>
      <c r="PWS84" s="994"/>
      <c r="PWT84" s="994"/>
      <c r="PWU84" s="994"/>
      <c r="PWV84" s="994"/>
      <c r="PWW84" s="994"/>
      <c r="PWX84" s="994"/>
      <c r="PWY84" s="994"/>
      <c r="PWZ84" s="994"/>
      <c r="PXA84" s="994"/>
      <c r="PXB84" s="994"/>
      <c r="PXC84" s="994"/>
      <c r="PXD84" s="994"/>
      <c r="PXE84" s="994"/>
      <c r="PXF84" s="994"/>
      <c r="PXG84" s="994"/>
      <c r="PXH84" s="994"/>
      <c r="PXI84" s="994"/>
      <c r="PXJ84" s="994"/>
      <c r="PXK84" s="994"/>
      <c r="PXL84" s="994"/>
      <c r="PXM84" s="994"/>
      <c r="PXN84" s="994"/>
      <c r="PXO84" s="994"/>
      <c r="PXP84" s="994"/>
      <c r="PXQ84" s="994"/>
      <c r="PXR84" s="994"/>
      <c r="PXS84" s="994"/>
      <c r="PXT84" s="994"/>
      <c r="PXU84" s="994"/>
      <c r="PXV84" s="994"/>
      <c r="PXW84" s="994"/>
      <c r="PXX84" s="994"/>
      <c r="PXY84" s="994"/>
      <c r="PXZ84" s="994"/>
      <c r="PYA84" s="994"/>
      <c r="PYB84" s="994"/>
      <c r="PYC84" s="994"/>
      <c r="PYD84" s="994"/>
      <c r="PYE84" s="994"/>
      <c r="PYF84" s="994"/>
      <c r="PYG84" s="994"/>
      <c r="PYH84" s="994"/>
      <c r="PYI84" s="994"/>
      <c r="PYJ84" s="994"/>
      <c r="PYK84" s="994"/>
      <c r="PYL84" s="994"/>
      <c r="PYM84" s="994"/>
      <c r="PYN84" s="994"/>
      <c r="PYO84" s="994"/>
      <c r="PYP84" s="994"/>
      <c r="PYQ84" s="994"/>
      <c r="PYR84" s="994"/>
      <c r="PYS84" s="994"/>
      <c r="PYT84" s="994"/>
      <c r="PYU84" s="994"/>
      <c r="PYV84" s="994"/>
      <c r="PYW84" s="994"/>
      <c r="PYX84" s="994"/>
      <c r="PYY84" s="994"/>
      <c r="PYZ84" s="994"/>
      <c r="PZA84" s="994"/>
      <c r="PZB84" s="994"/>
      <c r="PZC84" s="994"/>
      <c r="PZD84" s="994"/>
      <c r="PZE84" s="994"/>
      <c r="PZF84" s="994"/>
      <c r="PZG84" s="994"/>
      <c r="PZH84" s="994"/>
      <c r="PZI84" s="994"/>
      <c r="PZJ84" s="994"/>
      <c r="PZK84" s="994"/>
      <c r="PZL84" s="994"/>
      <c r="PZM84" s="994"/>
      <c r="PZN84" s="994"/>
      <c r="PZO84" s="994"/>
      <c r="PZP84" s="994"/>
      <c r="PZQ84" s="994"/>
      <c r="PZR84" s="994"/>
      <c r="PZS84" s="994"/>
      <c r="PZT84" s="994"/>
      <c r="PZU84" s="994"/>
      <c r="PZV84" s="994"/>
      <c r="PZW84" s="994"/>
      <c r="PZX84" s="994"/>
      <c r="PZY84" s="994"/>
      <c r="PZZ84" s="994"/>
      <c r="QAA84" s="994"/>
      <c r="QAB84" s="994"/>
      <c r="QAC84" s="994"/>
      <c r="QAD84" s="994"/>
      <c r="QAE84" s="994"/>
      <c r="QAF84" s="994"/>
      <c r="QAG84" s="994"/>
      <c r="QAH84" s="994"/>
      <c r="QAI84" s="994"/>
      <c r="QAJ84" s="994"/>
      <c r="QAK84" s="994"/>
      <c r="QAL84" s="994"/>
      <c r="QAM84" s="994"/>
      <c r="QAN84" s="994"/>
      <c r="QAO84" s="994"/>
      <c r="QAP84" s="994"/>
      <c r="QAQ84" s="994"/>
      <c r="QAR84" s="994"/>
      <c r="QAS84" s="994"/>
      <c r="QAT84" s="994"/>
      <c r="QAU84" s="994"/>
      <c r="QAV84" s="994"/>
      <c r="QAW84" s="994"/>
      <c r="QAX84" s="994"/>
      <c r="QAY84" s="994"/>
      <c r="QAZ84" s="994"/>
      <c r="QBA84" s="994"/>
      <c r="QBB84" s="994"/>
      <c r="QBC84" s="994"/>
      <c r="QBD84" s="994"/>
      <c r="QBE84" s="994"/>
      <c r="QBF84" s="994"/>
      <c r="QBG84" s="994"/>
      <c r="QBH84" s="994"/>
      <c r="QBI84" s="994"/>
      <c r="QBJ84" s="994"/>
      <c r="QBK84" s="994"/>
      <c r="QBL84" s="994"/>
      <c r="QBM84" s="994"/>
      <c r="QBN84" s="994"/>
      <c r="QBO84" s="994"/>
      <c r="QBP84" s="994"/>
      <c r="QBQ84" s="994"/>
      <c r="QBR84" s="994"/>
      <c r="QBS84" s="994"/>
      <c r="QBT84" s="994"/>
      <c r="QBU84" s="994"/>
      <c r="QBV84" s="994"/>
      <c r="QBW84" s="994"/>
      <c r="QBX84" s="994"/>
      <c r="QBY84" s="994"/>
      <c r="QBZ84" s="994"/>
      <c r="QCA84" s="994"/>
      <c r="QCB84" s="994"/>
      <c r="QCC84" s="994"/>
      <c r="QCD84" s="994"/>
      <c r="QCE84" s="994"/>
      <c r="QCF84" s="994"/>
      <c r="QCG84" s="994"/>
      <c r="QCH84" s="994"/>
      <c r="QCI84" s="994"/>
      <c r="QCJ84" s="994"/>
      <c r="QCK84" s="994"/>
      <c r="QCL84" s="994"/>
      <c r="QCM84" s="994"/>
      <c r="QCN84" s="994"/>
      <c r="QCO84" s="994"/>
      <c r="QCP84" s="994"/>
      <c r="QCQ84" s="994"/>
      <c r="QCR84" s="994"/>
      <c r="QCS84" s="994"/>
      <c r="QCT84" s="994"/>
      <c r="QCU84" s="994"/>
      <c r="QCV84" s="994"/>
      <c r="QCW84" s="994"/>
      <c r="QCX84" s="994"/>
      <c r="QCY84" s="994"/>
      <c r="QCZ84" s="994"/>
      <c r="QDA84" s="994"/>
      <c r="QDB84" s="994"/>
      <c r="QDC84" s="994"/>
      <c r="QDD84" s="994"/>
      <c r="QDE84" s="994"/>
      <c r="QDF84" s="994"/>
      <c r="QDG84" s="994"/>
      <c r="QDH84" s="994"/>
      <c r="QDI84" s="994"/>
      <c r="QDJ84" s="994"/>
      <c r="QDK84" s="994"/>
      <c r="QDL84" s="994"/>
      <c r="QDM84" s="994"/>
      <c r="QDN84" s="994"/>
      <c r="QDO84" s="994"/>
      <c r="QDP84" s="994"/>
      <c r="QDQ84" s="994"/>
      <c r="QDR84" s="994"/>
      <c r="QDS84" s="994"/>
      <c r="QDT84" s="994"/>
      <c r="QDU84" s="994"/>
      <c r="QDV84" s="994"/>
      <c r="QDW84" s="994"/>
      <c r="QDX84" s="994"/>
      <c r="QDY84" s="994"/>
      <c r="QDZ84" s="994"/>
      <c r="QEA84" s="994"/>
      <c r="QEB84" s="994"/>
      <c r="QEC84" s="994"/>
      <c r="QED84" s="994"/>
      <c r="QEE84" s="994"/>
      <c r="QEF84" s="994"/>
      <c r="QEG84" s="994"/>
      <c r="QEH84" s="994"/>
      <c r="QEI84" s="994"/>
      <c r="QEJ84" s="994"/>
      <c r="QEK84" s="994"/>
      <c r="QEL84" s="994"/>
      <c r="QEM84" s="994"/>
      <c r="QEN84" s="994"/>
      <c r="QEO84" s="994"/>
      <c r="QEP84" s="994"/>
      <c r="QEQ84" s="994"/>
      <c r="QER84" s="994"/>
      <c r="QES84" s="994"/>
      <c r="QET84" s="994"/>
      <c r="QEU84" s="994"/>
      <c r="QEV84" s="994"/>
      <c r="QEW84" s="994"/>
      <c r="QEX84" s="994"/>
      <c r="QEY84" s="994"/>
      <c r="QEZ84" s="994"/>
      <c r="QFA84" s="994"/>
      <c r="QFB84" s="994"/>
      <c r="QFC84" s="994"/>
      <c r="QFD84" s="994"/>
      <c r="QFE84" s="994"/>
      <c r="QFF84" s="994"/>
      <c r="QFG84" s="994"/>
      <c r="QFH84" s="994"/>
      <c r="QFI84" s="994"/>
      <c r="QFJ84" s="994"/>
      <c r="QFK84" s="994"/>
      <c r="QFL84" s="994"/>
      <c r="QFM84" s="994"/>
      <c r="QFN84" s="994"/>
      <c r="QFO84" s="994"/>
      <c r="QFP84" s="994"/>
      <c r="QFQ84" s="994"/>
      <c r="QFR84" s="994"/>
      <c r="QFS84" s="994"/>
      <c r="QFT84" s="994"/>
      <c r="QFU84" s="994"/>
      <c r="QFV84" s="994"/>
      <c r="QFW84" s="994"/>
      <c r="QFX84" s="994"/>
      <c r="QFY84" s="994"/>
      <c r="QFZ84" s="994"/>
      <c r="QGA84" s="994"/>
      <c r="QGB84" s="994"/>
      <c r="QGC84" s="994"/>
      <c r="QGD84" s="994"/>
      <c r="QGE84" s="994"/>
      <c r="QGF84" s="994"/>
      <c r="QGG84" s="994"/>
      <c r="QGH84" s="994"/>
      <c r="QGI84" s="994"/>
      <c r="QGJ84" s="994"/>
      <c r="QGK84" s="994"/>
      <c r="QGL84" s="994"/>
      <c r="QGM84" s="994"/>
      <c r="QGN84" s="994"/>
      <c r="QGO84" s="994"/>
      <c r="QGP84" s="994"/>
      <c r="QGQ84" s="994"/>
      <c r="QGR84" s="994"/>
      <c r="QGS84" s="994"/>
      <c r="QGT84" s="994"/>
      <c r="QGU84" s="994"/>
      <c r="QGV84" s="994"/>
      <c r="QGW84" s="994"/>
      <c r="QGX84" s="994"/>
      <c r="QGY84" s="994"/>
      <c r="QGZ84" s="994"/>
      <c r="QHA84" s="994"/>
      <c r="QHB84" s="994"/>
      <c r="QHC84" s="994"/>
      <c r="QHD84" s="994"/>
      <c r="QHE84" s="994"/>
      <c r="QHF84" s="994"/>
      <c r="QHG84" s="994"/>
      <c r="QHH84" s="994"/>
      <c r="QHI84" s="994"/>
      <c r="QHJ84" s="994"/>
      <c r="QHK84" s="994"/>
      <c r="QHL84" s="994"/>
      <c r="QHM84" s="994"/>
      <c r="QHN84" s="994"/>
      <c r="QHO84" s="994"/>
      <c r="QHP84" s="994"/>
      <c r="QHQ84" s="994"/>
      <c r="QHR84" s="994"/>
      <c r="QHS84" s="994"/>
      <c r="QHT84" s="994"/>
      <c r="QHU84" s="994"/>
      <c r="QHV84" s="994"/>
      <c r="QHW84" s="994"/>
      <c r="QHX84" s="994"/>
      <c r="QHY84" s="994"/>
      <c r="QHZ84" s="994"/>
      <c r="QIA84" s="994"/>
      <c r="QIB84" s="994"/>
      <c r="QIC84" s="994"/>
      <c r="QID84" s="994"/>
      <c r="QIE84" s="994"/>
      <c r="QIF84" s="994"/>
      <c r="QIG84" s="994"/>
      <c r="QIH84" s="994"/>
      <c r="QII84" s="994"/>
      <c r="QIJ84" s="994"/>
      <c r="QIK84" s="994"/>
      <c r="QIL84" s="994"/>
      <c r="QIM84" s="994"/>
      <c r="QIN84" s="994"/>
      <c r="QIO84" s="994"/>
      <c r="QIP84" s="994"/>
      <c r="QIQ84" s="994"/>
      <c r="QIR84" s="994"/>
      <c r="QIS84" s="994"/>
      <c r="QIT84" s="994"/>
      <c r="QIU84" s="994"/>
      <c r="QIV84" s="994"/>
      <c r="QIW84" s="994"/>
      <c r="QIX84" s="994"/>
      <c r="QIY84" s="994"/>
      <c r="QIZ84" s="994"/>
      <c r="QJA84" s="994"/>
      <c r="QJB84" s="994"/>
      <c r="QJC84" s="994"/>
      <c r="QJD84" s="994"/>
      <c r="QJE84" s="994"/>
      <c r="QJF84" s="994"/>
      <c r="QJG84" s="994"/>
      <c r="QJH84" s="994"/>
      <c r="QJI84" s="994"/>
      <c r="QJJ84" s="994"/>
      <c r="QJK84" s="994"/>
      <c r="QJL84" s="994"/>
      <c r="QJM84" s="994"/>
      <c r="QJN84" s="994"/>
      <c r="QJO84" s="994"/>
      <c r="QJP84" s="994"/>
      <c r="QJQ84" s="994"/>
      <c r="QJR84" s="994"/>
      <c r="QJS84" s="994"/>
      <c r="QJT84" s="994"/>
      <c r="QJU84" s="994"/>
      <c r="QJV84" s="994"/>
      <c r="QJW84" s="994"/>
      <c r="QJX84" s="994"/>
      <c r="QJY84" s="994"/>
      <c r="QJZ84" s="994"/>
      <c r="QKA84" s="994"/>
      <c r="QKB84" s="994"/>
      <c r="QKC84" s="994"/>
      <c r="QKD84" s="994"/>
      <c r="QKE84" s="994"/>
      <c r="QKF84" s="994"/>
      <c r="QKG84" s="994"/>
      <c r="QKH84" s="994"/>
      <c r="QKI84" s="994"/>
      <c r="QKJ84" s="994"/>
      <c r="QKK84" s="994"/>
      <c r="QKL84" s="994"/>
      <c r="QKM84" s="994"/>
      <c r="QKN84" s="994"/>
      <c r="QKO84" s="994"/>
      <c r="QKP84" s="994"/>
      <c r="QKQ84" s="994"/>
      <c r="QKR84" s="994"/>
      <c r="QKS84" s="994"/>
      <c r="QKT84" s="994"/>
      <c r="QKU84" s="994"/>
      <c r="QKV84" s="994"/>
      <c r="QKW84" s="994"/>
      <c r="QKX84" s="994"/>
      <c r="QKY84" s="994"/>
      <c r="QKZ84" s="994"/>
      <c r="QLA84" s="994"/>
      <c r="QLB84" s="994"/>
      <c r="QLC84" s="994"/>
      <c r="QLD84" s="994"/>
      <c r="QLE84" s="994"/>
      <c r="QLF84" s="994"/>
      <c r="QLG84" s="994"/>
      <c r="QLH84" s="994"/>
      <c r="QLI84" s="994"/>
      <c r="QLJ84" s="994"/>
      <c r="QLK84" s="994"/>
      <c r="QLL84" s="994"/>
      <c r="QLM84" s="994"/>
      <c r="QLN84" s="994"/>
      <c r="QLO84" s="994"/>
      <c r="QLP84" s="994"/>
      <c r="QLQ84" s="994"/>
      <c r="QLR84" s="994"/>
      <c r="QLS84" s="994"/>
      <c r="QLT84" s="994"/>
      <c r="QLU84" s="994"/>
      <c r="QLV84" s="994"/>
      <c r="QLW84" s="994"/>
      <c r="QLX84" s="994"/>
      <c r="QLY84" s="994"/>
      <c r="QLZ84" s="994"/>
      <c r="QMA84" s="994"/>
      <c r="QMB84" s="994"/>
      <c r="QMC84" s="994"/>
      <c r="QMD84" s="994"/>
      <c r="QME84" s="994"/>
      <c r="QMF84" s="994"/>
      <c r="QMG84" s="994"/>
      <c r="QMH84" s="994"/>
      <c r="QMI84" s="994"/>
      <c r="QMJ84" s="994"/>
      <c r="QMK84" s="994"/>
      <c r="QML84" s="994"/>
      <c r="QMM84" s="994"/>
      <c r="QMN84" s="994"/>
      <c r="QMO84" s="994"/>
      <c r="QMP84" s="994"/>
      <c r="QMQ84" s="994"/>
      <c r="QMR84" s="994"/>
      <c r="QMS84" s="994"/>
      <c r="QMT84" s="994"/>
      <c r="QMU84" s="994"/>
      <c r="QMV84" s="994"/>
      <c r="QMW84" s="994"/>
      <c r="QMX84" s="994"/>
      <c r="QMY84" s="994"/>
      <c r="QMZ84" s="994"/>
      <c r="QNA84" s="994"/>
      <c r="QNB84" s="994"/>
      <c r="QNC84" s="994"/>
      <c r="QND84" s="994"/>
      <c r="QNE84" s="994"/>
      <c r="QNF84" s="994"/>
      <c r="QNG84" s="994"/>
      <c r="QNH84" s="994"/>
      <c r="QNI84" s="994"/>
      <c r="QNJ84" s="994"/>
      <c r="QNK84" s="994"/>
      <c r="QNL84" s="994"/>
      <c r="QNM84" s="994"/>
      <c r="QNN84" s="994"/>
      <c r="QNO84" s="994"/>
      <c r="QNP84" s="994"/>
      <c r="QNQ84" s="994"/>
      <c r="QNR84" s="994"/>
      <c r="QNS84" s="994"/>
      <c r="QNT84" s="994"/>
      <c r="QNU84" s="994"/>
      <c r="QNV84" s="994"/>
      <c r="QNW84" s="994"/>
      <c r="QNX84" s="994"/>
      <c r="QNY84" s="994"/>
      <c r="QNZ84" s="994"/>
      <c r="QOA84" s="994"/>
      <c r="QOB84" s="994"/>
      <c r="QOC84" s="994"/>
      <c r="QOD84" s="994"/>
      <c r="QOE84" s="994"/>
      <c r="QOF84" s="994"/>
      <c r="QOG84" s="994"/>
      <c r="QOH84" s="994"/>
      <c r="QOI84" s="994"/>
      <c r="QOJ84" s="994"/>
      <c r="QOK84" s="994"/>
      <c r="QOL84" s="994"/>
      <c r="QOM84" s="994"/>
      <c r="QON84" s="994"/>
      <c r="QOO84" s="994"/>
      <c r="QOP84" s="994"/>
      <c r="QOQ84" s="994"/>
      <c r="QOR84" s="994"/>
      <c r="QOS84" s="994"/>
      <c r="QOT84" s="994"/>
      <c r="QOU84" s="994"/>
      <c r="QOV84" s="994"/>
      <c r="QOW84" s="994"/>
      <c r="QOX84" s="994"/>
      <c r="QOY84" s="994"/>
      <c r="QOZ84" s="994"/>
      <c r="QPA84" s="994"/>
      <c r="QPB84" s="994"/>
      <c r="QPC84" s="994"/>
      <c r="QPD84" s="994"/>
      <c r="QPE84" s="994"/>
      <c r="QPF84" s="994"/>
      <c r="QPG84" s="994"/>
      <c r="QPH84" s="994"/>
      <c r="QPI84" s="994"/>
      <c r="QPJ84" s="994"/>
      <c r="QPK84" s="994"/>
      <c r="QPL84" s="994"/>
      <c r="QPM84" s="994"/>
      <c r="QPN84" s="994"/>
      <c r="QPO84" s="994"/>
      <c r="QPP84" s="994"/>
      <c r="QPQ84" s="994"/>
      <c r="QPR84" s="994"/>
      <c r="QPS84" s="994"/>
      <c r="QPT84" s="994"/>
      <c r="QPU84" s="994"/>
      <c r="QPV84" s="994"/>
      <c r="QPW84" s="994"/>
      <c r="QPX84" s="994"/>
      <c r="QPY84" s="994"/>
      <c r="QPZ84" s="994"/>
      <c r="QQA84" s="994"/>
      <c r="QQB84" s="994"/>
      <c r="QQC84" s="994"/>
      <c r="QQD84" s="994"/>
      <c r="QQE84" s="994"/>
      <c r="QQF84" s="994"/>
      <c r="QQG84" s="994"/>
      <c r="QQH84" s="994"/>
      <c r="QQI84" s="994"/>
      <c r="QQJ84" s="994"/>
      <c r="QQK84" s="994"/>
      <c r="QQL84" s="994"/>
      <c r="QQM84" s="994"/>
      <c r="QQN84" s="994"/>
      <c r="QQO84" s="994"/>
      <c r="QQP84" s="994"/>
      <c r="QQQ84" s="994"/>
      <c r="QQR84" s="994"/>
      <c r="QQS84" s="994"/>
      <c r="QQT84" s="994"/>
      <c r="QQU84" s="994"/>
      <c r="QQV84" s="994"/>
      <c r="QQW84" s="994"/>
      <c r="QQX84" s="994"/>
      <c r="QQY84" s="994"/>
      <c r="QQZ84" s="994"/>
      <c r="QRA84" s="994"/>
      <c r="QRB84" s="994"/>
      <c r="QRC84" s="994"/>
      <c r="QRD84" s="994"/>
      <c r="QRE84" s="994"/>
      <c r="QRF84" s="994"/>
      <c r="QRG84" s="994"/>
      <c r="QRH84" s="994"/>
      <c r="QRI84" s="994"/>
      <c r="QRJ84" s="994"/>
      <c r="QRK84" s="994"/>
      <c r="QRL84" s="994"/>
      <c r="QRM84" s="994"/>
      <c r="QRN84" s="994"/>
      <c r="QRO84" s="994"/>
      <c r="QRP84" s="994"/>
      <c r="QRQ84" s="994"/>
      <c r="QRR84" s="994"/>
      <c r="QRS84" s="994"/>
      <c r="QRT84" s="994"/>
      <c r="QRU84" s="994"/>
      <c r="QRV84" s="994"/>
      <c r="QRW84" s="994"/>
      <c r="QRX84" s="994"/>
      <c r="QRY84" s="994"/>
      <c r="QRZ84" s="994"/>
      <c r="QSA84" s="994"/>
      <c r="QSB84" s="994"/>
      <c r="QSC84" s="994"/>
      <c r="QSD84" s="994"/>
      <c r="QSE84" s="994"/>
      <c r="QSF84" s="994"/>
      <c r="QSG84" s="994"/>
      <c r="QSH84" s="994"/>
      <c r="QSI84" s="994"/>
      <c r="QSJ84" s="994"/>
      <c r="QSK84" s="994"/>
      <c r="QSL84" s="994"/>
      <c r="QSM84" s="994"/>
      <c r="QSN84" s="994"/>
      <c r="QSO84" s="994"/>
      <c r="QSP84" s="994"/>
      <c r="QSQ84" s="994"/>
      <c r="QSR84" s="994"/>
      <c r="QSS84" s="994"/>
      <c r="QST84" s="994"/>
      <c r="QSU84" s="994"/>
      <c r="QSV84" s="994"/>
      <c r="QSW84" s="994"/>
      <c r="QSX84" s="994"/>
      <c r="QSY84" s="994"/>
      <c r="QSZ84" s="994"/>
      <c r="QTA84" s="994"/>
      <c r="QTB84" s="994"/>
      <c r="QTC84" s="994"/>
      <c r="QTD84" s="994"/>
      <c r="QTE84" s="994"/>
      <c r="QTF84" s="994"/>
      <c r="QTG84" s="994"/>
      <c r="QTH84" s="994"/>
      <c r="QTI84" s="994"/>
      <c r="QTJ84" s="994"/>
      <c r="QTK84" s="994"/>
      <c r="QTL84" s="994"/>
      <c r="QTM84" s="994"/>
      <c r="QTN84" s="994"/>
      <c r="QTO84" s="994"/>
      <c r="QTP84" s="994"/>
      <c r="QTQ84" s="994"/>
      <c r="QTR84" s="994"/>
      <c r="QTS84" s="994"/>
      <c r="QTT84" s="994"/>
      <c r="QTU84" s="994"/>
      <c r="QTV84" s="994"/>
      <c r="QTW84" s="994"/>
      <c r="QTX84" s="994"/>
      <c r="QTY84" s="994"/>
      <c r="QTZ84" s="994"/>
      <c r="QUA84" s="994"/>
      <c r="QUB84" s="994"/>
      <c r="QUC84" s="994"/>
      <c r="QUD84" s="994"/>
      <c r="QUE84" s="994"/>
      <c r="QUF84" s="994"/>
      <c r="QUG84" s="994"/>
      <c r="QUH84" s="994"/>
      <c r="QUI84" s="994"/>
      <c r="QUJ84" s="994"/>
      <c r="QUK84" s="994"/>
      <c r="QUL84" s="994"/>
      <c r="QUM84" s="994"/>
      <c r="QUN84" s="994"/>
      <c r="QUO84" s="994"/>
      <c r="QUP84" s="994"/>
      <c r="QUQ84" s="994"/>
      <c r="QUR84" s="994"/>
      <c r="QUS84" s="994"/>
      <c r="QUT84" s="994"/>
      <c r="QUU84" s="994"/>
      <c r="QUV84" s="994"/>
      <c r="QUW84" s="994"/>
      <c r="QUX84" s="994"/>
      <c r="QUY84" s="994"/>
      <c r="QUZ84" s="994"/>
      <c r="QVA84" s="994"/>
      <c r="QVB84" s="994"/>
      <c r="QVC84" s="994"/>
      <c r="QVD84" s="994"/>
      <c r="QVE84" s="994"/>
      <c r="QVF84" s="994"/>
      <c r="QVG84" s="994"/>
      <c r="QVH84" s="994"/>
      <c r="QVI84" s="994"/>
      <c r="QVJ84" s="994"/>
      <c r="QVK84" s="994"/>
      <c r="QVL84" s="994"/>
      <c r="QVM84" s="994"/>
      <c r="QVN84" s="994"/>
      <c r="QVO84" s="994"/>
      <c r="QVP84" s="994"/>
      <c r="QVQ84" s="994"/>
      <c r="QVR84" s="994"/>
      <c r="QVS84" s="994"/>
      <c r="QVT84" s="994"/>
      <c r="QVU84" s="994"/>
      <c r="QVV84" s="994"/>
      <c r="QVW84" s="994"/>
      <c r="QVX84" s="994"/>
      <c r="QVY84" s="994"/>
      <c r="QVZ84" s="994"/>
      <c r="QWA84" s="994"/>
      <c r="QWB84" s="994"/>
      <c r="QWC84" s="994"/>
      <c r="QWD84" s="994"/>
      <c r="QWE84" s="994"/>
      <c r="QWF84" s="994"/>
      <c r="QWG84" s="994"/>
      <c r="QWH84" s="994"/>
      <c r="QWI84" s="994"/>
      <c r="QWJ84" s="994"/>
      <c r="QWK84" s="994"/>
      <c r="QWL84" s="994"/>
      <c r="QWM84" s="994"/>
      <c r="QWN84" s="994"/>
      <c r="QWO84" s="994"/>
      <c r="QWP84" s="994"/>
      <c r="QWQ84" s="994"/>
      <c r="QWR84" s="994"/>
      <c r="QWS84" s="994"/>
      <c r="QWT84" s="994"/>
      <c r="QWU84" s="994"/>
      <c r="QWV84" s="994"/>
      <c r="QWW84" s="994"/>
      <c r="QWX84" s="994"/>
      <c r="QWY84" s="994"/>
      <c r="QWZ84" s="994"/>
      <c r="QXA84" s="994"/>
      <c r="QXB84" s="994"/>
      <c r="QXC84" s="994"/>
      <c r="QXD84" s="994"/>
      <c r="QXE84" s="994"/>
      <c r="QXF84" s="994"/>
      <c r="QXG84" s="994"/>
      <c r="QXH84" s="994"/>
      <c r="QXI84" s="994"/>
      <c r="QXJ84" s="994"/>
      <c r="QXK84" s="994"/>
      <c r="QXL84" s="994"/>
      <c r="QXM84" s="994"/>
      <c r="QXN84" s="994"/>
      <c r="QXO84" s="994"/>
      <c r="QXP84" s="994"/>
      <c r="QXQ84" s="994"/>
      <c r="QXR84" s="994"/>
      <c r="QXS84" s="994"/>
      <c r="QXT84" s="994"/>
      <c r="QXU84" s="994"/>
      <c r="QXV84" s="994"/>
      <c r="QXW84" s="994"/>
      <c r="QXX84" s="994"/>
      <c r="QXY84" s="994"/>
      <c r="QXZ84" s="994"/>
      <c r="QYA84" s="994"/>
      <c r="QYB84" s="994"/>
      <c r="QYC84" s="994"/>
      <c r="QYD84" s="994"/>
      <c r="QYE84" s="994"/>
      <c r="QYF84" s="994"/>
      <c r="QYG84" s="994"/>
      <c r="QYH84" s="994"/>
      <c r="QYI84" s="994"/>
      <c r="QYJ84" s="994"/>
      <c r="QYK84" s="994"/>
      <c r="QYL84" s="994"/>
      <c r="QYM84" s="994"/>
      <c r="QYN84" s="994"/>
      <c r="QYO84" s="994"/>
      <c r="QYP84" s="994"/>
      <c r="QYQ84" s="994"/>
      <c r="QYR84" s="994"/>
      <c r="QYS84" s="994"/>
      <c r="QYT84" s="994"/>
      <c r="QYU84" s="994"/>
      <c r="QYV84" s="994"/>
      <c r="QYW84" s="994"/>
      <c r="QYX84" s="994"/>
      <c r="QYY84" s="994"/>
      <c r="QYZ84" s="994"/>
      <c r="QZA84" s="994"/>
      <c r="QZB84" s="994"/>
      <c r="QZC84" s="994"/>
      <c r="QZD84" s="994"/>
      <c r="QZE84" s="994"/>
      <c r="QZF84" s="994"/>
      <c r="QZG84" s="994"/>
      <c r="QZH84" s="994"/>
      <c r="QZI84" s="994"/>
      <c r="QZJ84" s="994"/>
      <c r="QZK84" s="994"/>
      <c r="QZL84" s="994"/>
      <c r="QZM84" s="994"/>
      <c r="QZN84" s="994"/>
      <c r="QZO84" s="994"/>
      <c r="QZP84" s="994"/>
      <c r="QZQ84" s="994"/>
      <c r="QZR84" s="994"/>
      <c r="QZS84" s="994"/>
      <c r="QZT84" s="994"/>
      <c r="QZU84" s="994"/>
      <c r="QZV84" s="994"/>
      <c r="QZW84" s="994"/>
      <c r="QZX84" s="994"/>
      <c r="QZY84" s="994"/>
      <c r="QZZ84" s="994"/>
      <c r="RAA84" s="994"/>
      <c r="RAB84" s="994"/>
      <c r="RAC84" s="994"/>
      <c r="RAD84" s="994"/>
      <c r="RAE84" s="994"/>
      <c r="RAF84" s="994"/>
      <c r="RAG84" s="994"/>
      <c r="RAH84" s="994"/>
      <c r="RAI84" s="994"/>
      <c r="RAJ84" s="994"/>
      <c r="RAK84" s="994"/>
      <c r="RAL84" s="994"/>
      <c r="RAM84" s="994"/>
      <c r="RAN84" s="994"/>
      <c r="RAO84" s="994"/>
      <c r="RAP84" s="994"/>
      <c r="RAQ84" s="994"/>
      <c r="RAR84" s="994"/>
      <c r="RAS84" s="994"/>
      <c r="RAT84" s="994"/>
      <c r="RAU84" s="994"/>
      <c r="RAV84" s="994"/>
      <c r="RAW84" s="994"/>
      <c r="RAX84" s="994"/>
      <c r="RAY84" s="994"/>
      <c r="RAZ84" s="994"/>
      <c r="RBA84" s="994"/>
      <c r="RBB84" s="994"/>
      <c r="RBC84" s="994"/>
      <c r="RBD84" s="994"/>
      <c r="RBE84" s="994"/>
      <c r="RBF84" s="994"/>
      <c r="RBG84" s="994"/>
      <c r="RBH84" s="994"/>
      <c r="RBI84" s="994"/>
      <c r="RBJ84" s="994"/>
      <c r="RBK84" s="994"/>
      <c r="RBL84" s="994"/>
      <c r="RBM84" s="994"/>
      <c r="RBN84" s="994"/>
      <c r="RBO84" s="994"/>
      <c r="RBP84" s="994"/>
      <c r="RBQ84" s="994"/>
      <c r="RBR84" s="994"/>
      <c r="RBS84" s="994"/>
      <c r="RBT84" s="994"/>
      <c r="RBU84" s="994"/>
      <c r="RBV84" s="994"/>
      <c r="RBW84" s="994"/>
      <c r="RBX84" s="994"/>
      <c r="RBY84" s="994"/>
      <c r="RBZ84" s="994"/>
      <c r="RCA84" s="994"/>
      <c r="RCB84" s="994"/>
      <c r="RCC84" s="994"/>
      <c r="RCD84" s="994"/>
      <c r="RCE84" s="994"/>
      <c r="RCF84" s="994"/>
      <c r="RCG84" s="994"/>
      <c r="RCH84" s="994"/>
      <c r="RCI84" s="994"/>
      <c r="RCJ84" s="994"/>
      <c r="RCK84" s="994"/>
      <c r="RCL84" s="994"/>
      <c r="RCM84" s="994"/>
      <c r="RCN84" s="994"/>
      <c r="RCO84" s="994"/>
      <c r="RCP84" s="994"/>
      <c r="RCQ84" s="994"/>
      <c r="RCR84" s="994"/>
      <c r="RCS84" s="994"/>
      <c r="RCT84" s="994"/>
      <c r="RCU84" s="994"/>
      <c r="RCV84" s="994"/>
      <c r="RCW84" s="994"/>
      <c r="RCX84" s="994"/>
      <c r="RCY84" s="994"/>
      <c r="RCZ84" s="994"/>
      <c r="RDA84" s="994"/>
      <c r="RDB84" s="994"/>
      <c r="RDC84" s="994"/>
      <c r="RDD84" s="994"/>
      <c r="RDE84" s="994"/>
      <c r="RDF84" s="994"/>
      <c r="RDG84" s="994"/>
      <c r="RDH84" s="994"/>
      <c r="RDI84" s="994"/>
      <c r="RDJ84" s="994"/>
      <c r="RDK84" s="994"/>
      <c r="RDL84" s="994"/>
      <c r="RDM84" s="994"/>
      <c r="RDN84" s="994"/>
      <c r="RDO84" s="994"/>
      <c r="RDP84" s="994"/>
      <c r="RDQ84" s="994"/>
      <c r="RDR84" s="994"/>
      <c r="RDS84" s="994"/>
      <c r="RDT84" s="994"/>
      <c r="RDU84" s="994"/>
      <c r="RDV84" s="994"/>
      <c r="RDW84" s="994"/>
      <c r="RDX84" s="994"/>
      <c r="RDY84" s="994"/>
      <c r="RDZ84" s="994"/>
      <c r="REA84" s="994"/>
      <c r="REB84" s="994"/>
      <c r="REC84" s="994"/>
      <c r="RED84" s="994"/>
      <c r="REE84" s="994"/>
      <c r="REF84" s="994"/>
      <c r="REG84" s="994"/>
      <c r="REH84" s="994"/>
      <c r="REI84" s="994"/>
      <c r="REJ84" s="994"/>
      <c r="REK84" s="994"/>
      <c r="REL84" s="994"/>
      <c r="REM84" s="994"/>
      <c r="REN84" s="994"/>
      <c r="REO84" s="994"/>
      <c r="REP84" s="994"/>
      <c r="REQ84" s="994"/>
      <c r="RER84" s="994"/>
      <c r="RES84" s="994"/>
      <c r="RET84" s="994"/>
      <c r="REU84" s="994"/>
      <c r="REV84" s="994"/>
      <c r="REW84" s="994"/>
      <c r="REX84" s="994"/>
      <c r="REY84" s="994"/>
      <c r="REZ84" s="994"/>
      <c r="RFA84" s="994"/>
      <c r="RFB84" s="994"/>
      <c r="RFC84" s="994"/>
      <c r="RFD84" s="994"/>
      <c r="RFE84" s="994"/>
      <c r="RFF84" s="994"/>
      <c r="RFG84" s="994"/>
      <c r="RFH84" s="994"/>
      <c r="RFI84" s="994"/>
      <c r="RFJ84" s="994"/>
      <c r="RFK84" s="994"/>
      <c r="RFL84" s="994"/>
      <c r="RFM84" s="994"/>
      <c r="RFN84" s="994"/>
      <c r="RFO84" s="994"/>
      <c r="RFP84" s="994"/>
      <c r="RFQ84" s="994"/>
      <c r="RFR84" s="994"/>
      <c r="RFS84" s="994"/>
      <c r="RFT84" s="994"/>
      <c r="RFU84" s="994"/>
      <c r="RFV84" s="994"/>
      <c r="RFW84" s="994"/>
      <c r="RFX84" s="994"/>
      <c r="RFY84" s="994"/>
      <c r="RFZ84" s="994"/>
      <c r="RGA84" s="994"/>
      <c r="RGB84" s="994"/>
      <c r="RGC84" s="994"/>
      <c r="RGD84" s="994"/>
      <c r="RGE84" s="994"/>
      <c r="RGF84" s="994"/>
      <c r="RGG84" s="994"/>
      <c r="RGH84" s="994"/>
      <c r="RGI84" s="994"/>
      <c r="RGJ84" s="994"/>
      <c r="RGK84" s="994"/>
      <c r="RGL84" s="994"/>
      <c r="RGM84" s="994"/>
      <c r="RGN84" s="994"/>
      <c r="RGO84" s="994"/>
      <c r="RGP84" s="994"/>
      <c r="RGQ84" s="994"/>
      <c r="RGR84" s="994"/>
      <c r="RGS84" s="994"/>
      <c r="RGT84" s="994"/>
      <c r="RGU84" s="994"/>
      <c r="RGV84" s="994"/>
      <c r="RGW84" s="994"/>
      <c r="RGX84" s="994"/>
      <c r="RGY84" s="994"/>
      <c r="RGZ84" s="994"/>
      <c r="RHA84" s="994"/>
      <c r="RHB84" s="994"/>
      <c r="RHC84" s="994"/>
      <c r="RHD84" s="994"/>
      <c r="RHE84" s="994"/>
      <c r="RHF84" s="994"/>
      <c r="RHG84" s="994"/>
      <c r="RHH84" s="994"/>
      <c r="RHI84" s="994"/>
      <c r="RHJ84" s="994"/>
      <c r="RHK84" s="994"/>
      <c r="RHL84" s="994"/>
      <c r="RHM84" s="994"/>
      <c r="RHN84" s="994"/>
      <c r="RHO84" s="994"/>
      <c r="RHP84" s="994"/>
      <c r="RHQ84" s="994"/>
      <c r="RHR84" s="994"/>
      <c r="RHS84" s="994"/>
      <c r="RHT84" s="994"/>
      <c r="RHU84" s="994"/>
      <c r="RHV84" s="994"/>
      <c r="RHW84" s="994"/>
      <c r="RHX84" s="994"/>
      <c r="RHY84" s="994"/>
      <c r="RHZ84" s="994"/>
      <c r="RIA84" s="994"/>
      <c r="RIB84" s="994"/>
      <c r="RIC84" s="994"/>
      <c r="RID84" s="994"/>
      <c r="RIE84" s="994"/>
      <c r="RIF84" s="994"/>
      <c r="RIG84" s="994"/>
      <c r="RIH84" s="994"/>
      <c r="RII84" s="994"/>
      <c r="RIJ84" s="994"/>
      <c r="RIK84" s="994"/>
      <c r="RIL84" s="994"/>
      <c r="RIM84" s="994"/>
      <c r="RIN84" s="994"/>
      <c r="RIO84" s="994"/>
      <c r="RIP84" s="994"/>
      <c r="RIQ84" s="994"/>
      <c r="RIR84" s="994"/>
      <c r="RIS84" s="994"/>
      <c r="RIT84" s="994"/>
      <c r="RIU84" s="994"/>
      <c r="RIV84" s="994"/>
      <c r="RIW84" s="994"/>
      <c r="RIX84" s="994"/>
      <c r="RIY84" s="994"/>
      <c r="RIZ84" s="994"/>
      <c r="RJA84" s="994"/>
      <c r="RJB84" s="994"/>
      <c r="RJC84" s="994"/>
      <c r="RJD84" s="994"/>
      <c r="RJE84" s="994"/>
      <c r="RJF84" s="994"/>
      <c r="RJG84" s="994"/>
      <c r="RJH84" s="994"/>
      <c r="RJI84" s="994"/>
      <c r="RJJ84" s="994"/>
      <c r="RJK84" s="994"/>
      <c r="RJL84" s="994"/>
      <c r="RJM84" s="994"/>
      <c r="RJN84" s="994"/>
      <c r="RJO84" s="994"/>
      <c r="RJP84" s="994"/>
      <c r="RJQ84" s="994"/>
      <c r="RJR84" s="994"/>
      <c r="RJS84" s="994"/>
      <c r="RJT84" s="994"/>
      <c r="RJU84" s="994"/>
      <c r="RJV84" s="994"/>
      <c r="RJW84" s="994"/>
      <c r="RJX84" s="994"/>
      <c r="RJY84" s="994"/>
      <c r="RJZ84" s="994"/>
      <c r="RKA84" s="994"/>
      <c r="RKB84" s="994"/>
      <c r="RKC84" s="994"/>
      <c r="RKD84" s="994"/>
      <c r="RKE84" s="994"/>
      <c r="RKF84" s="994"/>
      <c r="RKG84" s="994"/>
      <c r="RKH84" s="994"/>
      <c r="RKI84" s="994"/>
      <c r="RKJ84" s="994"/>
      <c r="RKK84" s="994"/>
      <c r="RKL84" s="994"/>
      <c r="RKM84" s="994"/>
      <c r="RKN84" s="994"/>
      <c r="RKO84" s="994"/>
      <c r="RKP84" s="994"/>
      <c r="RKQ84" s="994"/>
      <c r="RKR84" s="994"/>
      <c r="RKS84" s="994"/>
      <c r="RKT84" s="994"/>
      <c r="RKU84" s="994"/>
      <c r="RKV84" s="994"/>
      <c r="RKW84" s="994"/>
      <c r="RKX84" s="994"/>
      <c r="RKY84" s="994"/>
      <c r="RKZ84" s="994"/>
      <c r="RLA84" s="994"/>
      <c r="RLB84" s="994"/>
      <c r="RLC84" s="994"/>
      <c r="RLD84" s="994"/>
      <c r="RLE84" s="994"/>
      <c r="RLF84" s="994"/>
      <c r="RLG84" s="994"/>
      <c r="RLH84" s="994"/>
      <c r="RLI84" s="994"/>
      <c r="RLJ84" s="994"/>
      <c r="RLK84" s="994"/>
      <c r="RLL84" s="994"/>
      <c r="RLM84" s="994"/>
      <c r="RLN84" s="994"/>
      <c r="RLO84" s="994"/>
      <c r="RLP84" s="994"/>
      <c r="RLQ84" s="994"/>
      <c r="RLR84" s="994"/>
      <c r="RLS84" s="994"/>
      <c r="RLT84" s="994"/>
      <c r="RLU84" s="994"/>
      <c r="RLV84" s="994"/>
      <c r="RLW84" s="994"/>
      <c r="RLX84" s="994"/>
      <c r="RLY84" s="994"/>
      <c r="RLZ84" s="994"/>
      <c r="RMA84" s="994"/>
      <c r="RMB84" s="994"/>
      <c r="RMC84" s="994"/>
      <c r="RMD84" s="994"/>
      <c r="RME84" s="994"/>
      <c r="RMF84" s="994"/>
      <c r="RMG84" s="994"/>
      <c r="RMH84" s="994"/>
      <c r="RMI84" s="994"/>
      <c r="RMJ84" s="994"/>
      <c r="RMK84" s="994"/>
      <c r="RML84" s="994"/>
      <c r="RMM84" s="994"/>
      <c r="RMN84" s="994"/>
      <c r="RMO84" s="994"/>
      <c r="RMP84" s="994"/>
      <c r="RMQ84" s="994"/>
      <c r="RMR84" s="994"/>
      <c r="RMS84" s="994"/>
      <c r="RMT84" s="994"/>
      <c r="RMU84" s="994"/>
      <c r="RMV84" s="994"/>
      <c r="RMW84" s="994"/>
      <c r="RMX84" s="994"/>
      <c r="RMY84" s="994"/>
      <c r="RMZ84" s="994"/>
      <c r="RNA84" s="994"/>
      <c r="RNB84" s="994"/>
      <c r="RNC84" s="994"/>
      <c r="RND84" s="994"/>
      <c r="RNE84" s="994"/>
      <c r="RNF84" s="994"/>
      <c r="RNG84" s="994"/>
      <c r="RNH84" s="994"/>
      <c r="RNI84" s="994"/>
      <c r="RNJ84" s="994"/>
      <c r="RNK84" s="994"/>
      <c r="RNL84" s="994"/>
      <c r="RNM84" s="994"/>
      <c r="RNN84" s="994"/>
      <c r="RNO84" s="994"/>
      <c r="RNP84" s="994"/>
      <c r="RNQ84" s="994"/>
      <c r="RNR84" s="994"/>
      <c r="RNS84" s="994"/>
      <c r="RNT84" s="994"/>
      <c r="RNU84" s="994"/>
      <c r="RNV84" s="994"/>
      <c r="RNW84" s="994"/>
      <c r="RNX84" s="994"/>
      <c r="RNY84" s="994"/>
      <c r="RNZ84" s="994"/>
      <c r="ROA84" s="994"/>
      <c r="ROB84" s="994"/>
      <c r="ROC84" s="994"/>
      <c r="ROD84" s="994"/>
      <c r="ROE84" s="994"/>
      <c r="ROF84" s="994"/>
      <c r="ROG84" s="994"/>
      <c r="ROH84" s="994"/>
      <c r="ROI84" s="994"/>
      <c r="ROJ84" s="994"/>
      <c r="ROK84" s="994"/>
      <c r="ROL84" s="994"/>
      <c r="ROM84" s="994"/>
      <c r="RON84" s="994"/>
      <c r="ROO84" s="994"/>
      <c r="ROP84" s="994"/>
      <c r="ROQ84" s="994"/>
      <c r="ROR84" s="994"/>
      <c r="ROS84" s="994"/>
      <c r="ROT84" s="994"/>
      <c r="ROU84" s="994"/>
      <c r="ROV84" s="994"/>
      <c r="ROW84" s="994"/>
      <c r="ROX84" s="994"/>
      <c r="ROY84" s="994"/>
      <c r="ROZ84" s="994"/>
      <c r="RPA84" s="994"/>
      <c r="RPB84" s="994"/>
      <c r="RPC84" s="994"/>
      <c r="RPD84" s="994"/>
      <c r="RPE84" s="994"/>
      <c r="RPF84" s="994"/>
      <c r="RPG84" s="994"/>
      <c r="RPH84" s="994"/>
      <c r="RPI84" s="994"/>
      <c r="RPJ84" s="994"/>
      <c r="RPK84" s="994"/>
      <c r="RPL84" s="994"/>
      <c r="RPM84" s="994"/>
      <c r="RPN84" s="994"/>
      <c r="RPO84" s="994"/>
      <c r="RPP84" s="994"/>
      <c r="RPQ84" s="994"/>
      <c r="RPR84" s="994"/>
      <c r="RPS84" s="994"/>
      <c r="RPT84" s="994"/>
      <c r="RPU84" s="994"/>
      <c r="RPV84" s="994"/>
      <c r="RPW84" s="994"/>
      <c r="RPX84" s="994"/>
      <c r="RPY84" s="994"/>
      <c r="RPZ84" s="994"/>
      <c r="RQA84" s="994"/>
      <c r="RQB84" s="994"/>
      <c r="RQC84" s="994"/>
      <c r="RQD84" s="994"/>
      <c r="RQE84" s="994"/>
      <c r="RQF84" s="994"/>
      <c r="RQG84" s="994"/>
      <c r="RQH84" s="994"/>
      <c r="RQI84" s="994"/>
      <c r="RQJ84" s="994"/>
      <c r="RQK84" s="994"/>
      <c r="RQL84" s="994"/>
      <c r="RQM84" s="994"/>
      <c r="RQN84" s="994"/>
      <c r="RQO84" s="994"/>
      <c r="RQP84" s="994"/>
      <c r="RQQ84" s="994"/>
      <c r="RQR84" s="994"/>
      <c r="RQS84" s="994"/>
      <c r="RQT84" s="994"/>
      <c r="RQU84" s="994"/>
      <c r="RQV84" s="994"/>
      <c r="RQW84" s="994"/>
      <c r="RQX84" s="994"/>
      <c r="RQY84" s="994"/>
      <c r="RQZ84" s="994"/>
      <c r="RRA84" s="994"/>
      <c r="RRB84" s="994"/>
      <c r="RRC84" s="994"/>
      <c r="RRD84" s="994"/>
      <c r="RRE84" s="994"/>
      <c r="RRF84" s="994"/>
      <c r="RRG84" s="994"/>
      <c r="RRH84" s="994"/>
      <c r="RRI84" s="994"/>
      <c r="RRJ84" s="994"/>
      <c r="RRK84" s="994"/>
      <c r="RRL84" s="994"/>
      <c r="RRM84" s="994"/>
      <c r="RRN84" s="994"/>
      <c r="RRO84" s="994"/>
      <c r="RRP84" s="994"/>
      <c r="RRQ84" s="994"/>
      <c r="RRR84" s="994"/>
      <c r="RRS84" s="994"/>
      <c r="RRT84" s="994"/>
      <c r="RRU84" s="994"/>
      <c r="RRV84" s="994"/>
      <c r="RRW84" s="994"/>
      <c r="RRX84" s="994"/>
      <c r="RRY84" s="994"/>
      <c r="RRZ84" s="994"/>
      <c r="RSA84" s="994"/>
      <c r="RSB84" s="994"/>
      <c r="RSC84" s="994"/>
      <c r="RSD84" s="994"/>
      <c r="RSE84" s="994"/>
      <c r="RSF84" s="994"/>
      <c r="RSG84" s="994"/>
      <c r="RSH84" s="994"/>
      <c r="RSI84" s="994"/>
      <c r="RSJ84" s="994"/>
      <c r="RSK84" s="994"/>
      <c r="RSL84" s="994"/>
      <c r="RSM84" s="994"/>
      <c r="RSN84" s="994"/>
      <c r="RSO84" s="994"/>
      <c r="RSP84" s="994"/>
      <c r="RSQ84" s="994"/>
      <c r="RSR84" s="994"/>
      <c r="RSS84" s="994"/>
      <c r="RST84" s="994"/>
      <c r="RSU84" s="994"/>
      <c r="RSV84" s="994"/>
      <c r="RSW84" s="994"/>
      <c r="RSX84" s="994"/>
      <c r="RSY84" s="994"/>
      <c r="RSZ84" s="994"/>
      <c r="RTA84" s="994"/>
      <c r="RTB84" s="994"/>
      <c r="RTC84" s="994"/>
      <c r="RTD84" s="994"/>
      <c r="RTE84" s="994"/>
      <c r="RTF84" s="994"/>
      <c r="RTG84" s="994"/>
      <c r="RTH84" s="994"/>
      <c r="RTI84" s="994"/>
      <c r="RTJ84" s="994"/>
      <c r="RTK84" s="994"/>
      <c r="RTL84" s="994"/>
      <c r="RTM84" s="994"/>
      <c r="RTN84" s="994"/>
      <c r="RTO84" s="994"/>
      <c r="RTP84" s="994"/>
      <c r="RTQ84" s="994"/>
      <c r="RTR84" s="994"/>
      <c r="RTS84" s="994"/>
      <c r="RTT84" s="994"/>
      <c r="RTU84" s="994"/>
      <c r="RTV84" s="994"/>
      <c r="RTW84" s="994"/>
      <c r="RTX84" s="994"/>
      <c r="RTY84" s="994"/>
      <c r="RTZ84" s="994"/>
      <c r="RUA84" s="994"/>
      <c r="RUB84" s="994"/>
      <c r="RUC84" s="994"/>
      <c r="RUD84" s="994"/>
      <c r="RUE84" s="994"/>
      <c r="RUF84" s="994"/>
      <c r="RUG84" s="994"/>
      <c r="RUH84" s="994"/>
      <c r="RUI84" s="994"/>
      <c r="RUJ84" s="994"/>
      <c r="RUK84" s="994"/>
      <c r="RUL84" s="994"/>
      <c r="RUM84" s="994"/>
      <c r="RUN84" s="994"/>
      <c r="RUO84" s="994"/>
      <c r="RUP84" s="994"/>
      <c r="RUQ84" s="994"/>
      <c r="RUR84" s="994"/>
      <c r="RUS84" s="994"/>
      <c r="RUT84" s="994"/>
      <c r="RUU84" s="994"/>
      <c r="RUV84" s="994"/>
      <c r="RUW84" s="994"/>
      <c r="RUX84" s="994"/>
      <c r="RUY84" s="994"/>
      <c r="RUZ84" s="994"/>
      <c r="RVA84" s="994"/>
      <c r="RVB84" s="994"/>
      <c r="RVC84" s="994"/>
      <c r="RVD84" s="994"/>
      <c r="RVE84" s="994"/>
      <c r="RVF84" s="994"/>
      <c r="RVG84" s="994"/>
      <c r="RVH84" s="994"/>
      <c r="RVI84" s="994"/>
      <c r="RVJ84" s="994"/>
      <c r="RVK84" s="994"/>
      <c r="RVL84" s="994"/>
      <c r="RVM84" s="994"/>
      <c r="RVN84" s="994"/>
      <c r="RVO84" s="994"/>
      <c r="RVP84" s="994"/>
      <c r="RVQ84" s="994"/>
      <c r="RVR84" s="994"/>
      <c r="RVS84" s="994"/>
      <c r="RVT84" s="994"/>
      <c r="RVU84" s="994"/>
      <c r="RVV84" s="994"/>
      <c r="RVW84" s="994"/>
      <c r="RVX84" s="994"/>
      <c r="RVY84" s="994"/>
      <c r="RVZ84" s="994"/>
      <c r="RWA84" s="994"/>
      <c r="RWB84" s="994"/>
      <c r="RWC84" s="994"/>
      <c r="RWD84" s="994"/>
      <c r="RWE84" s="994"/>
      <c r="RWF84" s="994"/>
      <c r="RWG84" s="994"/>
      <c r="RWH84" s="994"/>
      <c r="RWI84" s="994"/>
      <c r="RWJ84" s="994"/>
      <c r="RWK84" s="994"/>
      <c r="RWL84" s="994"/>
      <c r="RWM84" s="994"/>
      <c r="RWN84" s="994"/>
      <c r="RWO84" s="994"/>
      <c r="RWP84" s="994"/>
      <c r="RWQ84" s="994"/>
      <c r="RWR84" s="994"/>
      <c r="RWS84" s="994"/>
      <c r="RWT84" s="994"/>
      <c r="RWU84" s="994"/>
      <c r="RWV84" s="994"/>
      <c r="RWW84" s="994"/>
      <c r="RWX84" s="994"/>
      <c r="RWY84" s="994"/>
      <c r="RWZ84" s="994"/>
      <c r="RXA84" s="994"/>
      <c r="RXB84" s="994"/>
      <c r="RXC84" s="994"/>
      <c r="RXD84" s="994"/>
      <c r="RXE84" s="994"/>
      <c r="RXF84" s="994"/>
      <c r="RXG84" s="994"/>
      <c r="RXH84" s="994"/>
      <c r="RXI84" s="994"/>
      <c r="RXJ84" s="994"/>
      <c r="RXK84" s="994"/>
      <c r="RXL84" s="994"/>
      <c r="RXM84" s="994"/>
      <c r="RXN84" s="994"/>
      <c r="RXO84" s="994"/>
      <c r="RXP84" s="994"/>
      <c r="RXQ84" s="994"/>
      <c r="RXR84" s="994"/>
      <c r="RXS84" s="994"/>
      <c r="RXT84" s="994"/>
      <c r="RXU84" s="994"/>
      <c r="RXV84" s="994"/>
      <c r="RXW84" s="994"/>
      <c r="RXX84" s="994"/>
      <c r="RXY84" s="994"/>
      <c r="RXZ84" s="994"/>
      <c r="RYA84" s="994"/>
      <c r="RYB84" s="994"/>
      <c r="RYC84" s="994"/>
      <c r="RYD84" s="994"/>
      <c r="RYE84" s="994"/>
      <c r="RYF84" s="994"/>
      <c r="RYG84" s="994"/>
      <c r="RYH84" s="994"/>
      <c r="RYI84" s="994"/>
      <c r="RYJ84" s="994"/>
      <c r="RYK84" s="994"/>
      <c r="RYL84" s="994"/>
      <c r="RYM84" s="994"/>
      <c r="RYN84" s="994"/>
      <c r="RYO84" s="994"/>
      <c r="RYP84" s="994"/>
      <c r="RYQ84" s="994"/>
      <c r="RYR84" s="994"/>
      <c r="RYS84" s="994"/>
      <c r="RYT84" s="994"/>
      <c r="RYU84" s="994"/>
      <c r="RYV84" s="994"/>
      <c r="RYW84" s="994"/>
      <c r="RYX84" s="994"/>
      <c r="RYY84" s="994"/>
      <c r="RYZ84" s="994"/>
      <c r="RZA84" s="994"/>
      <c r="RZB84" s="994"/>
      <c r="RZC84" s="994"/>
      <c r="RZD84" s="994"/>
      <c r="RZE84" s="994"/>
      <c r="RZF84" s="994"/>
      <c r="RZG84" s="994"/>
      <c r="RZH84" s="994"/>
      <c r="RZI84" s="994"/>
      <c r="RZJ84" s="994"/>
      <c r="RZK84" s="994"/>
      <c r="RZL84" s="994"/>
      <c r="RZM84" s="994"/>
      <c r="RZN84" s="994"/>
      <c r="RZO84" s="994"/>
      <c r="RZP84" s="994"/>
      <c r="RZQ84" s="994"/>
      <c r="RZR84" s="994"/>
      <c r="RZS84" s="994"/>
      <c r="RZT84" s="994"/>
      <c r="RZU84" s="994"/>
      <c r="RZV84" s="994"/>
      <c r="RZW84" s="994"/>
      <c r="RZX84" s="994"/>
      <c r="RZY84" s="994"/>
      <c r="RZZ84" s="994"/>
      <c r="SAA84" s="994"/>
      <c r="SAB84" s="994"/>
      <c r="SAC84" s="994"/>
      <c r="SAD84" s="994"/>
      <c r="SAE84" s="994"/>
      <c r="SAF84" s="994"/>
      <c r="SAG84" s="994"/>
      <c r="SAH84" s="994"/>
      <c r="SAI84" s="994"/>
      <c r="SAJ84" s="994"/>
      <c r="SAK84" s="994"/>
      <c r="SAL84" s="994"/>
      <c r="SAM84" s="994"/>
      <c r="SAN84" s="994"/>
      <c r="SAO84" s="994"/>
      <c r="SAP84" s="994"/>
      <c r="SAQ84" s="994"/>
      <c r="SAR84" s="994"/>
      <c r="SAS84" s="994"/>
      <c r="SAT84" s="994"/>
      <c r="SAU84" s="994"/>
      <c r="SAV84" s="994"/>
      <c r="SAW84" s="994"/>
      <c r="SAX84" s="994"/>
      <c r="SAY84" s="994"/>
      <c r="SAZ84" s="994"/>
      <c r="SBA84" s="994"/>
      <c r="SBB84" s="994"/>
      <c r="SBC84" s="994"/>
      <c r="SBD84" s="994"/>
      <c r="SBE84" s="994"/>
      <c r="SBF84" s="994"/>
      <c r="SBG84" s="994"/>
      <c r="SBH84" s="994"/>
      <c r="SBI84" s="994"/>
      <c r="SBJ84" s="994"/>
      <c r="SBK84" s="994"/>
      <c r="SBL84" s="994"/>
      <c r="SBM84" s="994"/>
      <c r="SBN84" s="994"/>
      <c r="SBO84" s="994"/>
      <c r="SBP84" s="994"/>
      <c r="SBQ84" s="994"/>
      <c r="SBR84" s="994"/>
      <c r="SBS84" s="994"/>
      <c r="SBT84" s="994"/>
      <c r="SBU84" s="994"/>
      <c r="SBV84" s="994"/>
      <c r="SBW84" s="994"/>
      <c r="SBX84" s="994"/>
      <c r="SBY84" s="994"/>
      <c r="SBZ84" s="994"/>
      <c r="SCA84" s="994"/>
      <c r="SCB84" s="994"/>
      <c r="SCC84" s="994"/>
      <c r="SCD84" s="994"/>
      <c r="SCE84" s="994"/>
      <c r="SCF84" s="994"/>
      <c r="SCG84" s="994"/>
      <c r="SCH84" s="994"/>
      <c r="SCI84" s="994"/>
      <c r="SCJ84" s="994"/>
      <c r="SCK84" s="994"/>
      <c r="SCL84" s="994"/>
      <c r="SCM84" s="994"/>
      <c r="SCN84" s="994"/>
      <c r="SCO84" s="994"/>
      <c r="SCP84" s="994"/>
      <c r="SCQ84" s="994"/>
      <c r="SCR84" s="994"/>
      <c r="SCS84" s="994"/>
      <c r="SCT84" s="994"/>
      <c r="SCU84" s="994"/>
      <c r="SCV84" s="994"/>
      <c r="SCW84" s="994"/>
      <c r="SCX84" s="994"/>
      <c r="SCY84" s="994"/>
      <c r="SCZ84" s="994"/>
      <c r="SDA84" s="994"/>
      <c r="SDB84" s="994"/>
      <c r="SDC84" s="994"/>
      <c r="SDD84" s="994"/>
      <c r="SDE84" s="994"/>
      <c r="SDF84" s="994"/>
      <c r="SDG84" s="994"/>
      <c r="SDH84" s="994"/>
      <c r="SDI84" s="994"/>
      <c r="SDJ84" s="994"/>
      <c r="SDK84" s="994"/>
      <c r="SDL84" s="994"/>
      <c r="SDM84" s="994"/>
      <c r="SDN84" s="994"/>
      <c r="SDO84" s="994"/>
      <c r="SDP84" s="994"/>
      <c r="SDQ84" s="994"/>
      <c r="SDR84" s="994"/>
      <c r="SDS84" s="994"/>
      <c r="SDT84" s="994"/>
      <c r="SDU84" s="994"/>
      <c r="SDV84" s="994"/>
      <c r="SDW84" s="994"/>
      <c r="SDX84" s="994"/>
      <c r="SDY84" s="994"/>
      <c r="SDZ84" s="994"/>
      <c r="SEA84" s="994"/>
      <c r="SEB84" s="994"/>
      <c r="SEC84" s="994"/>
      <c r="SED84" s="994"/>
      <c r="SEE84" s="994"/>
      <c r="SEF84" s="994"/>
      <c r="SEG84" s="994"/>
      <c r="SEH84" s="994"/>
      <c r="SEI84" s="994"/>
      <c r="SEJ84" s="994"/>
      <c r="SEK84" s="994"/>
      <c r="SEL84" s="994"/>
      <c r="SEM84" s="994"/>
      <c r="SEN84" s="994"/>
      <c r="SEO84" s="994"/>
      <c r="SEP84" s="994"/>
      <c r="SEQ84" s="994"/>
      <c r="SER84" s="994"/>
      <c r="SES84" s="994"/>
      <c r="SET84" s="994"/>
      <c r="SEU84" s="994"/>
      <c r="SEV84" s="994"/>
      <c r="SEW84" s="994"/>
      <c r="SEX84" s="994"/>
      <c r="SEY84" s="994"/>
      <c r="SEZ84" s="994"/>
      <c r="SFA84" s="994"/>
      <c r="SFB84" s="994"/>
      <c r="SFC84" s="994"/>
      <c r="SFD84" s="994"/>
      <c r="SFE84" s="994"/>
      <c r="SFF84" s="994"/>
      <c r="SFG84" s="994"/>
      <c r="SFH84" s="994"/>
      <c r="SFI84" s="994"/>
      <c r="SFJ84" s="994"/>
      <c r="SFK84" s="994"/>
      <c r="SFL84" s="994"/>
      <c r="SFM84" s="994"/>
      <c r="SFN84" s="994"/>
      <c r="SFO84" s="994"/>
      <c r="SFP84" s="994"/>
      <c r="SFQ84" s="994"/>
      <c r="SFR84" s="994"/>
      <c r="SFS84" s="994"/>
      <c r="SFT84" s="994"/>
      <c r="SFU84" s="994"/>
      <c r="SFV84" s="994"/>
      <c r="SFW84" s="994"/>
      <c r="SFX84" s="994"/>
      <c r="SFY84" s="994"/>
      <c r="SFZ84" s="994"/>
      <c r="SGA84" s="994"/>
      <c r="SGB84" s="994"/>
      <c r="SGC84" s="994"/>
      <c r="SGD84" s="994"/>
      <c r="SGE84" s="994"/>
      <c r="SGF84" s="994"/>
      <c r="SGG84" s="994"/>
      <c r="SGH84" s="994"/>
      <c r="SGI84" s="994"/>
      <c r="SGJ84" s="994"/>
      <c r="SGK84" s="994"/>
      <c r="SGL84" s="994"/>
      <c r="SGM84" s="994"/>
      <c r="SGN84" s="994"/>
      <c r="SGO84" s="994"/>
      <c r="SGP84" s="994"/>
      <c r="SGQ84" s="994"/>
      <c r="SGR84" s="994"/>
      <c r="SGS84" s="994"/>
      <c r="SGT84" s="994"/>
      <c r="SGU84" s="994"/>
      <c r="SGV84" s="994"/>
      <c r="SGW84" s="994"/>
      <c r="SGX84" s="994"/>
      <c r="SGY84" s="994"/>
      <c r="SGZ84" s="994"/>
      <c r="SHA84" s="994"/>
      <c r="SHB84" s="994"/>
      <c r="SHC84" s="994"/>
      <c r="SHD84" s="994"/>
      <c r="SHE84" s="994"/>
      <c r="SHF84" s="994"/>
      <c r="SHG84" s="994"/>
      <c r="SHH84" s="994"/>
      <c r="SHI84" s="994"/>
      <c r="SHJ84" s="994"/>
      <c r="SHK84" s="994"/>
      <c r="SHL84" s="994"/>
      <c r="SHM84" s="994"/>
      <c r="SHN84" s="994"/>
      <c r="SHO84" s="994"/>
      <c r="SHP84" s="994"/>
      <c r="SHQ84" s="994"/>
      <c r="SHR84" s="994"/>
      <c r="SHS84" s="994"/>
      <c r="SHT84" s="994"/>
      <c r="SHU84" s="994"/>
      <c r="SHV84" s="994"/>
      <c r="SHW84" s="994"/>
      <c r="SHX84" s="994"/>
      <c r="SHY84" s="994"/>
      <c r="SHZ84" s="994"/>
      <c r="SIA84" s="994"/>
      <c r="SIB84" s="994"/>
      <c r="SIC84" s="994"/>
      <c r="SID84" s="994"/>
      <c r="SIE84" s="994"/>
      <c r="SIF84" s="994"/>
      <c r="SIG84" s="994"/>
      <c r="SIH84" s="994"/>
      <c r="SII84" s="994"/>
      <c r="SIJ84" s="994"/>
      <c r="SIK84" s="994"/>
      <c r="SIL84" s="994"/>
      <c r="SIM84" s="994"/>
      <c r="SIN84" s="994"/>
      <c r="SIO84" s="994"/>
      <c r="SIP84" s="994"/>
      <c r="SIQ84" s="994"/>
      <c r="SIR84" s="994"/>
      <c r="SIS84" s="994"/>
      <c r="SIT84" s="994"/>
      <c r="SIU84" s="994"/>
      <c r="SIV84" s="994"/>
      <c r="SIW84" s="994"/>
      <c r="SIX84" s="994"/>
      <c r="SIY84" s="994"/>
      <c r="SIZ84" s="994"/>
      <c r="SJA84" s="994"/>
      <c r="SJB84" s="994"/>
      <c r="SJC84" s="994"/>
      <c r="SJD84" s="994"/>
      <c r="SJE84" s="994"/>
      <c r="SJF84" s="994"/>
      <c r="SJG84" s="994"/>
      <c r="SJH84" s="994"/>
      <c r="SJI84" s="994"/>
      <c r="SJJ84" s="994"/>
      <c r="SJK84" s="994"/>
      <c r="SJL84" s="994"/>
      <c r="SJM84" s="994"/>
      <c r="SJN84" s="994"/>
      <c r="SJO84" s="994"/>
      <c r="SJP84" s="994"/>
      <c r="SJQ84" s="994"/>
      <c r="SJR84" s="994"/>
      <c r="SJS84" s="994"/>
      <c r="SJT84" s="994"/>
      <c r="SJU84" s="994"/>
      <c r="SJV84" s="994"/>
      <c r="SJW84" s="994"/>
      <c r="SJX84" s="994"/>
      <c r="SJY84" s="994"/>
      <c r="SJZ84" s="994"/>
      <c r="SKA84" s="994"/>
      <c r="SKB84" s="994"/>
      <c r="SKC84" s="994"/>
      <c r="SKD84" s="994"/>
      <c r="SKE84" s="994"/>
      <c r="SKF84" s="994"/>
      <c r="SKG84" s="994"/>
      <c r="SKH84" s="994"/>
      <c r="SKI84" s="994"/>
      <c r="SKJ84" s="994"/>
      <c r="SKK84" s="994"/>
      <c r="SKL84" s="994"/>
      <c r="SKM84" s="994"/>
      <c r="SKN84" s="994"/>
      <c r="SKO84" s="994"/>
      <c r="SKP84" s="994"/>
      <c r="SKQ84" s="994"/>
      <c r="SKR84" s="994"/>
      <c r="SKS84" s="994"/>
      <c r="SKT84" s="994"/>
      <c r="SKU84" s="994"/>
      <c r="SKV84" s="994"/>
      <c r="SKW84" s="994"/>
      <c r="SKX84" s="994"/>
      <c r="SKY84" s="994"/>
      <c r="SKZ84" s="994"/>
      <c r="SLA84" s="994"/>
      <c r="SLB84" s="994"/>
      <c r="SLC84" s="994"/>
      <c r="SLD84" s="994"/>
      <c r="SLE84" s="994"/>
      <c r="SLF84" s="994"/>
      <c r="SLG84" s="994"/>
      <c r="SLH84" s="994"/>
      <c r="SLI84" s="994"/>
      <c r="SLJ84" s="994"/>
      <c r="SLK84" s="994"/>
      <c r="SLL84" s="994"/>
      <c r="SLM84" s="994"/>
      <c r="SLN84" s="994"/>
      <c r="SLO84" s="994"/>
      <c r="SLP84" s="994"/>
      <c r="SLQ84" s="994"/>
      <c r="SLR84" s="994"/>
      <c r="SLS84" s="994"/>
      <c r="SLT84" s="994"/>
      <c r="SLU84" s="994"/>
      <c r="SLV84" s="994"/>
      <c r="SLW84" s="994"/>
      <c r="SLX84" s="994"/>
      <c r="SLY84" s="994"/>
      <c r="SLZ84" s="994"/>
      <c r="SMA84" s="994"/>
      <c r="SMB84" s="994"/>
      <c r="SMC84" s="994"/>
      <c r="SMD84" s="994"/>
      <c r="SME84" s="994"/>
      <c r="SMF84" s="994"/>
      <c r="SMG84" s="994"/>
      <c r="SMH84" s="994"/>
      <c r="SMI84" s="994"/>
      <c r="SMJ84" s="994"/>
      <c r="SMK84" s="994"/>
      <c r="SML84" s="994"/>
      <c r="SMM84" s="994"/>
      <c r="SMN84" s="994"/>
      <c r="SMO84" s="994"/>
      <c r="SMP84" s="994"/>
      <c r="SMQ84" s="994"/>
      <c r="SMR84" s="994"/>
      <c r="SMS84" s="994"/>
      <c r="SMT84" s="994"/>
      <c r="SMU84" s="994"/>
      <c r="SMV84" s="994"/>
      <c r="SMW84" s="994"/>
      <c r="SMX84" s="994"/>
      <c r="SMY84" s="994"/>
      <c r="SMZ84" s="994"/>
      <c r="SNA84" s="994"/>
      <c r="SNB84" s="994"/>
      <c r="SNC84" s="994"/>
      <c r="SND84" s="994"/>
      <c r="SNE84" s="994"/>
      <c r="SNF84" s="994"/>
      <c r="SNG84" s="994"/>
      <c r="SNH84" s="994"/>
      <c r="SNI84" s="994"/>
      <c r="SNJ84" s="994"/>
      <c r="SNK84" s="994"/>
      <c r="SNL84" s="994"/>
      <c r="SNM84" s="994"/>
      <c r="SNN84" s="994"/>
      <c r="SNO84" s="994"/>
      <c r="SNP84" s="994"/>
      <c r="SNQ84" s="994"/>
      <c r="SNR84" s="994"/>
      <c r="SNS84" s="994"/>
      <c r="SNT84" s="994"/>
      <c r="SNU84" s="994"/>
      <c r="SNV84" s="994"/>
      <c r="SNW84" s="994"/>
      <c r="SNX84" s="994"/>
      <c r="SNY84" s="994"/>
      <c r="SNZ84" s="994"/>
      <c r="SOA84" s="994"/>
      <c r="SOB84" s="994"/>
      <c r="SOC84" s="994"/>
      <c r="SOD84" s="994"/>
      <c r="SOE84" s="994"/>
      <c r="SOF84" s="994"/>
      <c r="SOG84" s="994"/>
      <c r="SOH84" s="994"/>
      <c r="SOI84" s="994"/>
      <c r="SOJ84" s="994"/>
      <c r="SOK84" s="994"/>
      <c r="SOL84" s="994"/>
      <c r="SOM84" s="994"/>
      <c r="SON84" s="994"/>
      <c r="SOO84" s="994"/>
      <c r="SOP84" s="994"/>
      <c r="SOQ84" s="994"/>
      <c r="SOR84" s="994"/>
      <c r="SOS84" s="994"/>
      <c r="SOT84" s="994"/>
      <c r="SOU84" s="994"/>
      <c r="SOV84" s="994"/>
      <c r="SOW84" s="994"/>
      <c r="SOX84" s="994"/>
      <c r="SOY84" s="994"/>
      <c r="SOZ84" s="994"/>
      <c r="SPA84" s="994"/>
      <c r="SPB84" s="994"/>
      <c r="SPC84" s="994"/>
      <c r="SPD84" s="994"/>
      <c r="SPE84" s="994"/>
      <c r="SPF84" s="994"/>
      <c r="SPG84" s="994"/>
      <c r="SPH84" s="994"/>
      <c r="SPI84" s="994"/>
      <c r="SPJ84" s="994"/>
      <c r="SPK84" s="994"/>
      <c r="SPL84" s="994"/>
      <c r="SPM84" s="994"/>
      <c r="SPN84" s="994"/>
      <c r="SPO84" s="994"/>
      <c r="SPP84" s="994"/>
      <c r="SPQ84" s="994"/>
      <c r="SPR84" s="994"/>
      <c r="SPS84" s="994"/>
      <c r="SPT84" s="994"/>
      <c r="SPU84" s="994"/>
      <c r="SPV84" s="994"/>
      <c r="SPW84" s="994"/>
      <c r="SPX84" s="994"/>
      <c r="SPY84" s="994"/>
      <c r="SPZ84" s="994"/>
      <c r="SQA84" s="994"/>
      <c r="SQB84" s="994"/>
      <c r="SQC84" s="994"/>
      <c r="SQD84" s="994"/>
      <c r="SQE84" s="994"/>
      <c r="SQF84" s="994"/>
      <c r="SQG84" s="994"/>
      <c r="SQH84" s="994"/>
      <c r="SQI84" s="994"/>
      <c r="SQJ84" s="994"/>
      <c r="SQK84" s="994"/>
      <c r="SQL84" s="994"/>
      <c r="SQM84" s="994"/>
      <c r="SQN84" s="994"/>
      <c r="SQO84" s="994"/>
      <c r="SQP84" s="994"/>
      <c r="SQQ84" s="994"/>
      <c r="SQR84" s="994"/>
      <c r="SQS84" s="994"/>
      <c r="SQT84" s="994"/>
      <c r="SQU84" s="994"/>
      <c r="SQV84" s="994"/>
      <c r="SQW84" s="994"/>
      <c r="SQX84" s="994"/>
      <c r="SQY84" s="994"/>
      <c r="SQZ84" s="994"/>
      <c r="SRA84" s="994"/>
      <c r="SRB84" s="994"/>
      <c r="SRC84" s="994"/>
      <c r="SRD84" s="994"/>
      <c r="SRE84" s="994"/>
      <c r="SRF84" s="994"/>
      <c r="SRG84" s="994"/>
      <c r="SRH84" s="994"/>
      <c r="SRI84" s="994"/>
      <c r="SRJ84" s="994"/>
      <c r="SRK84" s="994"/>
      <c r="SRL84" s="994"/>
      <c r="SRM84" s="994"/>
      <c r="SRN84" s="994"/>
      <c r="SRO84" s="994"/>
      <c r="SRP84" s="994"/>
      <c r="SRQ84" s="994"/>
      <c r="SRR84" s="994"/>
      <c r="SRS84" s="994"/>
      <c r="SRT84" s="994"/>
      <c r="SRU84" s="994"/>
      <c r="SRV84" s="994"/>
      <c r="SRW84" s="994"/>
      <c r="SRX84" s="994"/>
      <c r="SRY84" s="994"/>
      <c r="SRZ84" s="994"/>
      <c r="SSA84" s="994"/>
      <c r="SSB84" s="994"/>
      <c r="SSC84" s="994"/>
      <c r="SSD84" s="994"/>
      <c r="SSE84" s="994"/>
      <c r="SSF84" s="994"/>
      <c r="SSG84" s="994"/>
      <c r="SSH84" s="994"/>
      <c r="SSI84" s="994"/>
      <c r="SSJ84" s="994"/>
      <c r="SSK84" s="994"/>
      <c r="SSL84" s="994"/>
      <c r="SSM84" s="994"/>
      <c r="SSN84" s="994"/>
      <c r="SSO84" s="994"/>
      <c r="SSP84" s="994"/>
      <c r="SSQ84" s="994"/>
      <c r="SSR84" s="994"/>
      <c r="SSS84" s="994"/>
      <c r="SST84" s="994"/>
      <c r="SSU84" s="994"/>
      <c r="SSV84" s="994"/>
      <c r="SSW84" s="994"/>
      <c r="SSX84" s="994"/>
      <c r="SSY84" s="994"/>
      <c r="SSZ84" s="994"/>
      <c r="STA84" s="994"/>
      <c r="STB84" s="994"/>
      <c r="STC84" s="994"/>
      <c r="STD84" s="994"/>
      <c r="STE84" s="994"/>
      <c r="STF84" s="994"/>
      <c r="STG84" s="994"/>
      <c r="STH84" s="994"/>
      <c r="STI84" s="994"/>
      <c r="STJ84" s="994"/>
      <c r="STK84" s="994"/>
      <c r="STL84" s="994"/>
      <c r="STM84" s="994"/>
      <c r="STN84" s="994"/>
      <c r="STO84" s="994"/>
      <c r="STP84" s="994"/>
      <c r="STQ84" s="994"/>
      <c r="STR84" s="994"/>
      <c r="STS84" s="994"/>
      <c r="STT84" s="994"/>
      <c r="STU84" s="994"/>
      <c r="STV84" s="994"/>
      <c r="STW84" s="994"/>
      <c r="STX84" s="994"/>
      <c r="STY84" s="994"/>
      <c r="STZ84" s="994"/>
      <c r="SUA84" s="994"/>
      <c r="SUB84" s="994"/>
      <c r="SUC84" s="994"/>
      <c r="SUD84" s="994"/>
      <c r="SUE84" s="994"/>
      <c r="SUF84" s="994"/>
      <c r="SUG84" s="994"/>
      <c r="SUH84" s="994"/>
      <c r="SUI84" s="994"/>
      <c r="SUJ84" s="994"/>
      <c r="SUK84" s="994"/>
      <c r="SUL84" s="994"/>
      <c r="SUM84" s="994"/>
      <c r="SUN84" s="994"/>
      <c r="SUO84" s="994"/>
      <c r="SUP84" s="994"/>
      <c r="SUQ84" s="994"/>
      <c r="SUR84" s="994"/>
      <c r="SUS84" s="994"/>
      <c r="SUT84" s="994"/>
      <c r="SUU84" s="994"/>
      <c r="SUV84" s="994"/>
      <c r="SUW84" s="994"/>
      <c r="SUX84" s="994"/>
      <c r="SUY84" s="994"/>
      <c r="SUZ84" s="994"/>
      <c r="SVA84" s="994"/>
      <c r="SVB84" s="994"/>
      <c r="SVC84" s="994"/>
      <c r="SVD84" s="994"/>
      <c r="SVE84" s="994"/>
      <c r="SVF84" s="994"/>
      <c r="SVG84" s="994"/>
      <c r="SVH84" s="994"/>
      <c r="SVI84" s="994"/>
      <c r="SVJ84" s="994"/>
      <c r="SVK84" s="994"/>
      <c r="SVL84" s="994"/>
      <c r="SVM84" s="994"/>
      <c r="SVN84" s="994"/>
      <c r="SVO84" s="994"/>
      <c r="SVP84" s="994"/>
      <c r="SVQ84" s="994"/>
      <c r="SVR84" s="994"/>
      <c r="SVS84" s="994"/>
      <c r="SVT84" s="994"/>
      <c r="SVU84" s="994"/>
      <c r="SVV84" s="994"/>
      <c r="SVW84" s="994"/>
      <c r="SVX84" s="994"/>
      <c r="SVY84" s="994"/>
      <c r="SVZ84" s="994"/>
      <c r="SWA84" s="994"/>
      <c r="SWB84" s="994"/>
      <c r="SWC84" s="994"/>
      <c r="SWD84" s="994"/>
      <c r="SWE84" s="994"/>
      <c r="SWF84" s="994"/>
      <c r="SWG84" s="994"/>
      <c r="SWH84" s="994"/>
      <c r="SWI84" s="994"/>
      <c r="SWJ84" s="994"/>
      <c r="SWK84" s="994"/>
      <c r="SWL84" s="994"/>
      <c r="SWM84" s="994"/>
      <c r="SWN84" s="994"/>
      <c r="SWO84" s="994"/>
      <c r="SWP84" s="994"/>
      <c r="SWQ84" s="994"/>
      <c r="SWR84" s="994"/>
      <c r="SWS84" s="994"/>
      <c r="SWT84" s="994"/>
      <c r="SWU84" s="994"/>
      <c r="SWV84" s="994"/>
      <c r="SWW84" s="994"/>
      <c r="SWX84" s="994"/>
      <c r="SWY84" s="994"/>
      <c r="SWZ84" s="994"/>
      <c r="SXA84" s="994"/>
      <c r="SXB84" s="994"/>
      <c r="SXC84" s="994"/>
      <c r="SXD84" s="994"/>
      <c r="SXE84" s="994"/>
      <c r="SXF84" s="994"/>
      <c r="SXG84" s="994"/>
      <c r="SXH84" s="994"/>
      <c r="SXI84" s="994"/>
      <c r="SXJ84" s="994"/>
      <c r="SXK84" s="994"/>
      <c r="SXL84" s="994"/>
      <c r="SXM84" s="994"/>
      <c r="SXN84" s="994"/>
      <c r="SXO84" s="994"/>
      <c r="SXP84" s="994"/>
      <c r="SXQ84" s="994"/>
      <c r="SXR84" s="994"/>
      <c r="SXS84" s="994"/>
      <c r="SXT84" s="994"/>
      <c r="SXU84" s="994"/>
      <c r="SXV84" s="994"/>
      <c r="SXW84" s="994"/>
      <c r="SXX84" s="994"/>
      <c r="SXY84" s="994"/>
      <c r="SXZ84" s="994"/>
      <c r="SYA84" s="994"/>
      <c r="SYB84" s="994"/>
      <c r="SYC84" s="994"/>
      <c r="SYD84" s="994"/>
      <c r="SYE84" s="994"/>
      <c r="SYF84" s="994"/>
      <c r="SYG84" s="994"/>
      <c r="SYH84" s="994"/>
      <c r="SYI84" s="994"/>
      <c r="SYJ84" s="994"/>
      <c r="SYK84" s="994"/>
      <c r="SYL84" s="994"/>
      <c r="SYM84" s="994"/>
      <c r="SYN84" s="994"/>
      <c r="SYO84" s="994"/>
      <c r="SYP84" s="994"/>
      <c r="SYQ84" s="994"/>
      <c r="SYR84" s="994"/>
      <c r="SYS84" s="994"/>
      <c r="SYT84" s="994"/>
      <c r="SYU84" s="994"/>
      <c r="SYV84" s="994"/>
      <c r="SYW84" s="994"/>
      <c r="SYX84" s="994"/>
      <c r="SYY84" s="994"/>
      <c r="SYZ84" s="994"/>
      <c r="SZA84" s="994"/>
      <c r="SZB84" s="994"/>
      <c r="SZC84" s="994"/>
      <c r="SZD84" s="994"/>
      <c r="SZE84" s="994"/>
      <c r="SZF84" s="994"/>
      <c r="SZG84" s="994"/>
      <c r="SZH84" s="994"/>
      <c r="SZI84" s="994"/>
      <c r="SZJ84" s="994"/>
      <c r="SZK84" s="994"/>
      <c r="SZL84" s="994"/>
      <c r="SZM84" s="994"/>
      <c r="SZN84" s="994"/>
      <c r="SZO84" s="994"/>
      <c r="SZP84" s="994"/>
      <c r="SZQ84" s="994"/>
      <c r="SZR84" s="994"/>
      <c r="SZS84" s="994"/>
      <c r="SZT84" s="994"/>
      <c r="SZU84" s="994"/>
      <c r="SZV84" s="994"/>
      <c r="SZW84" s="994"/>
      <c r="SZX84" s="994"/>
      <c r="SZY84" s="994"/>
      <c r="SZZ84" s="994"/>
      <c r="TAA84" s="994"/>
      <c r="TAB84" s="994"/>
      <c r="TAC84" s="994"/>
      <c r="TAD84" s="994"/>
      <c r="TAE84" s="994"/>
      <c r="TAF84" s="994"/>
      <c r="TAG84" s="994"/>
      <c r="TAH84" s="994"/>
      <c r="TAI84" s="994"/>
      <c r="TAJ84" s="994"/>
      <c r="TAK84" s="994"/>
      <c r="TAL84" s="994"/>
      <c r="TAM84" s="994"/>
      <c r="TAN84" s="994"/>
      <c r="TAO84" s="994"/>
      <c r="TAP84" s="994"/>
      <c r="TAQ84" s="994"/>
      <c r="TAR84" s="994"/>
      <c r="TAS84" s="994"/>
      <c r="TAT84" s="994"/>
      <c r="TAU84" s="994"/>
      <c r="TAV84" s="994"/>
      <c r="TAW84" s="994"/>
      <c r="TAX84" s="994"/>
      <c r="TAY84" s="994"/>
      <c r="TAZ84" s="994"/>
      <c r="TBA84" s="994"/>
      <c r="TBB84" s="994"/>
      <c r="TBC84" s="994"/>
      <c r="TBD84" s="994"/>
      <c r="TBE84" s="994"/>
      <c r="TBF84" s="994"/>
      <c r="TBG84" s="994"/>
      <c r="TBH84" s="994"/>
      <c r="TBI84" s="994"/>
      <c r="TBJ84" s="994"/>
      <c r="TBK84" s="994"/>
      <c r="TBL84" s="994"/>
      <c r="TBM84" s="994"/>
      <c r="TBN84" s="994"/>
      <c r="TBO84" s="994"/>
      <c r="TBP84" s="994"/>
      <c r="TBQ84" s="994"/>
      <c r="TBR84" s="994"/>
      <c r="TBS84" s="994"/>
      <c r="TBT84" s="994"/>
      <c r="TBU84" s="994"/>
      <c r="TBV84" s="994"/>
      <c r="TBW84" s="994"/>
      <c r="TBX84" s="994"/>
      <c r="TBY84" s="994"/>
      <c r="TBZ84" s="994"/>
      <c r="TCA84" s="994"/>
      <c r="TCB84" s="994"/>
      <c r="TCC84" s="994"/>
      <c r="TCD84" s="994"/>
      <c r="TCE84" s="994"/>
      <c r="TCF84" s="994"/>
      <c r="TCG84" s="994"/>
      <c r="TCH84" s="994"/>
      <c r="TCI84" s="994"/>
      <c r="TCJ84" s="994"/>
      <c r="TCK84" s="994"/>
      <c r="TCL84" s="994"/>
      <c r="TCM84" s="994"/>
      <c r="TCN84" s="994"/>
      <c r="TCO84" s="994"/>
      <c r="TCP84" s="994"/>
      <c r="TCQ84" s="994"/>
      <c r="TCR84" s="994"/>
      <c r="TCS84" s="994"/>
      <c r="TCT84" s="994"/>
      <c r="TCU84" s="994"/>
      <c r="TCV84" s="994"/>
      <c r="TCW84" s="994"/>
      <c r="TCX84" s="994"/>
      <c r="TCY84" s="994"/>
      <c r="TCZ84" s="994"/>
      <c r="TDA84" s="994"/>
      <c r="TDB84" s="994"/>
      <c r="TDC84" s="994"/>
      <c r="TDD84" s="994"/>
      <c r="TDE84" s="994"/>
      <c r="TDF84" s="994"/>
      <c r="TDG84" s="994"/>
      <c r="TDH84" s="994"/>
      <c r="TDI84" s="994"/>
      <c r="TDJ84" s="994"/>
      <c r="TDK84" s="994"/>
      <c r="TDL84" s="994"/>
      <c r="TDM84" s="994"/>
      <c r="TDN84" s="994"/>
      <c r="TDO84" s="994"/>
      <c r="TDP84" s="994"/>
      <c r="TDQ84" s="994"/>
      <c r="TDR84" s="994"/>
      <c r="TDS84" s="994"/>
      <c r="TDT84" s="994"/>
      <c r="TDU84" s="994"/>
      <c r="TDV84" s="994"/>
      <c r="TDW84" s="994"/>
      <c r="TDX84" s="994"/>
      <c r="TDY84" s="994"/>
      <c r="TDZ84" s="994"/>
      <c r="TEA84" s="994"/>
      <c r="TEB84" s="994"/>
      <c r="TEC84" s="994"/>
      <c r="TED84" s="994"/>
      <c r="TEE84" s="994"/>
      <c r="TEF84" s="994"/>
      <c r="TEG84" s="994"/>
      <c r="TEH84" s="994"/>
      <c r="TEI84" s="994"/>
      <c r="TEJ84" s="994"/>
      <c r="TEK84" s="994"/>
      <c r="TEL84" s="994"/>
      <c r="TEM84" s="994"/>
      <c r="TEN84" s="994"/>
      <c r="TEO84" s="994"/>
      <c r="TEP84" s="994"/>
      <c r="TEQ84" s="994"/>
      <c r="TER84" s="994"/>
      <c r="TES84" s="994"/>
      <c r="TET84" s="994"/>
      <c r="TEU84" s="994"/>
      <c r="TEV84" s="994"/>
      <c r="TEW84" s="994"/>
      <c r="TEX84" s="994"/>
      <c r="TEY84" s="994"/>
      <c r="TEZ84" s="994"/>
      <c r="TFA84" s="994"/>
      <c r="TFB84" s="994"/>
      <c r="TFC84" s="994"/>
      <c r="TFD84" s="994"/>
      <c r="TFE84" s="994"/>
      <c r="TFF84" s="994"/>
      <c r="TFG84" s="994"/>
      <c r="TFH84" s="994"/>
      <c r="TFI84" s="994"/>
      <c r="TFJ84" s="994"/>
      <c r="TFK84" s="994"/>
      <c r="TFL84" s="994"/>
      <c r="TFM84" s="994"/>
      <c r="TFN84" s="994"/>
      <c r="TFO84" s="994"/>
      <c r="TFP84" s="994"/>
      <c r="TFQ84" s="994"/>
      <c r="TFR84" s="994"/>
      <c r="TFS84" s="994"/>
      <c r="TFT84" s="994"/>
      <c r="TFU84" s="994"/>
      <c r="TFV84" s="994"/>
      <c r="TFW84" s="994"/>
      <c r="TFX84" s="994"/>
      <c r="TFY84" s="994"/>
      <c r="TFZ84" s="994"/>
      <c r="TGA84" s="994"/>
      <c r="TGB84" s="994"/>
      <c r="TGC84" s="994"/>
      <c r="TGD84" s="994"/>
      <c r="TGE84" s="994"/>
      <c r="TGF84" s="994"/>
      <c r="TGG84" s="994"/>
      <c r="TGH84" s="994"/>
      <c r="TGI84" s="994"/>
      <c r="TGJ84" s="994"/>
      <c r="TGK84" s="994"/>
      <c r="TGL84" s="994"/>
      <c r="TGM84" s="994"/>
      <c r="TGN84" s="994"/>
      <c r="TGO84" s="994"/>
      <c r="TGP84" s="994"/>
      <c r="TGQ84" s="994"/>
      <c r="TGR84" s="994"/>
      <c r="TGS84" s="994"/>
      <c r="TGT84" s="994"/>
      <c r="TGU84" s="994"/>
      <c r="TGV84" s="994"/>
      <c r="TGW84" s="994"/>
      <c r="TGX84" s="994"/>
      <c r="TGY84" s="994"/>
      <c r="TGZ84" s="994"/>
      <c r="THA84" s="994"/>
      <c r="THB84" s="994"/>
      <c r="THC84" s="994"/>
      <c r="THD84" s="994"/>
      <c r="THE84" s="994"/>
      <c r="THF84" s="994"/>
      <c r="THG84" s="994"/>
      <c r="THH84" s="994"/>
      <c r="THI84" s="994"/>
      <c r="THJ84" s="994"/>
      <c r="THK84" s="994"/>
      <c r="THL84" s="994"/>
      <c r="THM84" s="994"/>
      <c r="THN84" s="994"/>
      <c r="THO84" s="994"/>
      <c r="THP84" s="994"/>
      <c r="THQ84" s="994"/>
      <c r="THR84" s="994"/>
      <c r="THS84" s="994"/>
      <c r="THT84" s="994"/>
      <c r="THU84" s="994"/>
      <c r="THV84" s="994"/>
      <c r="THW84" s="994"/>
      <c r="THX84" s="994"/>
      <c r="THY84" s="994"/>
      <c r="THZ84" s="994"/>
      <c r="TIA84" s="994"/>
      <c r="TIB84" s="994"/>
      <c r="TIC84" s="994"/>
      <c r="TID84" s="994"/>
      <c r="TIE84" s="994"/>
      <c r="TIF84" s="994"/>
      <c r="TIG84" s="994"/>
      <c r="TIH84" s="994"/>
      <c r="TII84" s="994"/>
      <c r="TIJ84" s="994"/>
      <c r="TIK84" s="994"/>
      <c r="TIL84" s="994"/>
      <c r="TIM84" s="994"/>
      <c r="TIN84" s="994"/>
      <c r="TIO84" s="994"/>
      <c r="TIP84" s="994"/>
      <c r="TIQ84" s="994"/>
      <c r="TIR84" s="994"/>
      <c r="TIS84" s="994"/>
      <c r="TIT84" s="994"/>
      <c r="TIU84" s="994"/>
      <c r="TIV84" s="994"/>
      <c r="TIW84" s="994"/>
      <c r="TIX84" s="994"/>
      <c r="TIY84" s="994"/>
      <c r="TIZ84" s="994"/>
      <c r="TJA84" s="994"/>
      <c r="TJB84" s="994"/>
      <c r="TJC84" s="994"/>
      <c r="TJD84" s="994"/>
      <c r="TJE84" s="994"/>
      <c r="TJF84" s="994"/>
      <c r="TJG84" s="994"/>
      <c r="TJH84" s="994"/>
      <c r="TJI84" s="994"/>
      <c r="TJJ84" s="994"/>
      <c r="TJK84" s="994"/>
      <c r="TJL84" s="994"/>
      <c r="TJM84" s="994"/>
      <c r="TJN84" s="994"/>
      <c r="TJO84" s="994"/>
      <c r="TJP84" s="994"/>
      <c r="TJQ84" s="994"/>
      <c r="TJR84" s="994"/>
      <c r="TJS84" s="994"/>
      <c r="TJT84" s="994"/>
      <c r="TJU84" s="994"/>
      <c r="TJV84" s="994"/>
      <c r="TJW84" s="994"/>
      <c r="TJX84" s="994"/>
      <c r="TJY84" s="994"/>
      <c r="TJZ84" s="994"/>
      <c r="TKA84" s="994"/>
      <c r="TKB84" s="994"/>
      <c r="TKC84" s="994"/>
      <c r="TKD84" s="994"/>
      <c r="TKE84" s="994"/>
      <c r="TKF84" s="994"/>
      <c r="TKG84" s="994"/>
      <c r="TKH84" s="994"/>
      <c r="TKI84" s="994"/>
      <c r="TKJ84" s="994"/>
      <c r="TKK84" s="994"/>
      <c r="TKL84" s="994"/>
      <c r="TKM84" s="994"/>
      <c r="TKN84" s="994"/>
      <c r="TKO84" s="994"/>
      <c r="TKP84" s="994"/>
      <c r="TKQ84" s="994"/>
      <c r="TKR84" s="994"/>
      <c r="TKS84" s="994"/>
      <c r="TKT84" s="994"/>
      <c r="TKU84" s="994"/>
      <c r="TKV84" s="994"/>
      <c r="TKW84" s="994"/>
      <c r="TKX84" s="994"/>
      <c r="TKY84" s="994"/>
      <c r="TKZ84" s="994"/>
      <c r="TLA84" s="994"/>
      <c r="TLB84" s="994"/>
      <c r="TLC84" s="994"/>
      <c r="TLD84" s="994"/>
      <c r="TLE84" s="994"/>
      <c r="TLF84" s="994"/>
      <c r="TLG84" s="994"/>
      <c r="TLH84" s="994"/>
      <c r="TLI84" s="994"/>
      <c r="TLJ84" s="994"/>
      <c r="TLK84" s="994"/>
      <c r="TLL84" s="994"/>
      <c r="TLM84" s="994"/>
      <c r="TLN84" s="994"/>
      <c r="TLO84" s="994"/>
      <c r="TLP84" s="994"/>
      <c r="TLQ84" s="994"/>
      <c r="TLR84" s="994"/>
      <c r="TLS84" s="994"/>
      <c r="TLT84" s="994"/>
      <c r="TLU84" s="994"/>
      <c r="TLV84" s="994"/>
      <c r="TLW84" s="994"/>
      <c r="TLX84" s="994"/>
      <c r="TLY84" s="994"/>
      <c r="TLZ84" s="994"/>
      <c r="TMA84" s="994"/>
      <c r="TMB84" s="994"/>
      <c r="TMC84" s="994"/>
      <c r="TMD84" s="994"/>
      <c r="TME84" s="994"/>
      <c r="TMF84" s="994"/>
      <c r="TMG84" s="994"/>
      <c r="TMH84" s="994"/>
      <c r="TMI84" s="994"/>
      <c r="TMJ84" s="994"/>
      <c r="TMK84" s="994"/>
      <c r="TML84" s="994"/>
      <c r="TMM84" s="994"/>
      <c r="TMN84" s="994"/>
      <c r="TMO84" s="994"/>
      <c r="TMP84" s="994"/>
      <c r="TMQ84" s="994"/>
      <c r="TMR84" s="994"/>
      <c r="TMS84" s="994"/>
      <c r="TMT84" s="994"/>
      <c r="TMU84" s="994"/>
      <c r="TMV84" s="994"/>
      <c r="TMW84" s="994"/>
      <c r="TMX84" s="994"/>
      <c r="TMY84" s="994"/>
      <c r="TMZ84" s="994"/>
      <c r="TNA84" s="994"/>
      <c r="TNB84" s="994"/>
      <c r="TNC84" s="994"/>
      <c r="TND84" s="994"/>
      <c r="TNE84" s="994"/>
      <c r="TNF84" s="994"/>
      <c r="TNG84" s="994"/>
      <c r="TNH84" s="994"/>
      <c r="TNI84" s="994"/>
      <c r="TNJ84" s="994"/>
      <c r="TNK84" s="994"/>
      <c r="TNL84" s="994"/>
      <c r="TNM84" s="994"/>
      <c r="TNN84" s="994"/>
      <c r="TNO84" s="994"/>
      <c r="TNP84" s="994"/>
      <c r="TNQ84" s="994"/>
      <c r="TNR84" s="994"/>
      <c r="TNS84" s="994"/>
      <c r="TNT84" s="994"/>
      <c r="TNU84" s="994"/>
      <c r="TNV84" s="994"/>
      <c r="TNW84" s="994"/>
      <c r="TNX84" s="994"/>
      <c r="TNY84" s="994"/>
      <c r="TNZ84" s="994"/>
      <c r="TOA84" s="994"/>
      <c r="TOB84" s="994"/>
      <c r="TOC84" s="994"/>
      <c r="TOD84" s="994"/>
      <c r="TOE84" s="994"/>
      <c r="TOF84" s="994"/>
      <c r="TOG84" s="994"/>
      <c r="TOH84" s="994"/>
      <c r="TOI84" s="994"/>
      <c r="TOJ84" s="994"/>
      <c r="TOK84" s="994"/>
      <c r="TOL84" s="994"/>
      <c r="TOM84" s="994"/>
      <c r="TON84" s="994"/>
      <c r="TOO84" s="994"/>
      <c r="TOP84" s="994"/>
      <c r="TOQ84" s="994"/>
      <c r="TOR84" s="994"/>
      <c r="TOS84" s="994"/>
      <c r="TOT84" s="994"/>
      <c r="TOU84" s="994"/>
      <c r="TOV84" s="994"/>
      <c r="TOW84" s="994"/>
      <c r="TOX84" s="994"/>
      <c r="TOY84" s="994"/>
      <c r="TOZ84" s="994"/>
      <c r="TPA84" s="994"/>
      <c r="TPB84" s="994"/>
      <c r="TPC84" s="994"/>
      <c r="TPD84" s="994"/>
      <c r="TPE84" s="994"/>
      <c r="TPF84" s="994"/>
      <c r="TPG84" s="994"/>
      <c r="TPH84" s="994"/>
      <c r="TPI84" s="994"/>
      <c r="TPJ84" s="994"/>
      <c r="TPK84" s="994"/>
      <c r="TPL84" s="994"/>
      <c r="TPM84" s="994"/>
      <c r="TPN84" s="994"/>
      <c r="TPO84" s="994"/>
      <c r="TPP84" s="994"/>
      <c r="TPQ84" s="994"/>
      <c r="TPR84" s="994"/>
      <c r="TPS84" s="994"/>
      <c r="TPT84" s="994"/>
      <c r="TPU84" s="994"/>
      <c r="TPV84" s="994"/>
      <c r="TPW84" s="994"/>
      <c r="TPX84" s="994"/>
      <c r="TPY84" s="994"/>
      <c r="TPZ84" s="994"/>
      <c r="TQA84" s="994"/>
      <c r="TQB84" s="994"/>
      <c r="TQC84" s="994"/>
      <c r="TQD84" s="994"/>
      <c r="TQE84" s="994"/>
      <c r="TQF84" s="994"/>
      <c r="TQG84" s="994"/>
      <c r="TQH84" s="994"/>
      <c r="TQI84" s="994"/>
      <c r="TQJ84" s="994"/>
      <c r="TQK84" s="994"/>
      <c r="TQL84" s="994"/>
      <c r="TQM84" s="994"/>
      <c r="TQN84" s="994"/>
      <c r="TQO84" s="994"/>
      <c r="TQP84" s="994"/>
      <c r="TQQ84" s="994"/>
      <c r="TQR84" s="994"/>
      <c r="TQS84" s="994"/>
      <c r="TQT84" s="994"/>
      <c r="TQU84" s="994"/>
      <c r="TQV84" s="994"/>
      <c r="TQW84" s="994"/>
      <c r="TQX84" s="994"/>
      <c r="TQY84" s="994"/>
      <c r="TQZ84" s="994"/>
      <c r="TRA84" s="994"/>
      <c r="TRB84" s="994"/>
      <c r="TRC84" s="994"/>
      <c r="TRD84" s="994"/>
      <c r="TRE84" s="994"/>
      <c r="TRF84" s="994"/>
      <c r="TRG84" s="994"/>
      <c r="TRH84" s="994"/>
      <c r="TRI84" s="994"/>
      <c r="TRJ84" s="994"/>
      <c r="TRK84" s="994"/>
      <c r="TRL84" s="994"/>
      <c r="TRM84" s="994"/>
      <c r="TRN84" s="994"/>
      <c r="TRO84" s="994"/>
      <c r="TRP84" s="994"/>
      <c r="TRQ84" s="994"/>
      <c r="TRR84" s="994"/>
      <c r="TRS84" s="994"/>
      <c r="TRT84" s="994"/>
      <c r="TRU84" s="994"/>
      <c r="TRV84" s="994"/>
      <c r="TRW84" s="994"/>
      <c r="TRX84" s="994"/>
      <c r="TRY84" s="994"/>
      <c r="TRZ84" s="994"/>
      <c r="TSA84" s="994"/>
      <c r="TSB84" s="994"/>
      <c r="TSC84" s="994"/>
      <c r="TSD84" s="994"/>
      <c r="TSE84" s="994"/>
      <c r="TSF84" s="994"/>
      <c r="TSG84" s="994"/>
      <c r="TSH84" s="994"/>
      <c r="TSI84" s="994"/>
      <c r="TSJ84" s="994"/>
      <c r="TSK84" s="994"/>
      <c r="TSL84" s="994"/>
      <c r="TSM84" s="994"/>
      <c r="TSN84" s="994"/>
      <c r="TSO84" s="994"/>
      <c r="TSP84" s="994"/>
      <c r="TSQ84" s="994"/>
      <c r="TSR84" s="994"/>
      <c r="TSS84" s="994"/>
      <c r="TST84" s="994"/>
      <c r="TSU84" s="994"/>
      <c r="TSV84" s="994"/>
      <c r="TSW84" s="994"/>
      <c r="TSX84" s="994"/>
      <c r="TSY84" s="994"/>
      <c r="TSZ84" s="994"/>
      <c r="TTA84" s="994"/>
      <c r="TTB84" s="994"/>
      <c r="TTC84" s="994"/>
      <c r="TTD84" s="994"/>
      <c r="TTE84" s="994"/>
      <c r="TTF84" s="994"/>
      <c r="TTG84" s="994"/>
      <c r="TTH84" s="994"/>
      <c r="TTI84" s="994"/>
      <c r="TTJ84" s="994"/>
      <c r="TTK84" s="994"/>
      <c r="TTL84" s="994"/>
      <c r="TTM84" s="994"/>
      <c r="TTN84" s="994"/>
      <c r="TTO84" s="994"/>
      <c r="TTP84" s="994"/>
      <c r="TTQ84" s="994"/>
      <c r="TTR84" s="994"/>
      <c r="TTS84" s="994"/>
      <c r="TTT84" s="994"/>
      <c r="TTU84" s="994"/>
      <c r="TTV84" s="994"/>
      <c r="TTW84" s="994"/>
      <c r="TTX84" s="994"/>
      <c r="TTY84" s="994"/>
      <c r="TTZ84" s="994"/>
      <c r="TUA84" s="994"/>
      <c r="TUB84" s="994"/>
      <c r="TUC84" s="994"/>
      <c r="TUD84" s="994"/>
      <c r="TUE84" s="994"/>
      <c r="TUF84" s="994"/>
      <c r="TUG84" s="994"/>
      <c r="TUH84" s="994"/>
      <c r="TUI84" s="994"/>
      <c r="TUJ84" s="994"/>
      <c r="TUK84" s="994"/>
      <c r="TUL84" s="994"/>
      <c r="TUM84" s="994"/>
      <c r="TUN84" s="994"/>
      <c r="TUO84" s="994"/>
      <c r="TUP84" s="994"/>
      <c r="TUQ84" s="994"/>
      <c r="TUR84" s="994"/>
      <c r="TUS84" s="994"/>
      <c r="TUT84" s="994"/>
      <c r="TUU84" s="994"/>
      <c r="TUV84" s="994"/>
      <c r="TUW84" s="994"/>
      <c r="TUX84" s="994"/>
      <c r="TUY84" s="994"/>
      <c r="TUZ84" s="994"/>
      <c r="TVA84" s="994"/>
      <c r="TVB84" s="994"/>
      <c r="TVC84" s="994"/>
      <c r="TVD84" s="994"/>
      <c r="TVE84" s="994"/>
      <c r="TVF84" s="994"/>
      <c r="TVG84" s="994"/>
      <c r="TVH84" s="994"/>
      <c r="TVI84" s="994"/>
      <c r="TVJ84" s="994"/>
      <c r="TVK84" s="994"/>
      <c r="TVL84" s="994"/>
      <c r="TVM84" s="994"/>
      <c r="TVN84" s="994"/>
      <c r="TVO84" s="994"/>
      <c r="TVP84" s="994"/>
      <c r="TVQ84" s="994"/>
      <c r="TVR84" s="994"/>
      <c r="TVS84" s="994"/>
      <c r="TVT84" s="994"/>
      <c r="TVU84" s="994"/>
      <c r="TVV84" s="994"/>
      <c r="TVW84" s="994"/>
      <c r="TVX84" s="994"/>
      <c r="TVY84" s="994"/>
      <c r="TVZ84" s="994"/>
      <c r="TWA84" s="994"/>
      <c r="TWB84" s="994"/>
      <c r="TWC84" s="994"/>
      <c r="TWD84" s="994"/>
      <c r="TWE84" s="994"/>
      <c r="TWF84" s="994"/>
      <c r="TWG84" s="994"/>
      <c r="TWH84" s="994"/>
      <c r="TWI84" s="994"/>
      <c r="TWJ84" s="994"/>
      <c r="TWK84" s="994"/>
      <c r="TWL84" s="994"/>
      <c r="TWM84" s="994"/>
      <c r="TWN84" s="994"/>
      <c r="TWO84" s="994"/>
      <c r="TWP84" s="994"/>
      <c r="TWQ84" s="994"/>
      <c r="TWR84" s="994"/>
      <c r="TWS84" s="994"/>
      <c r="TWT84" s="994"/>
      <c r="TWU84" s="994"/>
      <c r="TWV84" s="994"/>
      <c r="TWW84" s="994"/>
      <c r="TWX84" s="994"/>
      <c r="TWY84" s="994"/>
      <c r="TWZ84" s="994"/>
      <c r="TXA84" s="994"/>
      <c r="TXB84" s="994"/>
      <c r="TXC84" s="994"/>
      <c r="TXD84" s="994"/>
      <c r="TXE84" s="994"/>
      <c r="TXF84" s="994"/>
      <c r="TXG84" s="994"/>
      <c r="TXH84" s="994"/>
      <c r="TXI84" s="994"/>
      <c r="TXJ84" s="994"/>
      <c r="TXK84" s="994"/>
      <c r="TXL84" s="994"/>
      <c r="TXM84" s="994"/>
      <c r="TXN84" s="994"/>
      <c r="TXO84" s="994"/>
      <c r="TXP84" s="994"/>
      <c r="TXQ84" s="994"/>
      <c r="TXR84" s="994"/>
      <c r="TXS84" s="994"/>
      <c r="TXT84" s="994"/>
      <c r="TXU84" s="994"/>
      <c r="TXV84" s="994"/>
      <c r="TXW84" s="994"/>
      <c r="TXX84" s="994"/>
      <c r="TXY84" s="994"/>
      <c r="TXZ84" s="994"/>
      <c r="TYA84" s="994"/>
      <c r="TYB84" s="994"/>
      <c r="TYC84" s="994"/>
      <c r="TYD84" s="994"/>
      <c r="TYE84" s="994"/>
      <c r="TYF84" s="994"/>
      <c r="TYG84" s="994"/>
      <c r="TYH84" s="994"/>
      <c r="TYI84" s="994"/>
      <c r="TYJ84" s="994"/>
      <c r="TYK84" s="994"/>
      <c r="TYL84" s="994"/>
      <c r="TYM84" s="994"/>
      <c r="TYN84" s="994"/>
      <c r="TYO84" s="994"/>
      <c r="TYP84" s="994"/>
      <c r="TYQ84" s="994"/>
      <c r="TYR84" s="994"/>
      <c r="TYS84" s="994"/>
      <c r="TYT84" s="994"/>
      <c r="TYU84" s="994"/>
      <c r="TYV84" s="994"/>
      <c r="TYW84" s="994"/>
      <c r="TYX84" s="994"/>
      <c r="TYY84" s="994"/>
      <c r="TYZ84" s="994"/>
      <c r="TZA84" s="994"/>
      <c r="TZB84" s="994"/>
      <c r="TZC84" s="994"/>
      <c r="TZD84" s="994"/>
      <c r="TZE84" s="994"/>
      <c r="TZF84" s="994"/>
      <c r="TZG84" s="994"/>
      <c r="TZH84" s="994"/>
      <c r="TZI84" s="994"/>
      <c r="TZJ84" s="994"/>
      <c r="TZK84" s="994"/>
      <c r="TZL84" s="994"/>
      <c r="TZM84" s="994"/>
      <c r="TZN84" s="994"/>
      <c r="TZO84" s="994"/>
      <c r="TZP84" s="994"/>
      <c r="TZQ84" s="994"/>
      <c r="TZR84" s="994"/>
      <c r="TZS84" s="994"/>
      <c r="TZT84" s="994"/>
      <c r="TZU84" s="994"/>
      <c r="TZV84" s="994"/>
      <c r="TZW84" s="994"/>
      <c r="TZX84" s="994"/>
      <c r="TZY84" s="994"/>
      <c r="TZZ84" s="994"/>
      <c r="UAA84" s="994"/>
      <c r="UAB84" s="994"/>
      <c r="UAC84" s="994"/>
      <c r="UAD84" s="994"/>
      <c r="UAE84" s="994"/>
      <c r="UAF84" s="994"/>
      <c r="UAG84" s="994"/>
      <c r="UAH84" s="994"/>
      <c r="UAI84" s="994"/>
      <c r="UAJ84" s="994"/>
      <c r="UAK84" s="994"/>
      <c r="UAL84" s="994"/>
      <c r="UAM84" s="994"/>
      <c r="UAN84" s="994"/>
      <c r="UAO84" s="994"/>
      <c r="UAP84" s="994"/>
      <c r="UAQ84" s="994"/>
      <c r="UAR84" s="994"/>
      <c r="UAS84" s="994"/>
      <c r="UAT84" s="994"/>
      <c r="UAU84" s="994"/>
      <c r="UAV84" s="994"/>
      <c r="UAW84" s="994"/>
      <c r="UAX84" s="994"/>
      <c r="UAY84" s="994"/>
      <c r="UAZ84" s="994"/>
      <c r="UBA84" s="994"/>
      <c r="UBB84" s="994"/>
      <c r="UBC84" s="994"/>
      <c r="UBD84" s="994"/>
      <c r="UBE84" s="994"/>
      <c r="UBF84" s="994"/>
      <c r="UBG84" s="994"/>
      <c r="UBH84" s="994"/>
      <c r="UBI84" s="994"/>
      <c r="UBJ84" s="994"/>
      <c r="UBK84" s="994"/>
      <c r="UBL84" s="994"/>
      <c r="UBM84" s="994"/>
      <c r="UBN84" s="994"/>
      <c r="UBO84" s="994"/>
      <c r="UBP84" s="994"/>
      <c r="UBQ84" s="994"/>
      <c r="UBR84" s="994"/>
      <c r="UBS84" s="994"/>
      <c r="UBT84" s="994"/>
      <c r="UBU84" s="994"/>
      <c r="UBV84" s="994"/>
      <c r="UBW84" s="994"/>
      <c r="UBX84" s="994"/>
      <c r="UBY84" s="994"/>
      <c r="UBZ84" s="994"/>
      <c r="UCA84" s="994"/>
      <c r="UCB84" s="994"/>
      <c r="UCC84" s="994"/>
      <c r="UCD84" s="994"/>
      <c r="UCE84" s="994"/>
      <c r="UCF84" s="994"/>
      <c r="UCG84" s="994"/>
      <c r="UCH84" s="994"/>
      <c r="UCI84" s="994"/>
      <c r="UCJ84" s="994"/>
      <c r="UCK84" s="994"/>
      <c r="UCL84" s="994"/>
      <c r="UCM84" s="994"/>
      <c r="UCN84" s="994"/>
      <c r="UCO84" s="994"/>
      <c r="UCP84" s="994"/>
      <c r="UCQ84" s="994"/>
      <c r="UCR84" s="994"/>
      <c r="UCS84" s="994"/>
      <c r="UCT84" s="994"/>
      <c r="UCU84" s="994"/>
      <c r="UCV84" s="994"/>
      <c r="UCW84" s="994"/>
      <c r="UCX84" s="994"/>
      <c r="UCY84" s="994"/>
      <c r="UCZ84" s="994"/>
      <c r="UDA84" s="994"/>
      <c r="UDB84" s="994"/>
      <c r="UDC84" s="994"/>
      <c r="UDD84" s="994"/>
      <c r="UDE84" s="994"/>
      <c r="UDF84" s="994"/>
      <c r="UDG84" s="994"/>
      <c r="UDH84" s="994"/>
      <c r="UDI84" s="994"/>
      <c r="UDJ84" s="994"/>
      <c r="UDK84" s="994"/>
      <c r="UDL84" s="994"/>
      <c r="UDM84" s="994"/>
      <c r="UDN84" s="994"/>
      <c r="UDO84" s="994"/>
      <c r="UDP84" s="994"/>
      <c r="UDQ84" s="994"/>
      <c r="UDR84" s="994"/>
      <c r="UDS84" s="994"/>
      <c r="UDT84" s="994"/>
      <c r="UDU84" s="994"/>
      <c r="UDV84" s="994"/>
      <c r="UDW84" s="994"/>
      <c r="UDX84" s="994"/>
      <c r="UDY84" s="994"/>
      <c r="UDZ84" s="994"/>
      <c r="UEA84" s="994"/>
      <c r="UEB84" s="994"/>
      <c r="UEC84" s="994"/>
      <c r="UED84" s="994"/>
      <c r="UEE84" s="994"/>
      <c r="UEF84" s="994"/>
      <c r="UEG84" s="994"/>
      <c r="UEH84" s="994"/>
      <c r="UEI84" s="994"/>
      <c r="UEJ84" s="994"/>
      <c r="UEK84" s="994"/>
      <c r="UEL84" s="994"/>
      <c r="UEM84" s="994"/>
      <c r="UEN84" s="994"/>
      <c r="UEO84" s="994"/>
      <c r="UEP84" s="994"/>
      <c r="UEQ84" s="994"/>
      <c r="UER84" s="994"/>
      <c r="UES84" s="994"/>
      <c r="UET84" s="994"/>
      <c r="UEU84" s="994"/>
      <c r="UEV84" s="994"/>
      <c r="UEW84" s="994"/>
      <c r="UEX84" s="994"/>
      <c r="UEY84" s="994"/>
      <c r="UEZ84" s="994"/>
      <c r="UFA84" s="994"/>
      <c r="UFB84" s="994"/>
      <c r="UFC84" s="994"/>
      <c r="UFD84" s="994"/>
      <c r="UFE84" s="994"/>
      <c r="UFF84" s="994"/>
      <c r="UFG84" s="994"/>
      <c r="UFH84" s="994"/>
      <c r="UFI84" s="994"/>
      <c r="UFJ84" s="994"/>
      <c r="UFK84" s="994"/>
      <c r="UFL84" s="994"/>
      <c r="UFM84" s="994"/>
      <c r="UFN84" s="994"/>
      <c r="UFO84" s="994"/>
      <c r="UFP84" s="994"/>
      <c r="UFQ84" s="994"/>
      <c r="UFR84" s="994"/>
      <c r="UFS84" s="994"/>
      <c r="UFT84" s="994"/>
      <c r="UFU84" s="994"/>
      <c r="UFV84" s="994"/>
      <c r="UFW84" s="994"/>
      <c r="UFX84" s="994"/>
      <c r="UFY84" s="994"/>
      <c r="UFZ84" s="994"/>
      <c r="UGA84" s="994"/>
      <c r="UGB84" s="994"/>
      <c r="UGC84" s="994"/>
      <c r="UGD84" s="994"/>
      <c r="UGE84" s="994"/>
      <c r="UGF84" s="994"/>
      <c r="UGG84" s="994"/>
      <c r="UGH84" s="994"/>
      <c r="UGI84" s="994"/>
      <c r="UGJ84" s="994"/>
      <c r="UGK84" s="994"/>
      <c r="UGL84" s="994"/>
      <c r="UGM84" s="994"/>
      <c r="UGN84" s="994"/>
      <c r="UGO84" s="994"/>
      <c r="UGP84" s="994"/>
      <c r="UGQ84" s="994"/>
      <c r="UGR84" s="994"/>
      <c r="UGS84" s="994"/>
      <c r="UGT84" s="994"/>
      <c r="UGU84" s="994"/>
      <c r="UGV84" s="994"/>
      <c r="UGW84" s="994"/>
      <c r="UGX84" s="994"/>
      <c r="UGY84" s="994"/>
      <c r="UGZ84" s="994"/>
      <c r="UHA84" s="994"/>
      <c r="UHB84" s="994"/>
      <c r="UHC84" s="994"/>
      <c r="UHD84" s="994"/>
      <c r="UHE84" s="994"/>
      <c r="UHF84" s="994"/>
      <c r="UHG84" s="994"/>
      <c r="UHH84" s="994"/>
      <c r="UHI84" s="994"/>
      <c r="UHJ84" s="994"/>
      <c r="UHK84" s="994"/>
      <c r="UHL84" s="994"/>
      <c r="UHM84" s="994"/>
      <c r="UHN84" s="994"/>
      <c r="UHO84" s="994"/>
      <c r="UHP84" s="994"/>
      <c r="UHQ84" s="994"/>
      <c r="UHR84" s="994"/>
      <c r="UHS84" s="994"/>
      <c r="UHT84" s="994"/>
      <c r="UHU84" s="994"/>
      <c r="UHV84" s="994"/>
      <c r="UHW84" s="994"/>
      <c r="UHX84" s="994"/>
      <c r="UHY84" s="994"/>
      <c r="UHZ84" s="994"/>
      <c r="UIA84" s="994"/>
      <c r="UIB84" s="994"/>
      <c r="UIC84" s="994"/>
      <c r="UID84" s="994"/>
      <c r="UIE84" s="994"/>
      <c r="UIF84" s="994"/>
      <c r="UIG84" s="994"/>
      <c r="UIH84" s="994"/>
      <c r="UII84" s="994"/>
      <c r="UIJ84" s="994"/>
      <c r="UIK84" s="994"/>
      <c r="UIL84" s="994"/>
      <c r="UIM84" s="994"/>
      <c r="UIN84" s="994"/>
      <c r="UIO84" s="994"/>
      <c r="UIP84" s="994"/>
      <c r="UIQ84" s="994"/>
      <c r="UIR84" s="994"/>
      <c r="UIS84" s="994"/>
      <c r="UIT84" s="994"/>
      <c r="UIU84" s="994"/>
      <c r="UIV84" s="994"/>
      <c r="UIW84" s="994"/>
      <c r="UIX84" s="994"/>
      <c r="UIY84" s="994"/>
      <c r="UIZ84" s="994"/>
      <c r="UJA84" s="994"/>
      <c r="UJB84" s="994"/>
      <c r="UJC84" s="994"/>
      <c r="UJD84" s="994"/>
      <c r="UJE84" s="994"/>
      <c r="UJF84" s="994"/>
      <c r="UJG84" s="994"/>
      <c r="UJH84" s="994"/>
      <c r="UJI84" s="994"/>
      <c r="UJJ84" s="994"/>
      <c r="UJK84" s="994"/>
      <c r="UJL84" s="994"/>
      <c r="UJM84" s="994"/>
      <c r="UJN84" s="994"/>
      <c r="UJO84" s="994"/>
      <c r="UJP84" s="994"/>
      <c r="UJQ84" s="994"/>
      <c r="UJR84" s="994"/>
      <c r="UJS84" s="994"/>
      <c r="UJT84" s="994"/>
      <c r="UJU84" s="994"/>
      <c r="UJV84" s="994"/>
      <c r="UJW84" s="994"/>
      <c r="UJX84" s="994"/>
      <c r="UJY84" s="994"/>
      <c r="UJZ84" s="994"/>
      <c r="UKA84" s="994"/>
      <c r="UKB84" s="994"/>
      <c r="UKC84" s="994"/>
      <c r="UKD84" s="994"/>
      <c r="UKE84" s="994"/>
      <c r="UKF84" s="994"/>
      <c r="UKG84" s="994"/>
      <c r="UKH84" s="994"/>
      <c r="UKI84" s="994"/>
      <c r="UKJ84" s="994"/>
      <c r="UKK84" s="994"/>
      <c r="UKL84" s="994"/>
      <c r="UKM84" s="994"/>
      <c r="UKN84" s="994"/>
      <c r="UKO84" s="994"/>
      <c r="UKP84" s="994"/>
      <c r="UKQ84" s="994"/>
      <c r="UKR84" s="994"/>
      <c r="UKS84" s="994"/>
      <c r="UKT84" s="994"/>
      <c r="UKU84" s="994"/>
      <c r="UKV84" s="994"/>
      <c r="UKW84" s="994"/>
      <c r="UKX84" s="994"/>
      <c r="UKY84" s="994"/>
      <c r="UKZ84" s="994"/>
      <c r="ULA84" s="994"/>
      <c r="ULB84" s="994"/>
      <c r="ULC84" s="994"/>
      <c r="ULD84" s="994"/>
      <c r="ULE84" s="994"/>
      <c r="ULF84" s="994"/>
      <c r="ULG84" s="994"/>
      <c r="ULH84" s="994"/>
      <c r="ULI84" s="994"/>
      <c r="ULJ84" s="994"/>
      <c r="ULK84" s="994"/>
      <c r="ULL84" s="994"/>
      <c r="ULM84" s="994"/>
      <c r="ULN84" s="994"/>
      <c r="ULO84" s="994"/>
      <c r="ULP84" s="994"/>
      <c r="ULQ84" s="994"/>
      <c r="ULR84" s="994"/>
      <c r="ULS84" s="994"/>
      <c r="ULT84" s="994"/>
      <c r="ULU84" s="994"/>
      <c r="ULV84" s="994"/>
      <c r="ULW84" s="994"/>
      <c r="ULX84" s="994"/>
      <c r="ULY84" s="994"/>
      <c r="ULZ84" s="994"/>
      <c r="UMA84" s="994"/>
      <c r="UMB84" s="994"/>
      <c r="UMC84" s="994"/>
      <c r="UMD84" s="994"/>
      <c r="UME84" s="994"/>
      <c r="UMF84" s="994"/>
      <c r="UMG84" s="994"/>
      <c r="UMH84" s="994"/>
      <c r="UMI84" s="994"/>
      <c r="UMJ84" s="994"/>
      <c r="UMK84" s="994"/>
      <c r="UML84" s="994"/>
      <c r="UMM84" s="994"/>
      <c r="UMN84" s="994"/>
      <c r="UMO84" s="994"/>
      <c r="UMP84" s="994"/>
      <c r="UMQ84" s="994"/>
      <c r="UMR84" s="994"/>
      <c r="UMS84" s="994"/>
      <c r="UMT84" s="994"/>
      <c r="UMU84" s="994"/>
      <c r="UMV84" s="994"/>
      <c r="UMW84" s="994"/>
      <c r="UMX84" s="994"/>
      <c r="UMY84" s="994"/>
      <c r="UMZ84" s="994"/>
      <c r="UNA84" s="994"/>
      <c r="UNB84" s="994"/>
      <c r="UNC84" s="994"/>
      <c r="UND84" s="994"/>
      <c r="UNE84" s="994"/>
      <c r="UNF84" s="994"/>
      <c r="UNG84" s="994"/>
      <c r="UNH84" s="994"/>
      <c r="UNI84" s="994"/>
      <c r="UNJ84" s="994"/>
      <c r="UNK84" s="994"/>
      <c r="UNL84" s="994"/>
      <c r="UNM84" s="994"/>
      <c r="UNN84" s="994"/>
      <c r="UNO84" s="994"/>
      <c r="UNP84" s="994"/>
      <c r="UNQ84" s="994"/>
      <c r="UNR84" s="994"/>
      <c r="UNS84" s="994"/>
      <c r="UNT84" s="994"/>
      <c r="UNU84" s="994"/>
      <c r="UNV84" s="994"/>
      <c r="UNW84" s="994"/>
      <c r="UNX84" s="994"/>
      <c r="UNY84" s="994"/>
      <c r="UNZ84" s="994"/>
      <c r="UOA84" s="994"/>
      <c r="UOB84" s="994"/>
      <c r="UOC84" s="994"/>
      <c r="UOD84" s="994"/>
      <c r="UOE84" s="994"/>
      <c r="UOF84" s="994"/>
      <c r="UOG84" s="994"/>
      <c r="UOH84" s="994"/>
      <c r="UOI84" s="994"/>
      <c r="UOJ84" s="994"/>
      <c r="UOK84" s="994"/>
      <c r="UOL84" s="994"/>
      <c r="UOM84" s="994"/>
      <c r="UON84" s="994"/>
      <c r="UOO84" s="994"/>
      <c r="UOP84" s="994"/>
      <c r="UOQ84" s="994"/>
      <c r="UOR84" s="994"/>
      <c r="UOS84" s="994"/>
      <c r="UOT84" s="994"/>
      <c r="UOU84" s="994"/>
      <c r="UOV84" s="994"/>
      <c r="UOW84" s="994"/>
      <c r="UOX84" s="994"/>
      <c r="UOY84" s="994"/>
      <c r="UOZ84" s="994"/>
      <c r="UPA84" s="994"/>
      <c r="UPB84" s="994"/>
      <c r="UPC84" s="994"/>
      <c r="UPD84" s="994"/>
      <c r="UPE84" s="994"/>
      <c r="UPF84" s="994"/>
      <c r="UPG84" s="994"/>
      <c r="UPH84" s="994"/>
      <c r="UPI84" s="994"/>
      <c r="UPJ84" s="994"/>
      <c r="UPK84" s="994"/>
      <c r="UPL84" s="994"/>
      <c r="UPM84" s="994"/>
      <c r="UPN84" s="994"/>
      <c r="UPO84" s="994"/>
      <c r="UPP84" s="994"/>
      <c r="UPQ84" s="994"/>
      <c r="UPR84" s="994"/>
      <c r="UPS84" s="994"/>
      <c r="UPT84" s="994"/>
      <c r="UPU84" s="994"/>
      <c r="UPV84" s="994"/>
      <c r="UPW84" s="994"/>
      <c r="UPX84" s="994"/>
      <c r="UPY84" s="994"/>
      <c r="UPZ84" s="994"/>
      <c r="UQA84" s="994"/>
      <c r="UQB84" s="994"/>
      <c r="UQC84" s="994"/>
      <c r="UQD84" s="994"/>
      <c r="UQE84" s="994"/>
      <c r="UQF84" s="994"/>
      <c r="UQG84" s="994"/>
      <c r="UQH84" s="994"/>
      <c r="UQI84" s="994"/>
      <c r="UQJ84" s="994"/>
      <c r="UQK84" s="994"/>
      <c r="UQL84" s="994"/>
      <c r="UQM84" s="994"/>
      <c r="UQN84" s="994"/>
      <c r="UQO84" s="994"/>
      <c r="UQP84" s="994"/>
      <c r="UQQ84" s="994"/>
      <c r="UQR84" s="994"/>
      <c r="UQS84" s="994"/>
      <c r="UQT84" s="994"/>
      <c r="UQU84" s="994"/>
      <c r="UQV84" s="994"/>
      <c r="UQW84" s="994"/>
      <c r="UQX84" s="994"/>
      <c r="UQY84" s="994"/>
      <c r="UQZ84" s="994"/>
      <c r="URA84" s="994"/>
      <c r="URB84" s="994"/>
      <c r="URC84" s="994"/>
      <c r="URD84" s="994"/>
      <c r="URE84" s="994"/>
      <c r="URF84" s="994"/>
      <c r="URG84" s="994"/>
      <c r="URH84" s="994"/>
      <c r="URI84" s="994"/>
      <c r="URJ84" s="994"/>
      <c r="URK84" s="994"/>
      <c r="URL84" s="994"/>
      <c r="URM84" s="994"/>
      <c r="URN84" s="994"/>
      <c r="URO84" s="994"/>
      <c r="URP84" s="994"/>
      <c r="URQ84" s="994"/>
      <c r="URR84" s="994"/>
      <c r="URS84" s="994"/>
      <c r="URT84" s="994"/>
      <c r="URU84" s="994"/>
      <c r="URV84" s="994"/>
      <c r="URW84" s="994"/>
      <c r="URX84" s="994"/>
      <c r="URY84" s="994"/>
      <c r="URZ84" s="994"/>
      <c r="USA84" s="994"/>
      <c r="USB84" s="994"/>
      <c r="USC84" s="994"/>
      <c r="USD84" s="994"/>
      <c r="USE84" s="994"/>
      <c r="USF84" s="994"/>
      <c r="USG84" s="994"/>
      <c r="USH84" s="994"/>
      <c r="USI84" s="994"/>
      <c r="USJ84" s="994"/>
      <c r="USK84" s="994"/>
      <c r="USL84" s="994"/>
      <c r="USM84" s="994"/>
      <c r="USN84" s="994"/>
      <c r="USO84" s="994"/>
      <c r="USP84" s="994"/>
      <c r="USQ84" s="994"/>
      <c r="USR84" s="994"/>
      <c r="USS84" s="994"/>
      <c r="UST84" s="994"/>
      <c r="USU84" s="994"/>
      <c r="USV84" s="994"/>
      <c r="USW84" s="994"/>
      <c r="USX84" s="994"/>
      <c r="USY84" s="994"/>
      <c r="USZ84" s="994"/>
      <c r="UTA84" s="994"/>
      <c r="UTB84" s="994"/>
      <c r="UTC84" s="994"/>
      <c r="UTD84" s="994"/>
      <c r="UTE84" s="994"/>
      <c r="UTF84" s="994"/>
      <c r="UTG84" s="994"/>
      <c r="UTH84" s="994"/>
      <c r="UTI84" s="994"/>
      <c r="UTJ84" s="994"/>
      <c r="UTK84" s="994"/>
      <c r="UTL84" s="994"/>
      <c r="UTM84" s="994"/>
      <c r="UTN84" s="994"/>
      <c r="UTO84" s="994"/>
      <c r="UTP84" s="994"/>
      <c r="UTQ84" s="994"/>
      <c r="UTR84" s="994"/>
      <c r="UTS84" s="994"/>
      <c r="UTT84" s="994"/>
      <c r="UTU84" s="994"/>
      <c r="UTV84" s="994"/>
      <c r="UTW84" s="994"/>
      <c r="UTX84" s="994"/>
      <c r="UTY84" s="994"/>
      <c r="UTZ84" s="994"/>
      <c r="UUA84" s="994"/>
      <c r="UUB84" s="994"/>
      <c r="UUC84" s="994"/>
      <c r="UUD84" s="994"/>
      <c r="UUE84" s="994"/>
      <c r="UUF84" s="994"/>
      <c r="UUG84" s="994"/>
      <c r="UUH84" s="994"/>
      <c r="UUI84" s="994"/>
      <c r="UUJ84" s="994"/>
      <c r="UUK84" s="994"/>
      <c r="UUL84" s="994"/>
      <c r="UUM84" s="994"/>
      <c r="UUN84" s="994"/>
      <c r="UUO84" s="994"/>
      <c r="UUP84" s="994"/>
      <c r="UUQ84" s="994"/>
      <c r="UUR84" s="994"/>
      <c r="UUS84" s="994"/>
      <c r="UUT84" s="994"/>
      <c r="UUU84" s="994"/>
      <c r="UUV84" s="994"/>
      <c r="UUW84" s="994"/>
      <c r="UUX84" s="994"/>
      <c r="UUY84" s="994"/>
      <c r="UUZ84" s="994"/>
      <c r="UVA84" s="994"/>
      <c r="UVB84" s="994"/>
      <c r="UVC84" s="994"/>
      <c r="UVD84" s="994"/>
      <c r="UVE84" s="994"/>
      <c r="UVF84" s="994"/>
      <c r="UVG84" s="994"/>
      <c r="UVH84" s="994"/>
      <c r="UVI84" s="994"/>
      <c r="UVJ84" s="994"/>
      <c r="UVK84" s="994"/>
      <c r="UVL84" s="994"/>
      <c r="UVM84" s="994"/>
      <c r="UVN84" s="994"/>
      <c r="UVO84" s="994"/>
      <c r="UVP84" s="994"/>
      <c r="UVQ84" s="994"/>
      <c r="UVR84" s="994"/>
      <c r="UVS84" s="994"/>
      <c r="UVT84" s="994"/>
      <c r="UVU84" s="994"/>
      <c r="UVV84" s="994"/>
      <c r="UVW84" s="994"/>
      <c r="UVX84" s="994"/>
      <c r="UVY84" s="994"/>
      <c r="UVZ84" s="994"/>
      <c r="UWA84" s="994"/>
      <c r="UWB84" s="994"/>
      <c r="UWC84" s="994"/>
      <c r="UWD84" s="994"/>
      <c r="UWE84" s="994"/>
      <c r="UWF84" s="994"/>
      <c r="UWG84" s="994"/>
      <c r="UWH84" s="994"/>
      <c r="UWI84" s="994"/>
      <c r="UWJ84" s="994"/>
      <c r="UWK84" s="994"/>
      <c r="UWL84" s="994"/>
      <c r="UWM84" s="994"/>
      <c r="UWN84" s="994"/>
      <c r="UWO84" s="994"/>
      <c r="UWP84" s="994"/>
      <c r="UWQ84" s="994"/>
      <c r="UWR84" s="994"/>
      <c r="UWS84" s="994"/>
      <c r="UWT84" s="994"/>
      <c r="UWU84" s="994"/>
      <c r="UWV84" s="994"/>
      <c r="UWW84" s="994"/>
      <c r="UWX84" s="994"/>
      <c r="UWY84" s="994"/>
      <c r="UWZ84" s="994"/>
      <c r="UXA84" s="994"/>
      <c r="UXB84" s="994"/>
      <c r="UXC84" s="994"/>
      <c r="UXD84" s="994"/>
      <c r="UXE84" s="994"/>
      <c r="UXF84" s="994"/>
      <c r="UXG84" s="994"/>
      <c r="UXH84" s="994"/>
      <c r="UXI84" s="994"/>
      <c r="UXJ84" s="994"/>
      <c r="UXK84" s="994"/>
      <c r="UXL84" s="994"/>
      <c r="UXM84" s="994"/>
      <c r="UXN84" s="994"/>
      <c r="UXO84" s="994"/>
      <c r="UXP84" s="994"/>
      <c r="UXQ84" s="994"/>
      <c r="UXR84" s="994"/>
      <c r="UXS84" s="994"/>
      <c r="UXT84" s="994"/>
      <c r="UXU84" s="994"/>
      <c r="UXV84" s="994"/>
      <c r="UXW84" s="994"/>
      <c r="UXX84" s="994"/>
      <c r="UXY84" s="994"/>
      <c r="UXZ84" s="994"/>
      <c r="UYA84" s="994"/>
      <c r="UYB84" s="994"/>
      <c r="UYC84" s="994"/>
      <c r="UYD84" s="994"/>
      <c r="UYE84" s="994"/>
      <c r="UYF84" s="994"/>
      <c r="UYG84" s="994"/>
      <c r="UYH84" s="994"/>
      <c r="UYI84" s="994"/>
      <c r="UYJ84" s="994"/>
      <c r="UYK84" s="994"/>
      <c r="UYL84" s="994"/>
      <c r="UYM84" s="994"/>
      <c r="UYN84" s="994"/>
      <c r="UYO84" s="994"/>
      <c r="UYP84" s="994"/>
      <c r="UYQ84" s="994"/>
      <c r="UYR84" s="994"/>
      <c r="UYS84" s="994"/>
      <c r="UYT84" s="994"/>
      <c r="UYU84" s="994"/>
      <c r="UYV84" s="994"/>
      <c r="UYW84" s="994"/>
      <c r="UYX84" s="994"/>
      <c r="UYY84" s="994"/>
      <c r="UYZ84" s="994"/>
      <c r="UZA84" s="994"/>
      <c r="UZB84" s="994"/>
      <c r="UZC84" s="994"/>
      <c r="UZD84" s="994"/>
      <c r="UZE84" s="994"/>
      <c r="UZF84" s="994"/>
      <c r="UZG84" s="994"/>
      <c r="UZH84" s="994"/>
      <c r="UZI84" s="994"/>
      <c r="UZJ84" s="994"/>
      <c r="UZK84" s="994"/>
      <c r="UZL84" s="994"/>
      <c r="UZM84" s="994"/>
      <c r="UZN84" s="994"/>
      <c r="UZO84" s="994"/>
      <c r="UZP84" s="994"/>
      <c r="UZQ84" s="994"/>
      <c r="UZR84" s="994"/>
      <c r="UZS84" s="994"/>
      <c r="UZT84" s="994"/>
      <c r="UZU84" s="994"/>
      <c r="UZV84" s="994"/>
      <c r="UZW84" s="994"/>
      <c r="UZX84" s="994"/>
      <c r="UZY84" s="994"/>
      <c r="UZZ84" s="994"/>
      <c r="VAA84" s="994"/>
      <c r="VAB84" s="994"/>
      <c r="VAC84" s="994"/>
      <c r="VAD84" s="994"/>
      <c r="VAE84" s="994"/>
      <c r="VAF84" s="994"/>
      <c r="VAG84" s="994"/>
      <c r="VAH84" s="994"/>
      <c r="VAI84" s="994"/>
      <c r="VAJ84" s="994"/>
      <c r="VAK84" s="994"/>
      <c r="VAL84" s="994"/>
      <c r="VAM84" s="994"/>
      <c r="VAN84" s="994"/>
      <c r="VAO84" s="994"/>
      <c r="VAP84" s="994"/>
      <c r="VAQ84" s="994"/>
      <c r="VAR84" s="994"/>
      <c r="VAS84" s="994"/>
      <c r="VAT84" s="994"/>
      <c r="VAU84" s="994"/>
      <c r="VAV84" s="994"/>
      <c r="VAW84" s="994"/>
      <c r="VAX84" s="994"/>
      <c r="VAY84" s="994"/>
      <c r="VAZ84" s="994"/>
      <c r="VBA84" s="994"/>
      <c r="VBB84" s="994"/>
      <c r="VBC84" s="994"/>
      <c r="VBD84" s="994"/>
      <c r="VBE84" s="994"/>
      <c r="VBF84" s="994"/>
      <c r="VBG84" s="994"/>
      <c r="VBH84" s="994"/>
      <c r="VBI84" s="994"/>
      <c r="VBJ84" s="994"/>
      <c r="VBK84" s="994"/>
      <c r="VBL84" s="994"/>
      <c r="VBM84" s="994"/>
      <c r="VBN84" s="994"/>
      <c r="VBO84" s="994"/>
      <c r="VBP84" s="994"/>
      <c r="VBQ84" s="994"/>
      <c r="VBR84" s="994"/>
      <c r="VBS84" s="994"/>
      <c r="VBT84" s="994"/>
      <c r="VBU84" s="994"/>
      <c r="VBV84" s="994"/>
      <c r="VBW84" s="994"/>
      <c r="VBX84" s="994"/>
      <c r="VBY84" s="994"/>
      <c r="VBZ84" s="994"/>
      <c r="VCA84" s="994"/>
      <c r="VCB84" s="994"/>
      <c r="VCC84" s="994"/>
      <c r="VCD84" s="994"/>
      <c r="VCE84" s="994"/>
      <c r="VCF84" s="994"/>
      <c r="VCG84" s="994"/>
      <c r="VCH84" s="994"/>
      <c r="VCI84" s="994"/>
      <c r="VCJ84" s="994"/>
      <c r="VCK84" s="994"/>
      <c r="VCL84" s="994"/>
      <c r="VCM84" s="994"/>
      <c r="VCN84" s="994"/>
      <c r="VCO84" s="994"/>
      <c r="VCP84" s="994"/>
      <c r="VCQ84" s="994"/>
      <c r="VCR84" s="994"/>
      <c r="VCS84" s="994"/>
      <c r="VCT84" s="994"/>
      <c r="VCU84" s="994"/>
      <c r="VCV84" s="994"/>
      <c r="VCW84" s="994"/>
      <c r="VCX84" s="994"/>
      <c r="VCY84" s="994"/>
      <c r="VCZ84" s="994"/>
      <c r="VDA84" s="994"/>
      <c r="VDB84" s="994"/>
      <c r="VDC84" s="994"/>
      <c r="VDD84" s="994"/>
      <c r="VDE84" s="994"/>
      <c r="VDF84" s="994"/>
      <c r="VDG84" s="994"/>
      <c r="VDH84" s="994"/>
      <c r="VDI84" s="994"/>
      <c r="VDJ84" s="994"/>
      <c r="VDK84" s="994"/>
      <c r="VDL84" s="994"/>
      <c r="VDM84" s="994"/>
      <c r="VDN84" s="994"/>
      <c r="VDO84" s="994"/>
      <c r="VDP84" s="994"/>
      <c r="VDQ84" s="994"/>
      <c r="VDR84" s="994"/>
      <c r="VDS84" s="994"/>
      <c r="VDT84" s="994"/>
      <c r="VDU84" s="994"/>
      <c r="VDV84" s="994"/>
      <c r="VDW84" s="994"/>
      <c r="VDX84" s="994"/>
      <c r="VDY84" s="994"/>
      <c r="VDZ84" s="994"/>
      <c r="VEA84" s="994"/>
      <c r="VEB84" s="994"/>
      <c r="VEC84" s="994"/>
      <c r="VED84" s="994"/>
      <c r="VEE84" s="994"/>
      <c r="VEF84" s="994"/>
      <c r="VEG84" s="994"/>
      <c r="VEH84" s="994"/>
      <c r="VEI84" s="994"/>
      <c r="VEJ84" s="994"/>
      <c r="VEK84" s="994"/>
      <c r="VEL84" s="994"/>
      <c r="VEM84" s="994"/>
      <c r="VEN84" s="994"/>
      <c r="VEO84" s="994"/>
      <c r="VEP84" s="994"/>
      <c r="VEQ84" s="994"/>
      <c r="VER84" s="994"/>
      <c r="VES84" s="994"/>
      <c r="VET84" s="994"/>
      <c r="VEU84" s="994"/>
      <c r="VEV84" s="994"/>
      <c r="VEW84" s="994"/>
      <c r="VEX84" s="994"/>
      <c r="VEY84" s="994"/>
      <c r="VEZ84" s="994"/>
      <c r="VFA84" s="994"/>
      <c r="VFB84" s="994"/>
      <c r="VFC84" s="994"/>
      <c r="VFD84" s="994"/>
      <c r="VFE84" s="994"/>
      <c r="VFF84" s="994"/>
      <c r="VFG84" s="994"/>
      <c r="VFH84" s="994"/>
      <c r="VFI84" s="994"/>
      <c r="VFJ84" s="994"/>
      <c r="VFK84" s="994"/>
      <c r="VFL84" s="994"/>
      <c r="VFM84" s="994"/>
      <c r="VFN84" s="994"/>
      <c r="VFO84" s="994"/>
      <c r="VFP84" s="994"/>
      <c r="VFQ84" s="994"/>
      <c r="VFR84" s="994"/>
      <c r="VFS84" s="994"/>
      <c r="VFT84" s="994"/>
      <c r="VFU84" s="994"/>
      <c r="VFV84" s="994"/>
      <c r="VFW84" s="994"/>
      <c r="VFX84" s="994"/>
      <c r="VFY84" s="994"/>
      <c r="VFZ84" s="994"/>
      <c r="VGA84" s="994"/>
      <c r="VGB84" s="994"/>
      <c r="VGC84" s="994"/>
      <c r="VGD84" s="994"/>
      <c r="VGE84" s="994"/>
      <c r="VGF84" s="994"/>
      <c r="VGG84" s="994"/>
      <c r="VGH84" s="994"/>
      <c r="VGI84" s="994"/>
      <c r="VGJ84" s="994"/>
      <c r="VGK84" s="994"/>
      <c r="VGL84" s="994"/>
      <c r="VGM84" s="994"/>
      <c r="VGN84" s="994"/>
      <c r="VGO84" s="994"/>
      <c r="VGP84" s="994"/>
      <c r="VGQ84" s="994"/>
      <c r="VGR84" s="994"/>
      <c r="VGS84" s="994"/>
      <c r="VGT84" s="994"/>
      <c r="VGU84" s="994"/>
      <c r="VGV84" s="994"/>
      <c r="VGW84" s="994"/>
      <c r="VGX84" s="994"/>
      <c r="VGY84" s="994"/>
      <c r="VGZ84" s="994"/>
      <c r="VHA84" s="994"/>
      <c r="VHB84" s="994"/>
      <c r="VHC84" s="994"/>
      <c r="VHD84" s="994"/>
      <c r="VHE84" s="994"/>
      <c r="VHF84" s="994"/>
      <c r="VHG84" s="994"/>
      <c r="VHH84" s="994"/>
      <c r="VHI84" s="994"/>
      <c r="VHJ84" s="994"/>
      <c r="VHK84" s="994"/>
      <c r="VHL84" s="994"/>
      <c r="VHM84" s="994"/>
      <c r="VHN84" s="994"/>
      <c r="VHO84" s="994"/>
      <c r="VHP84" s="994"/>
      <c r="VHQ84" s="994"/>
      <c r="VHR84" s="994"/>
      <c r="VHS84" s="994"/>
      <c r="VHT84" s="994"/>
      <c r="VHU84" s="994"/>
      <c r="VHV84" s="994"/>
      <c r="VHW84" s="994"/>
      <c r="VHX84" s="994"/>
      <c r="VHY84" s="994"/>
      <c r="VHZ84" s="994"/>
      <c r="VIA84" s="994"/>
      <c r="VIB84" s="994"/>
      <c r="VIC84" s="994"/>
      <c r="VID84" s="994"/>
      <c r="VIE84" s="994"/>
      <c r="VIF84" s="994"/>
      <c r="VIG84" s="994"/>
      <c r="VIH84" s="994"/>
      <c r="VII84" s="994"/>
      <c r="VIJ84" s="994"/>
      <c r="VIK84" s="994"/>
      <c r="VIL84" s="994"/>
      <c r="VIM84" s="994"/>
      <c r="VIN84" s="994"/>
      <c r="VIO84" s="994"/>
      <c r="VIP84" s="994"/>
      <c r="VIQ84" s="994"/>
      <c r="VIR84" s="994"/>
      <c r="VIS84" s="994"/>
      <c r="VIT84" s="994"/>
      <c r="VIU84" s="994"/>
      <c r="VIV84" s="994"/>
      <c r="VIW84" s="994"/>
      <c r="VIX84" s="994"/>
      <c r="VIY84" s="994"/>
      <c r="VIZ84" s="994"/>
      <c r="VJA84" s="994"/>
      <c r="VJB84" s="994"/>
      <c r="VJC84" s="994"/>
      <c r="VJD84" s="994"/>
      <c r="VJE84" s="994"/>
      <c r="VJF84" s="994"/>
      <c r="VJG84" s="994"/>
      <c r="VJH84" s="994"/>
      <c r="VJI84" s="994"/>
      <c r="VJJ84" s="994"/>
      <c r="VJK84" s="994"/>
      <c r="VJL84" s="994"/>
      <c r="VJM84" s="994"/>
      <c r="VJN84" s="994"/>
      <c r="VJO84" s="994"/>
      <c r="VJP84" s="994"/>
      <c r="VJQ84" s="994"/>
      <c r="VJR84" s="994"/>
      <c r="VJS84" s="994"/>
      <c r="VJT84" s="994"/>
      <c r="VJU84" s="994"/>
      <c r="VJV84" s="994"/>
      <c r="VJW84" s="994"/>
      <c r="VJX84" s="994"/>
      <c r="VJY84" s="994"/>
      <c r="VJZ84" s="994"/>
      <c r="VKA84" s="994"/>
      <c r="VKB84" s="994"/>
      <c r="VKC84" s="994"/>
      <c r="VKD84" s="994"/>
      <c r="VKE84" s="994"/>
      <c r="VKF84" s="994"/>
      <c r="VKG84" s="994"/>
      <c r="VKH84" s="994"/>
      <c r="VKI84" s="994"/>
      <c r="VKJ84" s="994"/>
      <c r="VKK84" s="994"/>
      <c r="VKL84" s="994"/>
      <c r="VKM84" s="994"/>
      <c r="VKN84" s="994"/>
      <c r="VKO84" s="994"/>
      <c r="VKP84" s="994"/>
      <c r="VKQ84" s="994"/>
      <c r="VKR84" s="994"/>
      <c r="VKS84" s="994"/>
      <c r="VKT84" s="994"/>
      <c r="VKU84" s="994"/>
      <c r="VKV84" s="994"/>
      <c r="VKW84" s="994"/>
      <c r="VKX84" s="994"/>
      <c r="VKY84" s="994"/>
      <c r="VKZ84" s="994"/>
      <c r="VLA84" s="994"/>
      <c r="VLB84" s="994"/>
      <c r="VLC84" s="994"/>
      <c r="VLD84" s="994"/>
      <c r="VLE84" s="994"/>
      <c r="VLF84" s="994"/>
      <c r="VLG84" s="994"/>
      <c r="VLH84" s="994"/>
      <c r="VLI84" s="994"/>
      <c r="VLJ84" s="994"/>
      <c r="VLK84" s="994"/>
      <c r="VLL84" s="994"/>
      <c r="VLM84" s="994"/>
      <c r="VLN84" s="994"/>
      <c r="VLO84" s="994"/>
      <c r="VLP84" s="994"/>
      <c r="VLQ84" s="994"/>
      <c r="VLR84" s="994"/>
      <c r="VLS84" s="994"/>
      <c r="VLT84" s="994"/>
      <c r="VLU84" s="994"/>
      <c r="VLV84" s="994"/>
      <c r="VLW84" s="994"/>
      <c r="VLX84" s="994"/>
      <c r="VLY84" s="994"/>
      <c r="VLZ84" s="994"/>
      <c r="VMA84" s="994"/>
      <c r="VMB84" s="994"/>
      <c r="VMC84" s="994"/>
      <c r="VMD84" s="994"/>
      <c r="VME84" s="994"/>
      <c r="VMF84" s="994"/>
      <c r="VMG84" s="994"/>
      <c r="VMH84" s="994"/>
      <c r="VMI84" s="994"/>
      <c r="VMJ84" s="994"/>
      <c r="VMK84" s="994"/>
      <c r="VML84" s="994"/>
      <c r="VMM84" s="994"/>
      <c r="VMN84" s="994"/>
      <c r="VMO84" s="994"/>
      <c r="VMP84" s="994"/>
      <c r="VMQ84" s="994"/>
      <c r="VMR84" s="994"/>
      <c r="VMS84" s="994"/>
      <c r="VMT84" s="994"/>
      <c r="VMU84" s="994"/>
      <c r="VMV84" s="994"/>
      <c r="VMW84" s="994"/>
      <c r="VMX84" s="994"/>
      <c r="VMY84" s="994"/>
      <c r="VMZ84" s="994"/>
      <c r="VNA84" s="994"/>
      <c r="VNB84" s="994"/>
      <c r="VNC84" s="994"/>
      <c r="VND84" s="994"/>
      <c r="VNE84" s="994"/>
      <c r="VNF84" s="994"/>
      <c r="VNG84" s="994"/>
      <c r="VNH84" s="994"/>
      <c r="VNI84" s="994"/>
      <c r="VNJ84" s="994"/>
      <c r="VNK84" s="994"/>
      <c r="VNL84" s="994"/>
      <c r="VNM84" s="994"/>
      <c r="VNN84" s="994"/>
      <c r="VNO84" s="994"/>
      <c r="VNP84" s="994"/>
      <c r="VNQ84" s="994"/>
      <c r="VNR84" s="994"/>
      <c r="VNS84" s="994"/>
      <c r="VNT84" s="994"/>
      <c r="VNU84" s="994"/>
      <c r="VNV84" s="994"/>
      <c r="VNW84" s="994"/>
      <c r="VNX84" s="994"/>
      <c r="VNY84" s="994"/>
      <c r="VNZ84" s="994"/>
      <c r="VOA84" s="994"/>
      <c r="VOB84" s="994"/>
      <c r="VOC84" s="994"/>
      <c r="VOD84" s="994"/>
      <c r="VOE84" s="994"/>
      <c r="VOF84" s="994"/>
      <c r="VOG84" s="994"/>
      <c r="VOH84" s="994"/>
      <c r="VOI84" s="994"/>
      <c r="VOJ84" s="994"/>
      <c r="VOK84" s="994"/>
      <c r="VOL84" s="994"/>
      <c r="VOM84" s="994"/>
      <c r="VON84" s="994"/>
      <c r="VOO84" s="994"/>
      <c r="VOP84" s="994"/>
      <c r="VOQ84" s="994"/>
      <c r="VOR84" s="994"/>
      <c r="VOS84" s="994"/>
      <c r="VOT84" s="994"/>
      <c r="VOU84" s="994"/>
      <c r="VOV84" s="994"/>
      <c r="VOW84" s="994"/>
      <c r="VOX84" s="994"/>
      <c r="VOY84" s="994"/>
      <c r="VOZ84" s="994"/>
      <c r="VPA84" s="994"/>
      <c r="VPB84" s="994"/>
      <c r="VPC84" s="994"/>
      <c r="VPD84" s="994"/>
      <c r="VPE84" s="994"/>
      <c r="VPF84" s="994"/>
      <c r="VPG84" s="994"/>
      <c r="VPH84" s="994"/>
      <c r="VPI84" s="994"/>
      <c r="VPJ84" s="994"/>
      <c r="VPK84" s="994"/>
      <c r="VPL84" s="994"/>
      <c r="VPM84" s="994"/>
      <c r="VPN84" s="994"/>
      <c r="VPO84" s="994"/>
      <c r="VPP84" s="994"/>
      <c r="VPQ84" s="994"/>
      <c r="VPR84" s="994"/>
      <c r="VPS84" s="994"/>
      <c r="VPT84" s="994"/>
      <c r="VPU84" s="994"/>
      <c r="VPV84" s="994"/>
      <c r="VPW84" s="994"/>
      <c r="VPX84" s="994"/>
      <c r="VPY84" s="994"/>
      <c r="VPZ84" s="994"/>
      <c r="VQA84" s="994"/>
      <c r="VQB84" s="994"/>
      <c r="VQC84" s="994"/>
      <c r="VQD84" s="994"/>
      <c r="VQE84" s="994"/>
      <c r="VQF84" s="994"/>
      <c r="VQG84" s="994"/>
      <c r="VQH84" s="994"/>
      <c r="VQI84" s="994"/>
      <c r="VQJ84" s="994"/>
      <c r="VQK84" s="994"/>
      <c r="VQL84" s="994"/>
      <c r="VQM84" s="994"/>
      <c r="VQN84" s="994"/>
      <c r="VQO84" s="994"/>
      <c r="VQP84" s="994"/>
      <c r="VQQ84" s="994"/>
      <c r="VQR84" s="994"/>
      <c r="VQS84" s="994"/>
      <c r="VQT84" s="994"/>
      <c r="VQU84" s="994"/>
      <c r="VQV84" s="994"/>
      <c r="VQW84" s="994"/>
      <c r="VQX84" s="994"/>
      <c r="VQY84" s="994"/>
      <c r="VQZ84" s="994"/>
      <c r="VRA84" s="994"/>
      <c r="VRB84" s="994"/>
      <c r="VRC84" s="994"/>
      <c r="VRD84" s="994"/>
      <c r="VRE84" s="994"/>
      <c r="VRF84" s="994"/>
      <c r="VRG84" s="994"/>
      <c r="VRH84" s="994"/>
      <c r="VRI84" s="994"/>
      <c r="VRJ84" s="994"/>
      <c r="VRK84" s="994"/>
      <c r="VRL84" s="994"/>
      <c r="VRM84" s="994"/>
      <c r="VRN84" s="994"/>
      <c r="VRO84" s="994"/>
      <c r="VRP84" s="994"/>
      <c r="VRQ84" s="994"/>
      <c r="VRR84" s="994"/>
      <c r="VRS84" s="994"/>
      <c r="VRT84" s="994"/>
      <c r="VRU84" s="994"/>
      <c r="VRV84" s="994"/>
      <c r="VRW84" s="994"/>
      <c r="VRX84" s="994"/>
      <c r="VRY84" s="994"/>
      <c r="VRZ84" s="994"/>
      <c r="VSA84" s="994"/>
      <c r="VSB84" s="994"/>
      <c r="VSC84" s="994"/>
      <c r="VSD84" s="994"/>
      <c r="VSE84" s="994"/>
      <c r="VSF84" s="994"/>
      <c r="VSG84" s="994"/>
      <c r="VSH84" s="994"/>
      <c r="VSI84" s="994"/>
      <c r="VSJ84" s="994"/>
      <c r="VSK84" s="994"/>
      <c r="VSL84" s="994"/>
      <c r="VSM84" s="994"/>
      <c r="VSN84" s="994"/>
      <c r="VSO84" s="994"/>
      <c r="VSP84" s="994"/>
      <c r="VSQ84" s="994"/>
      <c r="VSR84" s="994"/>
      <c r="VSS84" s="994"/>
      <c r="VST84" s="994"/>
      <c r="VSU84" s="994"/>
      <c r="VSV84" s="994"/>
      <c r="VSW84" s="994"/>
      <c r="VSX84" s="994"/>
      <c r="VSY84" s="994"/>
      <c r="VSZ84" s="994"/>
      <c r="VTA84" s="994"/>
      <c r="VTB84" s="994"/>
      <c r="VTC84" s="994"/>
      <c r="VTD84" s="994"/>
      <c r="VTE84" s="994"/>
      <c r="VTF84" s="994"/>
      <c r="VTG84" s="994"/>
      <c r="VTH84" s="994"/>
      <c r="VTI84" s="994"/>
      <c r="VTJ84" s="994"/>
      <c r="VTK84" s="994"/>
      <c r="VTL84" s="994"/>
      <c r="VTM84" s="994"/>
      <c r="VTN84" s="994"/>
      <c r="VTO84" s="994"/>
      <c r="VTP84" s="994"/>
      <c r="VTQ84" s="994"/>
      <c r="VTR84" s="994"/>
      <c r="VTS84" s="994"/>
      <c r="VTT84" s="994"/>
      <c r="VTU84" s="994"/>
      <c r="VTV84" s="994"/>
      <c r="VTW84" s="994"/>
      <c r="VTX84" s="994"/>
      <c r="VTY84" s="994"/>
      <c r="VTZ84" s="994"/>
      <c r="VUA84" s="994"/>
      <c r="VUB84" s="994"/>
      <c r="VUC84" s="994"/>
      <c r="VUD84" s="994"/>
      <c r="VUE84" s="994"/>
      <c r="VUF84" s="994"/>
      <c r="VUG84" s="994"/>
      <c r="VUH84" s="994"/>
      <c r="VUI84" s="994"/>
      <c r="VUJ84" s="994"/>
      <c r="VUK84" s="994"/>
      <c r="VUL84" s="994"/>
      <c r="VUM84" s="994"/>
      <c r="VUN84" s="994"/>
      <c r="VUO84" s="994"/>
      <c r="VUP84" s="994"/>
      <c r="VUQ84" s="994"/>
      <c r="VUR84" s="994"/>
      <c r="VUS84" s="994"/>
      <c r="VUT84" s="994"/>
      <c r="VUU84" s="994"/>
      <c r="VUV84" s="994"/>
      <c r="VUW84" s="994"/>
      <c r="VUX84" s="994"/>
      <c r="VUY84" s="994"/>
      <c r="VUZ84" s="994"/>
      <c r="VVA84" s="994"/>
      <c r="VVB84" s="994"/>
      <c r="VVC84" s="994"/>
      <c r="VVD84" s="994"/>
      <c r="VVE84" s="994"/>
      <c r="VVF84" s="994"/>
      <c r="VVG84" s="994"/>
      <c r="VVH84" s="994"/>
      <c r="VVI84" s="994"/>
      <c r="VVJ84" s="994"/>
      <c r="VVK84" s="994"/>
      <c r="VVL84" s="994"/>
      <c r="VVM84" s="994"/>
      <c r="VVN84" s="994"/>
      <c r="VVO84" s="994"/>
      <c r="VVP84" s="994"/>
      <c r="VVQ84" s="994"/>
      <c r="VVR84" s="994"/>
      <c r="VVS84" s="994"/>
      <c r="VVT84" s="994"/>
      <c r="VVU84" s="994"/>
      <c r="VVV84" s="994"/>
      <c r="VVW84" s="994"/>
      <c r="VVX84" s="994"/>
      <c r="VVY84" s="994"/>
      <c r="VVZ84" s="994"/>
      <c r="VWA84" s="994"/>
      <c r="VWB84" s="994"/>
      <c r="VWC84" s="994"/>
      <c r="VWD84" s="994"/>
      <c r="VWE84" s="994"/>
      <c r="VWF84" s="994"/>
      <c r="VWG84" s="994"/>
      <c r="VWH84" s="994"/>
      <c r="VWI84" s="994"/>
      <c r="VWJ84" s="994"/>
      <c r="VWK84" s="994"/>
      <c r="VWL84" s="994"/>
      <c r="VWM84" s="994"/>
      <c r="VWN84" s="994"/>
      <c r="VWO84" s="994"/>
      <c r="VWP84" s="994"/>
      <c r="VWQ84" s="994"/>
      <c r="VWR84" s="994"/>
      <c r="VWS84" s="994"/>
      <c r="VWT84" s="994"/>
      <c r="VWU84" s="994"/>
      <c r="VWV84" s="994"/>
      <c r="VWW84" s="994"/>
      <c r="VWX84" s="994"/>
      <c r="VWY84" s="994"/>
      <c r="VWZ84" s="994"/>
      <c r="VXA84" s="994"/>
      <c r="VXB84" s="994"/>
      <c r="VXC84" s="994"/>
      <c r="VXD84" s="994"/>
      <c r="VXE84" s="994"/>
      <c r="VXF84" s="994"/>
      <c r="VXG84" s="994"/>
      <c r="VXH84" s="994"/>
      <c r="VXI84" s="994"/>
      <c r="VXJ84" s="994"/>
      <c r="VXK84" s="994"/>
      <c r="VXL84" s="994"/>
      <c r="VXM84" s="994"/>
      <c r="VXN84" s="994"/>
      <c r="VXO84" s="994"/>
      <c r="VXP84" s="994"/>
      <c r="VXQ84" s="994"/>
      <c r="VXR84" s="994"/>
      <c r="VXS84" s="994"/>
      <c r="VXT84" s="994"/>
      <c r="VXU84" s="994"/>
      <c r="VXV84" s="994"/>
      <c r="VXW84" s="994"/>
      <c r="VXX84" s="994"/>
      <c r="VXY84" s="994"/>
      <c r="VXZ84" s="994"/>
      <c r="VYA84" s="994"/>
      <c r="VYB84" s="994"/>
      <c r="VYC84" s="994"/>
      <c r="VYD84" s="994"/>
      <c r="VYE84" s="994"/>
      <c r="VYF84" s="994"/>
      <c r="VYG84" s="994"/>
      <c r="VYH84" s="994"/>
      <c r="VYI84" s="994"/>
      <c r="VYJ84" s="994"/>
      <c r="VYK84" s="994"/>
      <c r="VYL84" s="994"/>
      <c r="VYM84" s="994"/>
      <c r="VYN84" s="994"/>
      <c r="VYO84" s="994"/>
      <c r="VYP84" s="994"/>
      <c r="VYQ84" s="994"/>
      <c r="VYR84" s="994"/>
      <c r="VYS84" s="994"/>
      <c r="VYT84" s="994"/>
      <c r="VYU84" s="994"/>
      <c r="VYV84" s="994"/>
      <c r="VYW84" s="994"/>
      <c r="VYX84" s="994"/>
      <c r="VYY84" s="994"/>
      <c r="VYZ84" s="994"/>
      <c r="VZA84" s="994"/>
      <c r="VZB84" s="994"/>
      <c r="VZC84" s="994"/>
      <c r="VZD84" s="994"/>
      <c r="VZE84" s="994"/>
      <c r="VZF84" s="994"/>
      <c r="VZG84" s="994"/>
      <c r="VZH84" s="994"/>
      <c r="VZI84" s="994"/>
      <c r="VZJ84" s="994"/>
      <c r="VZK84" s="994"/>
      <c r="VZL84" s="994"/>
      <c r="VZM84" s="994"/>
      <c r="VZN84" s="994"/>
      <c r="VZO84" s="994"/>
      <c r="VZP84" s="994"/>
      <c r="VZQ84" s="994"/>
      <c r="VZR84" s="994"/>
      <c r="VZS84" s="994"/>
      <c r="VZT84" s="994"/>
      <c r="VZU84" s="994"/>
      <c r="VZV84" s="994"/>
      <c r="VZW84" s="994"/>
      <c r="VZX84" s="994"/>
      <c r="VZY84" s="994"/>
      <c r="VZZ84" s="994"/>
      <c r="WAA84" s="994"/>
      <c r="WAB84" s="994"/>
      <c r="WAC84" s="994"/>
      <c r="WAD84" s="994"/>
      <c r="WAE84" s="994"/>
      <c r="WAF84" s="994"/>
      <c r="WAG84" s="994"/>
      <c r="WAH84" s="994"/>
      <c r="WAI84" s="994"/>
      <c r="WAJ84" s="994"/>
      <c r="WAK84" s="994"/>
      <c r="WAL84" s="994"/>
      <c r="WAM84" s="994"/>
      <c r="WAN84" s="994"/>
      <c r="WAO84" s="994"/>
      <c r="WAP84" s="994"/>
      <c r="WAQ84" s="994"/>
      <c r="WAR84" s="994"/>
      <c r="WAS84" s="994"/>
      <c r="WAT84" s="994"/>
      <c r="WAU84" s="994"/>
      <c r="WAV84" s="994"/>
      <c r="WAW84" s="994"/>
      <c r="WAX84" s="994"/>
      <c r="WAY84" s="994"/>
      <c r="WAZ84" s="994"/>
      <c r="WBA84" s="994"/>
      <c r="WBB84" s="994"/>
      <c r="WBC84" s="994"/>
      <c r="WBD84" s="994"/>
      <c r="WBE84" s="994"/>
      <c r="WBF84" s="994"/>
      <c r="WBG84" s="994"/>
      <c r="WBH84" s="994"/>
      <c r="WBI84" s="994"/>
      <c r="WBJ84" s="994"/>
      <c r="WBK84" s="994"/>
      <c r="WBL84" s="994"/>
      <c r="WBM84" s="994"/>
      <c r="WBN84" s="994"/>
      <c r="WBO84" s="994"/>
      <c r="WBP84" s="994"/>
      <c r="WBQ84" s="994"/>
      <c r="WBR84" s="994"/>
      <c r="WBS84" s="994"/>
      <c r="WBT84" s="994"/>
      <c r="WBU84" s="994"/>
      <c r="WBV84" s="994"/>
      <c r="WBW84" s="994"/>
      <c r="WBX84" s="994"/>
      <c r="WBY84" s="994"/>
      <c r="WBZ84" s="994"/>
      <c r="WCA84" s="994"/>
      <c r="WCB84" s="994"/>
      <c r="WCC84" s="994"/>
      <c r="WCD84" s="994"/>
      <c r="WCE84" s="994"/>
      <c r="WCF84" s="994"/>
      <c r="WCG84" s="994"/>
      <c r="WCH84" s="994"/>
      <c r="WCI84" s="994"/>
      <c r="WCJ84" s="994"/>
      <c r="WCK84" s="994"/>
      <c r="WCL84" s="994"/>
      <c r="WCM84" s="994"/>
      <c r="WCN84" s="994"/>
      <c r="WCO84" s="994"/>
      <c r="WCP84" s="994"/>
      <c r="WCQ84" s="994"/>
      <c r="WCR84" s="994"/>
      <c r="WCS84" s="994"/>
      <c r="WCT84" s="994"/>
      <c r="WCU84" s="994"/>
      <c r="WCV84" s="994"/>
      <c r="WCW84" s="994"/>
      <c r="WCX84" s="994"/>
      <c r="WCY84" s="994"/>
      <c r="WCZ84" s="994"/>
      <c r="WDA84" s="994"/>
      <c r="WDB84" s="994"/>
      <c r="WDC84" s="994"/>
      <c r="WDD84" s="994"/>
      <c r="WDE84" s="994"/>
      <c r="WDF84" s="994"/>
      <c r="WDG84" s="994"/>
      <c r="WDH84" s="994"/>
      <c r="WDI84" s="994"/>
      <c r="WDJ84" s="994"/>
      <c r="WDK84" s="994"/>
      <c r="WDL84" s="994"/>
      <c r="WDM84" s="994"/>
      <c r="WDN84" s="994"/>
      <c r="WDO84" s="994"/>
      <c r="WDP84" s="994"/>
      <c r="WDQ84" s="994"/>
      <c r="WDR84" s="994"/>
      <c r="WDS84" s="994"/>
      <c r="WDT84" s="994"/>
      <c r="WDU84" s="994"/>
      <c r="WDV84" s="994"/>
      <c r="WDW84" s="994"/>
      <c r="WDX84" s="994"/>
      <c r="WDY84" s="994"/>
      <c r="WDZ84" s="994"/>
      <c r="WEA84" s="994"/>
      <c r="WEB84" s="994"/>
      <c r="WEC84" s="994"/>
      <c r="WED84" s="994"/>
      <c r="WEE84" s="994"/>
      <c r="WEF84" s="994"/>
      <c r="WEG84" s="994"/>
      <c r="WEH84" s="994"/>
      <c r="WEI84" s="994"/>
      <c r="WEJ84" s="994"/>
      <c r="WEK84" s="994"/>
      <c r="WEL84" s="994"/>
      <c r="WEM84" s="994"/>
      <c r="WEN84" s="994"/>
      <c r="WEO84" s="994"/>
      <c r="WEP84" s="994"/>
      <c r="WEQ84" s="994"/>
      <c r="WER84" s="994"/>
      <c r="WES84" s="994"/>
      <c r="WET84" s="994"/>
      <c r="WEU84" s="994"/>
      <c r="WEV84" s="994"/>
      <c r="WEW84" s="994"/>
      <c r="WEX84" s="994"/>
      <c r="WEY84" s="994"/>
      <c r="WEZ84" s="994"/>
      <c r="WFA84" s="994"/>
      <c r="WFB84" s="994"/>
      <c r="WFC84" s="994"/>
      <c r="WFD84" s="994"/>
      <c r="WFE84" s="994"/>
      <c r="WFF84" s="994"/>
      <c r="WFG84" s="994"/>
      <c r="WFH84" s="994"/>
      <c r="WFI84" s="994"/>
      <c r="WFJ84" s="994"/>
      <c r="WFK84" s="994"/>
      <c r="WFL84" s="994"/>
      <c r="WFM84" s="994"/>
      <c r="WFN84" s="994"/>
      <c r="WFO84" s="994"/>
      <c r="WFP84" s="994"/>
      <c r="WFQ84" s="994"/>
      <c r="WFR84" s="994"/>
      <c r="WFS84" s="994"/>
      <c r="WFT84" s="994"/>
      <c r="WFU84" s="994"/>
      <c r="WFV84" s="994"/>
      <c r="WFW84" s="994"/>
      <c r="WFX84" s="994"/>
      <c r="WFY84" s="994"/>
      <c r="WFZ84" s="994"/>
      <c r="WGA84" s="994"/>
      <c r="WGB84" s="994"/>
      <c r="WGC84" s="994"/>
      <c r="WGD84" s="994"/>
      <c r="WGE84" s="994"/>
      <c r="WGF84" s="994"/>
      <c r="WGG84" s="994"/>
      <c r="WGH84" s="994"/>
      <c r="WGI84" s="994"/>
      <c r="WGJ84" s="994"/>
      <c r="WGK84" s="994"/>
      <c r="WGL84" s="994"/>
      <c r="WGM84" s="994"/>
      <c r="WGN84" s="994"/>
      <c r="WGO84" s="994"/>
      <c r="WGP84" s="994"/>
      <c r="WGQ84" s="994"/>
      <c r="WGR84" s="994"/>
      <c r="WGS84" s="994"/>
      <c r="WGT84" s="994"/>
      <c r="WGU84" s="994"/>
      <c r="WGV84" s="994"/>
      <c r="WGW84" s="994"/>
      <c r="WGX84" s="994"/>
      <c r="WGY84" s="994"/>
      <c r="WGZ84" s="994"/>
      <c r="WHA84" s="994"/>
      <c r="WHB84" s="994"/>
      <c r="WHC84" s="994"/>
      <c r="WHD84" s="994"/>
      <c r="WHE84" s="994"/>
      <c r="WHF84" s="994"/>
      <c r="WHG84" s="994"/>
      <c r="WHH84" s="994"/>
      <c r="WHI84" s="994"/>
      <c r="WHJ84" s="994"/>
      <c r="WHK84" s="994"/>
      <c r="WHL84" s="994"/>
      <c r="WHM84" s="994"/>
      <c r="WHN84" s="994"/>
      <c r="WHO84" s="994"/>
      <c r="WHP84" s="994"/>
      <c r="WHQ84" s="994"/>
      <c r="WHR84" s="994"/>
      <c r="WHS84" s="994"/>
      <c r="WHT84" s="994"/>
      <c r="WHU84" s="994"/>
      <c r="WHV84" s="994"/>
      <c r="WHW84" s="994"/>
      <c r="WHX84" s="994"/>
      <c r="WHY84" s="994"/>
      <c r="WHZ84" s="994"/>
      <c r="WIA84" s="994"/>
      <c r="WIB84" s="994"/>
      <c r="WIC84" s="994"/>
      <c r="WID84" s="994"/>
      <c r="WIE84" s="994"/>
      <c r="WIF84" s="994"/>
      <c r="WIG84" s="994"/>
      <c r="WIH84" s="994"/>
      <c r="WII84" s="994"/>
      <c r="WIJ84" s="994"/>
      <c r="WIK84" s="994"/>
      <c r="WIL84" s="994"/>
      <c r="WIM84" s="994"/>
      <c r="WIN84" s="994"/>
      <c r="WIO84" s="994"/>
      <c r="WIP84" s="994"/>
      <c r="WIQ84" s="994"/>
      <c r="WIR84" s="994"/>
      <c r="WIS84" s="994"/>
      <c r="WIT84" s="994"/>
      <c r="WIU84" s="994"/>
      <c r="WIV84" s="994"/>
      <c r="WIW84" s="994"/>
      <c r="WIX84" s="994"/>
      <c r="WIY84" s="994"/>
      <c r="WIZ84" s="994"/>
      <c r="WJA84" s="994"/>
      <c r="WJB84" s="994"/>
      <c r="WJC84" s="994"/>
      <c r="WJD84" s="994"/>
      <c r="WJE84" s="994"/>
      <c r="WJF84" s="994"/>
      <c r="WJG84" s="994"/>
      <c r="WJH84" s="994"/>
      <c r="WJI84" s="994"/>
      <c r="WJJ84" s="994"/>
      <c r="WJK84" s="994"/>
      <c r="WJL84" s="994"/>
      <c r="WJM84" s="994"/>
      <c r="WJN84" s="994"/>
      <c r="WJO84" s="994"/>
      <c r="WJP84" s="994"/>
      <c r="WJQ84" s="994"/>
      <c r="WJR84" s="994"/>
      <c r="WJS84" s="994"/>
      <c r="WJT84" s="994"/>
      <c r="WJU84" s="994"/>
      <c r="WJV84" s="994"/>
      <c r="WJW84" s="994"/>
      <c r="WJX84" s="994"/>
      <c r="WJY84" s="994"/>
      <c r="WJZ84" s="994"/>
      <c r="WKA84" s="994"/>
      <c r="WKB84" s="994"/>
      <c r="WKC84" s="994"/>
      <c r="WKD84" s="994"/>
      <c r="WKE84" s="994"/>
      <c r="WKF84" s="994"/>
      <c r="WKG84" s="994"/>
      <c r="WKH84" s="994"/>
      <c r="WKI84" s="994"/>
      <c r="WKJ84" s="994"/>
      <c r="WKK84" s="994"/>
      <c r="WKL84" s="994"/>
      <c r="WKM84" s="994"/>
      <c r="WKN84" s="994"/>
      <c r="WKO84" s="994"/>
      <c r="WKP84" s="994"/>
      <c r="WKQ84" s="994"/>
      <c r="WKR84" s="994"/>
      <c r="WKS84" s="994"/>
      <c r="WKT84" s="994"/>
      <c r="WKU84" s="994"/>
      <c r="WKV84" s="994"/>
      <c r="WKW84" s="994"/>
      <c r="WKX84" s="994"/>
      <c r="WKY84" s="994"/>
      <c r="WKZ84" s="994"/>
      <c r="WLA84" s="994"/>
      <c r="WLB84" s="994"/>
      <c r="WLC84" s="994"/>
      <c r="WLD84" s="994"/>
      <c r="WLE84" s="994"/>
      <c r="WLF84" s="994"/>
      <c r="WLG84" s="994"/>
      <c r="WLH84" s="994"/>
      <c r="WLI84" s="994"/>
      <c r="WLJ84" s="994"/>
      <c r="WLK84" s="994"/>
      <c r="WLL84" s="994"/>
      <c r="WLM84" s="994"/>
      <c r="WLN84" s="994"/>
      <c r="WLO84" s="994"/>
      <c r="WLP84" s="994"/>
      <c r="WLQ84" s="994"/>
      <c r="WLR84" s="994"/>
      <c r="WLS84" s="994"/>
      <c r="WLT84" s="994"/>
      <c r="WLU84" s="994"/>
      <c r="WLV84" s="994"/>
      <c r="WLW84" s="994"/>
      <c r="WLX84" s="994"/>
      <c r="WLY84" s="994"/>
      <c r="WLZ84" s="994"/>
      <c r="WMA84" s="994"/>
      <c r="WMB84" s="994"/>
      <c r="WMC84" s="994"/>
      <c r="WMD84" s="994"/>
      <c r="WME84" s="994"/>
      <c r="WMF84" s="994"/>
      <c r="WMG84" s="994"/>
      <c r="WMH84" s="994"/>
      <c r="WMI84" s="994"/>
      <c r="WMJ84" s="994"/>
      <c r="WMK84" s="994"/>
      <c r="WML84" s="994"/>
      <c r="WMM84" s="994"/>
      <c r="WMN84" s="994"/>
      <c r="WMO84" s="994"/>
      <c r="WMP84" s="994"/>
      <c r="WMQ84" s="994"/>
      <c r="WMR84" s="994"/>
      <c r="WMS84" s="994"/>
      <c r="WMT84" s="994"/>
      <c r="WMU84" s="994"/>
      <c r="WMV84" s="994"/>
      <c r="WMW84" s="994"/>
      <c r="WMX84" s="994"/>
      <c r="WMY84" s="994"/>
      <c r="WMZ84" s="994"/>
      <c r="WNA84" s="994"/>
      <c r="WNB84" s="994"/>
      <c r="WNC84" s="994"/>
      <c r="WND84" s="994"/>
      <c r="WNE84" s="994"/>
      <c r="WNF84" s="994"/>
      <c r="WNG84" s="994"/>
      <c r="WNH84" s="994"/>
      <c r="WNI84" s="994"/>
      <c r="WNJ84" s="994"/>
      <c r="WNK84" s="994"/>
      <c r="WNL84" s="994"/>
      <c r="WNM84" s="994"/>
      <c r="WNN84" s="994"/>
      <c r="WNO84" s="994"/>
      <c r="WNP84" s="994"/>
      <c r="WNQ84" s="994"/>
      <c r="WNR84" s="994"/>
      <c r="WNS84" s="994"/>
      <c r="WNT84" s="994"/>
      <c r="WNU84" s="994"/>
      <c r="WNV84" s="994"/>
      <c r="WNW84" s="994"/>
      <c r="WNX84" s="994"/>
      <c r="WNY84" s="994"/>
      <c r="WNZ84" s="994"/>
      <c r="WOA84" s="994"/>
      <c r="WOB84" s="994"/>
      <c r="WOC84" s="994"/>
      <c r="WOD84" s="994"/>
      <c r="WOE84" s="994"/>
      <c r="WOF84" s="994"/>
      <c r="WOG84" s="994"/>
      <c r="WOH84" s="994"/>
      <c r="WOI84" s="994"/>
      <c r="WOJ84" s="994"/>
      <c r="WOK84" s="994"/>
      <c r="WOL84" s="994"/>
      <c r="WOM84" s="994"/>
      <c r="WON84" s="994"/>
      <c r="WOO84" s="994"/>
      <c r="WOP84" s="994"/>
      <c r="WOQ84" s="994"/>
      <c r="WOR84" s="994"/>
      <c r="WOS84" s="994"/>
      <c r="WOT84" s="994"/>
      <c r="WOU84" s="994"/>
      <c r="WOV84" s="994"/>
      <c r="WOW84" s="994"/>
      <c r="WOX84" s="994"/>
      <c r="WOY84" s="994"/>
      <c r="WOZ84" s="994"/>
      <c r="WPA84" s="994"/>
      <c r="WPB84" s="994"/>
      <c r="WPC84" s="994"/>
      <c r="WPD84" s="994"/>
      <c r="WPE84" s="994"/>
      <c r="WPF84" s="994"/>
      <c r="WPG84" s="994"/>
      <c r="WPH84" s="994"/>
      <c r="WPI84" s="994"/>
      <c r="WPJ84" s="994"/>
      <c r="WPK84" s="994"/>
      <c r="WPL84" s="994"/>
      <c r="WPM84" s="994"/>
      <c r="WPN84" s="994"/>
      <c r="WPO84" s="994"/>
      <c r="WPP84" s="994"/>
      <c r="WPQ84" s="994"/>
      <c r="WPR84" s="994"/>
      <c r="WPS84" s="994"/>
      <c r="WPT84" s="994"/>
      <c r="WPU84" s="994"/>
      <c r="WPV84" s="994"/>
      <c r="WPW84" s="994"/>
      <c r="WPX84" s="994"/>
      <c r="WPY84" s="994"/>
      <c r="WPZ84" s="994"/>
      <c r="WQA84" s="994"/>
      <c r="WQB84" s="994"/>
      <c r="WQC84" s="994"/>
      <c r="WQD84" s="994"/>
      <c r="WQE84" s="994"/>
      <c r="WQF84" s="994"/>
      <c r="WQG84" s="994"/>
      <c r="WQH84" s="994"/>
      <c r="WQI84" s="994"/>
      <c r="WQJ84" s="994"/>
      <c r="WQK84" s="994"/>
      <c r="WQL84" s="994"/>
      <c r="WQM84" s="994"/>
      <c r="WQN84" s="994"/>
      <c r="WQO84" s="994"/>
      <c r="WQP84" s="994"/>
      <c r="WQQ84" s="994"/>
      <c r="WQR84" s="994"/>
      <c r="WQS84" s="994"/>
      <c r="WQT84" s="994"/>
      <c r="WQU84" s="994"/>
      <c r="WQV84" s="994"/>
      <c r="WQW84" s="994"/>
      <c r="WQX84" s="994"/>
      <c r="WQY84" s="994"/>
      <c r="WQZ84" s="994"/>
      <c r="WRA84" s="994"/>
      <c r="WRB84" s="994"/>
      <c r="WRC84" s="994"/>
      <c r="WRD84" s="994"/>
      <c r="WRE84" s="994"/>
      <c r="WRF84" s="994"/>
      <c r="WRG84" s="994"/>
      <c r="WRH84" s="994"/>
      <c r="WRI84" s="994"/>
      <c r="WRJ84" s="994"/>
      <c r="WRK84" s="994"/>
      <c r="WRL84" s="994"/>
      <c r="WRM84" s="994"/>
      <c r="WRN84" s="994"/>
      <c r="WRO84" s="994"/>
      <c r="WRP84" s="994"/>
      <c r="WRQ84" s="994"/>
      <c r="WRR84" s="994"/>
      <c r="WRS84" s="994"/>
      <c r="WRT84" s="994"/>
      <c r="WRU84" s="994"/>
      <c r="WRV84" s="994"/>
      <c r="WRW84" s="994"/>
      <c r="WRX84" s="994"/>
      <c r="WRY84" s="994"/>
      <c r="WRZ84" s="994"/>
      <c r="WSA84" s="994"/>
      <c r="WSB84" s="994"/>
      <c r="WSC84" s="994"/>
      <c r="WSD84" s="994"/>
      <c r="WSE84" s="994"/>
      <c r="WSF84" s="994"/>
      <c r="WSG84" s="994"/>
      <c r="WSH84" s="994"/>
      <c r="WSI84" s="994"/>
      <c r="WSJ84" s="994"/>
      <c r="WSK84" s="994"/>
      <c r="WSL84" s="994"/>
      <c r="WSM84" s="994"/>
      <c r="WSN84" s="994"/>
      <c r="WSO84" s="994"/>
      <c r="WSP84" s="994"/>
      <c r="WSQ84" s="994"/>
      <c r="WSR84" s="994"/>
      <c r="WSS84" s="994"/>
      <c r="WST84" s="994"/>
      <c r="WSU84" s="994"/>
      <c r="WSV84" s="994"/>
      <c r="WSW84" s="994"/>
      <c r="WSX84" s="994"/>
      <c r="WSY84" s="994"/>
      <c r="WSZ84" s="994"/>
      <c r="WTA84" s="994"/>
      <c r="WTB84" s="994"/>
      <c r="WTC84" s="994"/>
      <c r="WTD84" s="994"/>
      <c r="WTE84" s="994"/>
      <c r="WTF84" s="994"/>
      <c r="WTG84" s="994"/>
      <c r="WTH84" s="994"/>
      <c r="WTI84" s="994"/>
      <c r="WTJ84" s="994"/>
      <c r="WTK84" s="994"/>
      <c r="WTL84" s="994"/>
      <c r="WTM84" s="994"/>
      <c r="WTN84" s="994"/>
      <c r="WTO84" s="994"/>
      <c r="WTP84" s="994"/>
      <c r="WTQ84" s="994"/>
      <c r="WTR84" s="994"/>
      <c r="WTS84" s="994"/>
      <c r="WTT84" s="994"/>
      <c r="WTU84" s="994"/>
      <c r="WTV84" s="994"/>
      <c r="WTW84" s="994"/>
      <c r="WTX84" s="994"/>
      <c r="WTY84" s="994"/>
      <c r="WTZ84" s="994"/>
      <c r="WUA84" s="994"/>
      <c r="WUB84" s="994"/>
      <c r="WUC84" s="994"/>
      <c r="WUD84" s="994"/>
      <c r="WUE84" s="994"/>
      <c r="WUF84" s="994"/>
      <c r="WUG84" s="994"/>
      <c r="WUH84" s="994"/>
      <c r="WUI84" s="994"/>
      <c r="WUJ84" s="994"/>
      <c r="WUK84" s="994"/>
      <c r="WUL84" s="994"/>
      <c r="WUM84" s="994"/>
      <c r="WUN84" s="994"/>
      <c r="WUO84" s="994"/>
      <c r="WUP84" s="994"/>
      <c r="WUQ84" s="994"/>
      <c r="WUR84" s="994"/>
      <c r="WUS84" s="994"/>
      <c r="WUT84" s="994"/>
      <c r="WUU84" s="994"/>
      <c r="WUV84" s="994"/>
      <c r="WUW84" s="994"/>
      <c r="WUX84" s="994"/>
      <c r="WUY84" s="994"/>
      <c r="WUZ84" s="994"/>
      <c r="WVA84" s="994"/>
      <c r="WVB84" s="994"/>
      <c r="WVC84" s="994"/>
      <c r="WVD84" s="994"/>
      <c r="WVE84" s="994"/>
      <c r="WVF84" s="994"/>
      <c r="WVG84" s="994"/>
      <c r="WVH84" s="994"/>
      <c r="WVI84" s="994"/>
      <c r="WVJ84" s="994"/>
    </row>
    <row r="85" spans="2:16130" s="992" customFormat="1" ht="9" hidden="1" customHeight="1">
      <c r="B85" s="993"/>
      <c r="C85" s="994"/>
      <c r="D85" s="994"/>
      <c r="E85" s="994"/>
      <c r="F85" s="994"/>
      <c r="G85" s="994"/>
      <c r="H85" s="994"/>
      <c r="I85" s="994"/>
      <c r="J85" s="994"/>
      <c r="K85" s="994"/>
      <c r="L85" s="994"/>
      <c r="M85" s="994"/>
      <c r="N85" s="994"/>
      <c r="O85" s="994"/>
      <c r="P85" s="994"/>
      <c r="Q85" s="994"/>
      <c r="R85" s="994"/>
      <c r="S85" s="994"/>
      <c r="T85" s="994"/>
      <c r="U85" s="994"/>
      <c r="V85" s="994"/>
      <c r="W85" s="994"/>
      <c r="X85" s="994"/>
      <c r="Y85" s="994"/>
      <c r="Z85" s="994"/>
      <c r="AA85" s="994"/>
      <c r="AB85" s="994"/>
      <c r="AC85" s="994"/>
      <c r="AD85" s="994"/>
      <c r="AE85" s="994"/>
      <c r="AF85" s="994"/>
      <c r="AG85" s="994"/>
      <c r="AH85" s="994"/>
      <c r="AI85" s="994"/>
      <c r="AJ85" s="994"/>
      <c r="AK85" s="994"/>
      <c r="AL85" s="994"/>
      <c r="AM85" s="994"/>
      <c r="AN85" s="994"/>
      <c r="AO85" s="994"/>
      <c r="AP85" s="994"/>
      <c r="AQ85" s="994"/>
      <c r="AR85" s="994"/>
      <c r="AS85" s="994"/>
      <c r="AT85" s="994"/>
      <c r="AU85" s="994"/>
      <c r="AV85" s="994"/>
      <c r="AW85" s="994"/>
      <c r="AX85" s="994"/>
      <c r="AY85" s="994"/>
      <c r="AZ85" s="994"/>
      <c r="BA85" s="994"/>
      <c r="BB85" s="994"/>
      <c r="BC85" s="994"/>
      <c r="BD85" s="994"/>
      <c r="BE85" s="994"/>
      <c r="BF85" s="994"/>
      <c r="BG85" s="994"/>
      <c r="BH85" s="994"/>
      <c r="BI85" s="994"/>
      <c r="BJ85" s="994"/>
      <c r="BK85" s="994"/>
      <c r="BL85" s="994"/>
      <c r="BM85" s="994"/>
      <c r="BN85" s="994"/>
      <c r="BO85" s="994"/>
      <c r="BP85" s="994"/>
      <c r="BQ85" s="994"/>
      <c r="BR85" s="994"/>
      <c r="BS85" s="994"/>
      <c r="BT85" s="994"/>
      <c r="BU85" s="994"/>
      <c r="BV85" s="994"/>
      <c r="BW85" s="994"/>
      <c r="BX85" s="994"/>
      <c r="BY85" s="994"/>
      <c r="BZ85" s="994"/>
      <c r="CA85" s="994"/>
      <c r="CB85" s="994"/>
      <c r="CC85" s="994"/>
      <c r="CD85" s="994"/>
      <c r="CE85" s="994"/>
      <c r="CF85" s="994"/>
      <c r="CG85" s="994"/>
      <c r="CH85" s="994"/>
      <c r="CI85" s="994"/>
      <c r="CJ85" s="994"/>
      <c r="CK85" s="994"/>
      <c r="CL85" s="994"/>
      <c r="CM85" s="994"/>
      <c r="CN85" s="994"/>
      <c r="CO85" s="994"/>
      <c r="CP85" s="994"/>
      <c r="CQ85" s="994"/>
      <c r="CR85" s="994"/>
      <c r="CS85" s="994"/>
      <c r="CT85" s="994"/>
      <c r="CU85" s="994"/>
      <c r="CV85" s="994"/>
      <c r="CW85" s="994"/>
      <c r="CX85" s="994"/>
      <c r="CY85" s="994"/>
      <c r="CZ85" s="994"/>
      <c r="DA85" s="994"/>
      <c r="DB85" s="994"/>
      <c r="DC85" s="994"/>
      <c r="DD85" s="994"/>
      <c r="DE85" s="994"/>
      <c r="DF85" s="994"/>
      <c r="DG85" s="994"/>
      <c r="DH85" s="994"/>
      <c r="DI85" s="994"/>
      <c r="DJ85" s="994"/>
      <c r="DK85" s="994"/>
      <c r="DL85" s="994"/>
      <c r="DM85" s="994"/>
      <c r="DN85" s="994"/>
      <c r="DO85" s="994"/>
      <c r="DP85" s="994"/>
      <c r="DQ85" s="994"/>
      <c r="DR85" s="994"/>
      <c r="DS85" s="994"/>
      <c r="DT85" s="994"/>
      <c r="DU85" s="994"/>
      <c r="DV85" s="994"/>
      <c r="DW85" s="994"/>
      <c r="DX85" s="994"/>
      <c r="DY85" s="994"/>
      <c r="DZ85" s="994"/>
      <c r="EA85" s="994"/>
      <c r="EB85" s="994"/>
      <c r="EC85" s="994"/>
      <c r="ED85" s="994"/>
      <c r="EE85" s="994"/>
      <c r="EF85" s="994"/>
      <c r="EG85" s="994"/>
      <c r="EH85" s="994"/>
      <c r="EI85" s="994"/>
      <c r="EJ85" s="994"/>
      <c r="EK85" s="994"/>
      <c r="EL85" s="994"/>
      <c r="EM85" s="994"/>
      <c r="EN85" s="994"/>
      <c r="EO85" s="994"/>
      <c r="EP85" s="994"/>
      <c r="EQ85" s="994"/>
      <c r="ER85" s="994"/>
      <c r="ES85" s="994"/>
      <c r="ET85" s="994"/>
      <c r="EU85" s="994"/>
      <c r="EV85" s="994"/>
      <c r="EW85" s="994"/>
      <c r="EX85" s="994"/>
      <c r="EY85" s="994"/>
      <c r="EZ85" s="994"/>
      <c r="FA85" s="994"/>
      <c r="FB85" s="994"/>
      <c r="FC85" s="994"/>
      <c r="FD85" s="994"/>
      <c r="FE85" s="994"/>
      <c r="FF85" s="994"/>
      <c r="FG85" s="994"/>
      <c r="FH85" s="994"/>
      <c r="FI85" s="994"/>
      <c r="FJ85" s="994"/>
      <c r="FK85" s="994"/>
      <c r="FL85" s="994"/>
      <c r="FM85" s="994"/>
      <c r="FN85" s="994"/>
      <c r="FO85" s="994"/>
      <c r="FP85" s="994"/>
      <c r="FQ85" s="994"/>
      <c r="FR85" s="994"/>
      <c r="FS85" s="994"/>
      <c r="FT85" s="994"/>
      <c r="FU85" s="994"/>
      <c r="FV85" s="994"/>
      <c r="FW85" s="994"/>
      <c r="FX85" s="994"/>
      <c r="FY85" s="994"/>
      <c r="FZ85" s="994"/>
      <c r="GA85" s="994"/>
      <c r="GB85" s="994"/>
      <c r="GC85" s="994"/>
      <c r="GD85" s="994"/>
      <c r="GE85" s="994"/>
      <c r="GF85" s="994"/>
      <c r="GG85" s="994"/>
      <c r="GH85" s="994"/>
      <c r="GI85" s="994"/>
      <c r="GJ85" s="994"/>
      <c r="GK85" s="994"/>
      <c r="GL85" s="994"/>
      <c r="GM85" s="994"/>
      <c r="GN85" s="994"/>
      <c r="GO85" s="994"/>
      <c r="GP85" s="994"/>
      <c r="GQ85" s="994"/>
      <c r="GR85" s="994"/>
      <c r="GS85" s="994"/>
      <c r="GT85" s="994"/>
      <c r="GU85" s="994"/>
      <c r="GV85" s="994"/>
      <c r="GW85" s="994"/>
      <c r="GX85" s="994"/>
      <c r="GY85" s="994"/>
      <c r="GZ85" s="994"/>
      <c r="HA85" s="994"/>
      <c r="HB85" s="994"/>
      <c r="HC85" s="994"/>
      <c r="HD85" s="994"/>
      <c r="HE85" s="994"/>
      <c r="HF85" s="994"/>
      <c r="HG85" s="994"/>
      <c r="HH85" s="994"/>
      <c r="HI85" s="994"/>
      <c r="HJ85" s="994"/>
      <c r="HK85" s="994"/>
      <c r="HL85" s="994"/>
      <c r="HM85" s="994"/>
      <c r="HN85" s="994"/>
      <c r="HO85" s="994"/>
      <c r="HP85" s="994"/>
      <c r="HQ85" s="994"/>
      <c r="HR85" s="994"/>
      <c r="HS85" s="994"/>
      <c r="HT85" s="994"/>
      <c r="HU85" s="994"/>
      <c r="HV85" s="994"/>
      <c r="HW85" s="994"/>
      <c r="HX85" s="994"/>
      <c r="HY85" s="994"/>
      <c r="HZ85" s="994"/>
      <c r="IA85" s="994"/>
      <c r="IB85" s="994"/>
      <c r="IC85" s="994"/>
      <c r="ID85" s="994"/>
      <c r="IE85" s="994"/>
      <c r="IF85" s="994"/>
      <c r="IG85" s="994"/>
      <c r="IH85" s="994"/>
      <c r="II85" s="994"/>
      <c r="IJ85" s="994"/>
      <c r="IK85" s="994"/>
      <c r="IL85" s="994"/>
      <c r="IM85" s="994"/>
      <c r="IN85" s="994"/>
      <c r="IO85" s="994"/>
      <c r="IP85" s="994"/>
      <c r="IQ85" s="994"/>
      <c r="IR85" s="994"/>
      <c r="IS85" s="994"/>
      <c r="IT85" s="994"/>
      <c r="IU85" s="994"/>
      <c r="IV85" s="994"/>
      <c r="IW85" s="994"/>
      <c r="IX85" s="994"/>
      <c r="IY85" s="994"/>
      <c r="IZ85" s="994"/>
      <c r="JA85" s="994"/>
      <c r="JB85" s="994"/>
      <c r="JC85" s="994"/>
      <c r="JD85" s="994"/>
      <c r="JE85" s="994"/>
      <c r="JF85" s="994"/>
      <c r="JG85" s="994"/>
      <c r="JH85" s="994"/>
      <c r="JI85" s="994"/>
      <c r="JJ85" s="994"/>
      <c r="JK85" s="994"/>
      <c r="JL85" s="994"/>
      <c r="JM85" s="994"/>
      <c r="JN85" s="994"/>
      <c r="JO85" s="994"/>
      <c r="JP85" s="994"/>
      <c r="JQ85" s="994"/>
      <c r="JR85" s="994"/>
      <c r="JS85" s="994"/>
      <c r="JT85" s="994"/>
      <c r="JU85" s="994"/>
      <c r="JV85" s="994"/>
      <c r="JW85" s="994"/>
      <c r="JX85" s="994"/>
      <c r="JY85" s="994"/>
      <c r="JZ85" s="994"/>
      <c r="KA85" s="994"/>
      <c r="KB85" s="994"/>
      <c r="KC85" s="994"/>
      <c r="KD85" s="994"/>
      <c r="KE85" s="994"/>
      <c r="KF85" s="994"/>
      <c r="KG85" s="994"/>
      <c r="KH85" s="994"/>
      <c r="KI85" s="994"/>
      <c r="KJ85" s="994"/>
      <c r="KK85" s="994"/>
      <c r="KL85" s="994"/>
      <c r="KM85" s="994"/>
      <c r="KN85" s="994"/>
      <c r="KO85" s="994"/>
      <c r="KP85" s="994"/>
      <c r="KQ85" s="994"/>
      <c r="KR85" s="994"/>
      <c r="KS85" s="994"/>
      <c r="KT85" s="994"/>
      <c r="KU85" s="994"/>
      <c r="KV85" s="994"/>
      <c r="KW85" s="994"/>
      <c r="KX85" s="994"/>
      <c r="KY85" s="994"/>
      <c r="KZ85" s="994"/>
      <c r="LA85" s="994"/>
      <c r="LB85" s="994"/>
      <c r="LC85" s="994"/>
      <c r="LD85" s="994"/>
      <c r="LE85" s="994"/>
      <c r="LF85" s="994"/>
      <c r="LG85" s="994"/>
      <c r="LH85" s="994"/>
      <c r="LI85" s="994"/>
      <c r="LJ85" s="994"/>
      <c r="LK85" s="994"/>
      <c r="LL85" s="994"/>
      <c r="LM85" s="994"/>
      <c r="LN85" s="994"/>
      <c r="LO85" s="994"/>
      <c r="LP85" s="994"/>
      <c r="LQ85" s="994"/>
      <c r="LR85" s="994"/>
      <c r="LS85" s="994"/>
      <c r="LT85" s="994"/>
      <c r="LU85" s="994"/>
      <c r="LV85" s="994"/>
      <c r="LW85" s="994"/>
      <c r="LX85" s="994"/>
      <c r="LY85" s="994"/>
      <c r="LZ85" s="994"/>
      <c r="MA85" s="994"/>
      <c r="MB85" s="994"/>
      <c r="MC85" s="994"/>
      <c r="MD85" s="994"/>
      <c r="ME85" s="994"/>
      <c r="MF85" s="994"/>
      <c r="MG85" s="994"/>
      <c r="MH85" s="994"/>
      <c r="MI85" s="994"/>
      <c r="MJ85" s="994"/>
      <c r="MK85" s="994"/>
      <c r="ML85" s="994"/>
      <c r="MM85" s="994"/>
      <c r="MN85" s="994"/>
      <c r="MO85" s="994"/>
      <c r="MP85" s="994"/>
      <c r="MQ85" s="994"/>
      <c r="MR85" s="994"/>
      <c r="MS85" s="994"/>
      <c r="MT85" s="994"/>
      <c r="MU85" s="994"/>
      <c r="MV85" s="994"/>
      <c r="MW85" s="994"/>
      <c r="MX85" s="994"/>
      <c r="MY85" s="994"/>
      <c r="MZ85" s="994"/>
      <c r="NA85" s="994"/>
      <c r="NB85" s="994"/>
      <c r="NC85" s="994"/>
      <c r="ND85" s="994"/>
      <c r="NE85" s="994"/>
      <c r="NF85" s="994"/>
      <c r="NG85" s="994"/>
      <c r="NH85" s="994"/>
      <c r="NI85" s="994"/>
      <c r="NJ85" s="994"/>
      <c r="NK85" s="994"/>
      <c r="NL85" s="994"/>
      <c r="NM85" s="994"/>
      <c r="NN85" s="994"/>
      <c r="NO85" s="994"/>
      <c r="NP85" s="994"/>
      <c r="NQ85" s="994"/>
      <c r="NR85" s="994"/>
      <c r="NS85" s="994"/>
      <c r="NT85" s="994"/>
      <c r="NU85" s="994"/>
      <c r="NV85" s="994"/>
      <c r="NW85" s="994"/>
      <c r="NX85" s="994"/>
      <c r="NY85" s="994"/>
      <c r="NZ85" s="994"/>
      <c r="OA85" s="994"/>
      <c r="OB85" s="994"/>
      <c r="OC85" s="994"/>
      <c r="OD85" s="994"/>
      <c r="OE85" s="994"/>
      <c r="OF85" s="994"/>
      <c r="OG85" s="994"/>
      <c r="OH85" s="994"/>
      <c r="OI85" s="994"/>
      <c r="OJ85" s="994"/>
      <c r="OK85" s="994"/>
      <c r="OL85" s="994"/>
      <c r="OM85" s="994"/>
      <c r="ON85" s="994"/>
      <c r="OO85" s="994"/>
      <c r="OP85" s="994"/>
      <c r="OQ85" s="994"/>
      <c r="OR85" s="994"/>
      <c r="OS85" s="994"/>
      <c r="OT85" s="994"/>
      <c r="OU85" s="994"/>
      <c r="OV85" s="994"/>
      <c r="OW85" s="994"/>
      <c r="OX85" s="994"/>
      <c r="OY85" s="994"/>
      <c r="OZ85" s="994"/>
      <c r="PA85" s="994"/>
      <c r="PB85" s="994"/>
      <c r="PC85" s="994"/>
      <c r="PD85" s="994"/>
      <c r="PE85" s="994"/>
      <c r="PF85" s="994"/>
      <c r="PG85" s="994"/>
      <c r="PH85" s="994"/>
      <c r="PI85" s="994"/>
      <c r="PJ85" s="994"/>
      <c r="PK85" s="994"/>
      <c r="PL85" s="994"/>
      <c r="PM85" s="994"/>
      <c r="PN85" s="994"/>
      <c r="PO85" s="994"/>
      <c r="PP85" s="994"/>
      <c r="PQ85" s="994"/>
      <c r="PR85" s="994"/>
      <c r="PS85" s="994"/>
      <c r="PT85" s="994"/>
      <c r="PU85" s="994"/>
      <c r="PV85" s="994"/>
      <c r="PW85" s="994"/>
      <c r="PX85" s="994"/>
      <c r="PY85" s="994"/>
      <c r="PZ85" s="994"/>
      <c r="QA85" s="994"/>
      <c r="QB85" s="994"/>
      <c r="QC85" s="994"/>
      <c r="QD85" s="994"/>
      <c r="QE85" s="994"/>
      <c r="QF85" s="994"/>
      <c r="QG85" s="994"/>
      <c r="QH85" s="994"/>
      <c r="QI85" s="994"/>
      <c r="QJ85" s="994"/>
      <c r="QK85" s="994"/>
      <c r="QL85" s="994"/>
      <c r="QM85" s="994"/>
      <c r="QN85" s="994"/>
      <c r="QO85" s="994"/>
      <c r="QP85" s="994"/>
      <c r="QQ85" s="994"/>
      <c r="QR85" s="994"/>
      <c r="QS85" s="994"/>
      <c r="QT85" s="994"/>
      <c r="QU85" s="994"/>
      <c r="QV85" s="994"/>
      <c r="QW85" s="994"/>
      <c r="QX85" s="994"/>
      <c r="QY85" s="994"/>
      <c r="QZ85" s="994"/>
      <c r="RA85" s="994"/>
      <c r="RB85" s="994"/>
      <c r="RC85" s="994"/>
      <c r="RD85" s="994"/>
      <c r="RE85" s="994"/>
      <c r="RF85" s="994"/>
      <c r="RG85" s="994"/>
      <c r="RH85" s="994"/>
      <c r="RI85" s="994"/>
      <c r="RJ85" s="994"/>
      <c r="RK85" s="994"/>
      <c r="RL85" s="994"/>
      <c r="RM85" s="994"/>
      <c r="RN85" s="994"/>
      <c r="RO85" s="994"/>
      <c r="RP85" s="994"/>
      <c r="RQ85" s="994"/>
      <c r="RR85" s="994"/>
      <c r="RS85" s="994"/>
      <c r="RT85" s="994"/>
      <c r="RU85" s="994"/>
      <c r="RV85" s="994"/>
      <c r="RW85" s="994"/>
      <c r="RX85" s="994"/>
      <c r="RY85" s="994"/>
      <c r="RZ85" s="994"/>
      <c r="SA85" s="994"/>
      <c r="SB85" s="994"/>
      <c r="SC85" s="994"/>
      <c r="SD85" s="994"/>
      <c r="SE85" s="994"/>
      <c r="SF85" s="994"/>
      <c r="SG85" s="994"/>
      <c r="SH85" s="994"/>
      <c r="SI85" s="994"/>
      <c r="SJ85" s="994"/>
      <c r="SK85" s="994"/>
      <c r="SL85" s="994"/>
      <c r="SM85" s="994"/>
      <c r="SN85" s="994"/>
      <c r="SO85" s="994"/>
      <c r="SP85" s="994"/>
      <c r="SQ85" s="994"/>
      <c r="SR85" s="994"/>
      <c r="SS85" s="994"/>
      <c r="ST85" s="994"/>
      <c r="SU85" s="994"/>
      <c r="SV85" s="994"/>
      <c r="SW85" s="994"/>
      <c r="SX85" s="994"/>
      <c r="SY85" s="994"/>
      <c r="SZ85" s="994"/>
      <c r="TA85" s="994"/>
      <c r="TB85" s="994"/>
      <c r="TC85" s="994"/>
      <c r="TD85" s="994"/>
      <c r="TE85" s="994"/>
      <c r="TF85" s="994"/>
      <c r="TG85" s="994"/>
      <c r="TH85" s="994"/>
      <c r="TI85" s="994"/>
      <c r="TJ85" s="994"/>
      <c r="TK85" s="994"/>
      <c r="TL85" s="994"/>
      <c r="TM85" s="994"/>
      <c r="TN85" s="994"/>
      <c r="TO85" s="994"/>
      <c r="TP85" s="994"/>
      <c r="TQ85" s="994"/>
      <c r="TR85" s="994"/>
      <c r="TS85" s="994"/>
      <c r="TT85" s="994"/>
      <c r="TU85" s="994"/>
      <c r="TV85" s="994"/>
      <c r="TW85" s="994"/>
      <c r="TX85" s="994"/>
      <c r="TY85" s="994"/>
      <c r="TZ85" s="994"/>
      <c r="UA85" s="994"/>
      <c r="UB85" s="994"/>
      <c r="UC85" s="994"/>
      <c r="UD85" s="994"/>
      <c r="UE85" s="994"/>
      <c r="UF85" s="994"/>
      <c r="UG85" s="994"/>
      <c r="UH85" s="994"/>
      <c r="UI85" s="994"/>
      <c r="UJ85" s="994"/>
      <c r="UK85" s="994"/>
      <c r="UL85" s="994"/>
      <c r="UM85" s="994"/>
      <c r="UN85" s="994"/>
      <c r="UO85" s="994"/>
      <c r="UP85" s="994"/>
      <c r="UQ85" s="994"/>
      <c r="UR85" s="994"/>
      <c r="US85" s="994"/>
      <c r="UT85" s="994"/>
      <c r="UU85" s="994"/>
      <c r="UV85" s="994"/>
      <c r="UW85" s="994"/>
      <c r="UX85" s="994"/>
      <c r="UY85" s="994"/>
      <c r="UZ85" s="994"/>
      <c r="VA85" s="994"/>
      <c r="VB85" s="994"/>
      <c r="VC85" s="994"/>
      <c r="VD85" s="994"/>
      <c r="VE85" s="994"/>
      <c r="VF85" s="994"/>
      <c r="VG85" s="994"/>
      <c r="VH85" s="994"/>
      <c r="VI85" s="994"/>
      <c r="VJ85" s="994"/>
      <c r="VK85" s="994"/>
      <c r="VL85" s="994"/>
      <c r="VM85" s="994"/>
      <c r="VN85" s="994"/>
      <c r="VO85" s="994"/>
      <c r="VP85" s="994"/>
      <c r="VQ85" s="994"/>
      <c r="VR85" s="994"/>
      <c r="VS85" s="994"/>
      <c r="VT85" s="994"/>
      <c r="VU85" s="994"/>
      <c r="VV85" s="994"/>
      <c r="VW85" s="994"/>
      <c r="VX85" s="994"/>
      <c r="VY85" s="994"/>
      <c r="VZ85" s="994"/>
      <c r="WA85" s="994"/>
      <c r="WB85" s="994"/>
      <c r="WC85" s="994"/>
      <c r="WD85" s="994"/>
      <c r="WE85" s="994"/>
      <c r="WF85" s="994"/>
      <c r="WG85" s="994"/>
      <c r="WH85" s="994"/>
      <c r="WI85" s="994"/>
      <c r="WJ85" s="994"/>
      <c r="WK85" s="994"/>
      <c r="WL85" s="994"/>
      <c r="WM85" s="994"/>
      <c r="WN85" s="994"/>
      <c r="WO85" s="994"/>
      <c r="WP85" s="994"/>
      <c r="WQ85" s="994"/>
      <c r="WR85" s="994"/>
      <c r="WS85" s="994"/>
      <c r="WT85" s="994"/>
      <c r="WU85" s="994"/>
      <c r="WV85" s="994"/>
      <c r="WW85" s="994"/>
      <c r="WX85" s="994"/>
      <c r="WY85" s="994"/>
      <c r="WZ85" s="994"/>
      <c r="XA85" s="994"/>
      <c r="XB85" s="994"/>
      <c r="XC85" s="994"/>
      <c r="XD85" s="994"/>
      <c r="XE85" s="994"/>
      <c r="XF85" s="994"/>
      <c r="XG85" s="994"/>
      <c r="XH85" s="994"/>
      <c r="XI85" s="994"/>
      <c r="XJ85" s="994"/>
      <c r="XK85" s="994"/>
      <c r="XL85" s="994"/>
      <c r="XM85" s="994"/>
      <c r="XN85" s="994"/>
      <c r="XO85" s="994"/>
      <c r="XP85" s="994"/>
      <c r="XQ85" s="994"/>
      <c r="XR85" s="994"/>
      <c r="XS85" s="994"/>
      <c r="XT85" s="994"/>
      <c r="XU85" s="994"/>
      <c r="XV85" s="994"/>
      <c r="XW85" s="994"/>
      <c r="XX85" s="994"/>
      <c r="XY85" s="994"/>
      <c r="XZ85" s="994"/>
      <c r="YA85" s="994"/>
      <c r="YB85" s="994"/>
      <c r="YC85" s="994"/>
      <c r="YD85" s="994"/>
      <c r="YE85" s="994"/>
      <c r="YF85" s="994"/>
      <c r="YG85" s="994"/>
      <c r="YH85" s="994"/>
      <c r="YI85" s="994"/>
      <c r="YJ85" s="994"/>
      <c r="YK85" s="994"/>
      <c r="YL85" s="994"/>
      <c r="YM85" s="994"/>
      <c r="YN85" s="994"/>
      <c r="YO85" s="994"/>
      <c r="YP85" s="994"/>
      <c r="YQ85" s="994"/>
      <c r="YR85" s="994"/>
      <c r="YS85" s="994"/>
      <c r="YT85" s="994"/>
      <c r="YU85" s="994"/>
      <c r="YV85" s="994"/>
      <c r="YW85" s="994"/>
      <c r="YX85" s="994"/>
      <c r="YY85" s="994"/>
      <c r="YZ85" s="994"/>
      <c r="ZA85" s="994"/>
      <c r="ZB85" s="994"/>
      <c r="ZC85" s="994"/>
      <c r="ZD85" s="994"/>
      <c r="ZE85" s="994"/>
      <c r="ZF85" s="994"/>
      <c r="ZG85" s="994"/>
      <c r="ZH85" s="994"/>
      <c r="ZI85" s="994"/>
      <c r="ZJ85" s="994"/>
      <c r="ZK85" s="994"/>
      <c r="ZL85" s="994"/>
      <c r="ZM85" s="994"/>
      <c r="ZN85" s="994"/>
      <c r="ZO85" s="994"/>
      <c r="ZP85" s="994"/>
      <c r="ZQ85" s="994"/>
      <c r="ZR85" s="994"/>
      <c r="ZS85" s="994"/>
      <c r="ZT85" s="994"/>
      <c r="ZU85" s="994"/>
      <c r="ZV85" s="994"/>
      <c r="ZW85" s="994"/>
      <c r="ZX85" s="994"/>
      <c r="ZY85" s="994"/>
      <c r="ZZ85" s="994"/>
      <c r="AAA85" s="994"/>
      <c r="AAB85" s="994"/>
      <c r="AAC85" s="994"/>
      <c r="AAD85" s="994"/>
      <c r="AAE85" s="994"/>
      <c r="AAF85" s="994"/>
      <c r="AAG85" s="994"/>
      <c r="AAH85" s="994"/>
      <c r="AAI85" s="994"/>
      <c r="AAJ85" s="994"/>
      <c r="AAK85" s="994"/>
      <c r="AAL85" s="994"/>
      <c r="AAM85" s="994"/>
      <c r="AAN85" s="994"/>
      <c r="AAO85" s="994"/>
      <c r="AAP85" s="994"/>
      <c r="AAQ85" s="994"/>
      <c r="AAR85" s="994"/>
      <c r="AAS85" s="994"/>
      <c r="AAT85" s="994"/>
      <c r="AAU85" s="994"/>
      <c r="AAV85" s="994"/>
      <c r="AAW85" s="994"/>
      <c r="AAX85" s="994"/>
      <c r="AAY85" s="994"/>
      <c r="AAZ85" s="994"/>
      <c r="ABA85" s="994"/>
      <c r="ABB85" s="994"/>
      <c r="ABC85" s="994"/>
      <c r="ABD85" s="994"/>
      <c r="ABE85" s="994"/>
      <c r="ABF85" s="994"/>
      <c r="ABG85" s="994"/>
      <c r="ABH85" s="994"/>
      <c r="ABI85" s="994"/>
      <c r="ABJ85" s="994"/>
      <c r="ABK85" s="994"/>
      <c r="ABL85" s="994"/>
      <c r="ABM85" s="994"/>
      <c r="ABN85" s="994"/>
      <c r="ABO85" s="994"/>
      <c r="ABP85" s="994"/>
      <c r="ABQ85" s="994"/>
      <c r="ABR85" s="994"/>
      <c r="ABS85" s="994"/>
      <c r="ABT85" s="994"/>
      <c r="ABU85" s="994"/>
      <c r="ABV85" s="994"/>
      <c r="ABW85" s="994"/>
      <c r="ABX85" s="994"/>
      <c r="ABY85" s="994"/>
      <c r="ABZ85" s="994"/>
      <c r="ACA85" s="994"/>
      <c r="ACB85" s="994"/>
      <c r="ACC85" s="994"/>
      <c r="ACD85" s="994"/>
      <c r="ACE85" s="994"/>
      <c r="ACF85" s="994"/>
      <c r="ACG85" s="994"/>
      <c r="ACH85" s="994"/>
      <c r="ACI85" s="994"/>
      <c r="ACJ85" s="994"/>
      <c r="ACK85" s="994"/>
      <c r="ACL85" s="994"/>
      <c r="ACM85" s="994"/>
      <c r="ACN85" s="994"/>
      <c r="ACO85" s="994"/>
      <c r="ACP85" s="994"/>
      <c r="ACQ85" s="994"/>
      <c r="ACR85" s="994"/>
      <c r="ACS85" s="994"/>
      <c r="ACT85" s="994"/>
      <c r="ACU85" s="994"/>
      <c r="ACV85" s="994"/>
      <c r="ACW85" s="994"/>
      <c r="ACX85" s="994"/>
      <c r="ACY85" s="994"/>
      <c r="ACZ85" s="994"/>
      <c r="ADA85" s="994"/>
      <c r="ADB85" s="994"/>
      <c r="ADC85" s="994"/>
      <c r="ADD85" s="994"/>
      <c r="ADE85" s="994"/>
      <c r="ADF85" s="994"/>
      <c r="ADG85" s="994"/>
      <c r="ADH85" s="994"/>
      <c r="ADI85" s="994"/>
      <c r="ADJ85" s="994"/>
      <c r="ADK85" s="994"/>
      <c r="ADL85" s="994"/>
      <c r="ADM85" s="994"/>
      <c r="ADN85" s="994"/>
      <c r="ADO85" s="994"/>
      <c r="ADP85" s="994"/>
      <c r="ADQ85" s="994"/>
      <c r="ADR85" s="994"/>
      <c r="ADS85" s="994"/>
      <c r="ADT85" s="994"/>
      <c r="ADU85" s="994"/>
      <c r="ADV85" s="994"/>
      <c r="ADW85" s="994"/>
      <c r="ADX85" s="994"/>
      <c r="ADY85" s="994"/>
      <c r="ADZ85" s="994"/>
      <c r="AEA85" s="994"/>
      <c r="AEB85" s="994"/>
      <c r="AEC85" s="994"/>
      <c r="AED85" s="994"/>
      <c r="AEE85" s="994"/>
      <c r="AEF85" s="994"/>
      <c r="AEG85" s="994"/>
      <c r="AEH85" s="994"/>
      <c r="AEI85" s="994"/>
      <c r="AEJ85" s="994"/>
      <c r="AEK85" s="994"/>
      <c r="AEL85" s="994"/>
      <c r="AEM85" s="994"/>
      <c r="AEN85" s="994"/>
      <c r="AEO85" s="994"/>
      <c r="AEP85" s="994"/>
      <c r="AEQ85" s="994"/>
      <c r="AER85" s="994"/>
      <c r="AES85" s="994"/>
      <c r="AET85" s="994"/>
      <c r="AEU85" s="994"/>
      <c r="AEV85" s="994"/>
      <c r="AEW85" s="994"/>
      <c r="AEX85" s="994"/>
      <c r="AEY85" s="994"/>
      <c r="AEZ85" s="994"/>
      <c r="AFA85" s="994"/>
      <c r="AFB85" s="994"/>
      <c r="AFC85" s="994"/>
      <c r="AFD85" s="994"/>
      <c r="AFE85" s="994"/>
      <c r="AFF85" s="994"/>
      <c r="AFG85" s="994"/>
      <c r="AFH85" s="994"/>
      <c r="AFI85" s="994"/>
      <c r="AFJ85" s="994"/>
      <c r="AFK85" s="994"/>
      <c r="AFL85" s="994"/>
      <c r="AFM85" s="994"/>
      <c r="AFN85" s="994"/>
      <c r="AFO85" s="994"/>
      <c r="AFP85" s="994"/>
      <c r="AFQ85" s="994"/>
      <c r="AFR85" s="994"/>
      <c r="AFS85" s="994"/>
      <c r="AFT85" s="994"/>
      <c r="AFU85" s="994"/>
      <c r="AFV85" s="994"/>
      <c r="AFW85" s="994"/>
      <c r="AFX85" s="994"/>
      <c r="AFY85" s="994"/>
      <c r="AFZ85" s="994"/>
      <c r="AGA85" s="994"/>
      <c r="AGB85" s="994"/>
      <c r="AGC85" s="994"/>
      <c r="AGD85" s="994"/>
      <c r="AGE85" s="994"/>
      <c r="AGF85" s="994"/>
      <c r="AGG85" s="994"/>
      <c r="AGH85" s="994"/>
      <c r="AGI85" s="994"/>
      <c r="AGJ85" s="994"/>
      <c r="AGK85" s="994"/>
      <c r="AGL85" s="994"/>
      <c r="AGM85" s="994"/>
      <c r="AGN85" s="994"/>
      <c r="AGO85" s="994"/>
      <c r="AGP85" s="994"/>
      <c r="AGQ85" s="994"/>
      <c r="AGR85" s="994"/>
      <c r="AGS85" s="994"/>
      <c r="AGT85" s="994"/>
      <c r="AGU85" s="994"/>
      <c r="AGV85" s="994"/>
      <c r="AGW85" s="994"/>
      <c r="AGX85" s="994"/>
      <c r="AGY85" s="994"/>
      <c r="AGZ85" s="994"/>
      <c r="AHA85" s="994"/>
      <c r="AHB85" s="994"/>
      <c r="AHC85" s="994"/>
      <c r="AHD85" s="994"/>
      <c r="AHE85" s="994"/>
      <c r="AHF85" s="994"/>
      <c r="AHG85" s="994"/>
      <c r="AHH85" s="994"/>
      <c r="AHI85" s="994"/>
      <c r="AHJ85" s="994"/>
      <c r="AHK85" s="994"/>
      <c r="AHL85" s="994"/>
      <c r="AHM85" s="994"/>
      <c r="AHN85" s="994"/>
      <c r="AHO85" s="994"/>
      <c r="AHP85" s="994"/>
      <c r="AHQ85" s="994"/>
      <c r="AHR85" s="994"/>
      <c r="AHS85" s="994"/>
      <c r="AHT85" s="994"/>
      <c r="AHU85" s="994"/>
      <c r="AHV85" s="994"/>
      <c r="AHW85" s="994"/>
      <c r="AHX85" s="994"/>
      <c r="AHY85" s="994"/>
      <c r="AHZ85" s="994"/>
      <c r="AIA85" s="994"/>
      <c r="AIB85" s="994"/>
      <c r="AIC85" s="994"/>
      <c r="AID85" s="994"/>
      <c r="AIE85" s="994"/>
      <c r="AIF85" s="994"/>
      <c r="AIG85" s="994"/>
      <c r="AIH85" s="994"/>
      <c r="AII85" s="994"/>
      <c r="AIJ85" s="994"/>
      <c r="AIK85" s="994"/>
      <c r="AIL85" s="994"/>
      <c r="AIM85" s="994"/>
      <c r="AIN85" s="994"/>
      <c r="AIO85" s="994"/>
      <c r="AIP85" s="994"/>
      <c r="AIQ85" s="994"/>
      <c r="AIR85" s="994"/>
      <c r="AIS85" s="994"/>
      <c r="AIT85" s="994"/>
      <c r="AIU85" s="994"/>
      <c r="AIV85" s="994"/>
      <c r="AIW85" s="994"/>
      <c r="AIX85" s="994"/>
      <c r="AIY85" s="994"/>
      <c r="AIZ85" s="994"/>
      <c r="AJA85" s="994"/>
      <c r="AJB85" s="994"/>
      <c r="AJC85" s="994"/>
      <c r="AJD85" s="994"/>
      <c r="AJE85" s="994"/>
      <c r="AJF85" s="994"/>
      <c r="AJG85" s="994"/>
      <c r="AJH85" s="994"/>
      <c r="AJI85" s="994"/>
      <c r="AJJ85" s="994"/>
      <c r="AJK85" s="994"/>
      <c r="AJL85" s="994"/>
      <c r="AJM85" s="994"/>
      <c r="AJN85" s="994"/>
      <c r="AJO85" s="994"/>
      <c r="AJP85" s="994"/>
      <c r="AJQ85" s="994"/>
      <c r="AJR85" s="994"/>
      <c r="AJS85" s="994"/>
      <c r="AJT85" s="994"/>
      <c r="AJU85" s="994"/>
      <c r="AJV85" s="994"/>
      <c r="AJW85" s="994"/>
      <c r="AJX85" s="994"/>
      <c r="AJY85" s="994"/>
      <c r="AJZ85" s="994"/>
      <c r="AKA85" s="994"/>
      <c r="AKB85" s="994"/>
      <c r="AKC85" s="994"/>
      <c r="AKD85" s="994"/>
      <c r="AKE85" s="994"/>
      <c r="AKF85" s="994"/>
      <c r="AKG85" s="994"/>
      <c r="AKH85" s="994"/>
      <c r="AKI85" s="994"/>
      <c r="AKJ85" s="994"/>
      <c r="AKK85" s="994"/>
      <c r="AKL85" s="994"/>
      <c r="AKM85" s="994"/>
      <c r="AKN85" s="994"/>
      <c r="AKO85" s="994"/>
      <c r="AKP85" s="994"/>
      <c r="AKQ85" s="994"/>
      <c r="AKR85" s="994"/>
      <c r="AKS85" s="994"/>
      <c r="AKT85" s="994"/>
      <c r="AKU85" s="994"/>
      <c r="AKV85" s="994"/>
      <c r="AKW85" s="994"/>
      <c r="AKX85" s="994"/>
      <c r="AKY85" s="994"/>
      <c r="AKZ85" s="994"/>
      <c r="ALA85" s="994"/>
      <c r="ALB85" s="994"/>
      <c r="ALC85" s="994"/>
      <c r="ALD85" s="994"/>
      <c r="ALE85" s="994"/>
      <c r="ALF85" s="994"/>
      <c r="ALG85" s="994"/>
      <c r="ALH85" s="994"/>
      <c r="ALI85" s="994"/>
      <c r="ALJ85" s="994"/>
      <c r="ALK85" s="994"/>
      <c r="ALL85" s="994"/>
      <c r="ALM85" s="994"/>
      <c r="ALN85" s="994"/>
      <c r="ALO85" s="994"/>
      <c r="ALP85" s="994"/>
      <c r="ALQ85" s="994"/>
      <c r="ALR85" s="994"/>
      <c r="ALS85" s="994"/>
      <c r="ALT85" s="994"/>
      <c r="ALU85" s="994"/>
      <c r="ALV85" s="994"/>
      <c r="ALW85" s="994"/>
      <c r="ALX85" s="994"/>
      <c r="ALY85" s="994"/>
      <c r="ALZ85" s="994"/>
      <c r="AMA85" s="994"/>
      <c r="AMB85" s="994"/>
      <c r="AMC85" s="994"/>
      <c r="AMD85" s="994"/>
      <c r="AME85" s="994"/>
      <c r="AMF85" s="994"/>
      <c r="AMG85" s="994"/>
      <c r="AMH85" s="994"/>
      <c r="AMI85" s="994"/>
      <c r="AMJ85" s="994"/>
      <c r="AMK85" s="994"/>
      <c r="AML85" s="994"/>
      <c r="AMM85" s="994"/>
      <c r="AMN85" s="994"/>
      <c r="AMO85" s="994"/>
      <c r="AMP85" s="994"/>
      <c r="AMQ85" s="994"/>
      <c r="AMR85" s="994"/>
      <c r="AMS85" s="994"/>
      <c r="AMT85" s="994"/>
      <c r="AMU85" s="994"/>
      <c r="AMV85" s="994"/>
      <c r="AMW85" s="994"/>
      <c r="AMX85" s="994"/>
      <c r="AMY85" s="994"/>
      <c r="AMZ85" s="994"/>
      <c r="ANA85" s="994"/>
      <c r="ANB85" s="994"/>
      <c r="ANC85" s="994"/>
      <c r="AND85" s="994"/>
      <c r="ANE85" s="994"/>
      <c r="ANF85" s="994"/>
      <c r="ANG85" s="994"/>
      <c r="ANH85" s="994"/>
      <c r="ANI85" s="994"/>
      <c r="ANJ85" s="994"/>
      <c r="ANK85" s="994"/>
      <c r="ANL85" s="994"/>
      <c r="ANM85" s="994"/>
      <c r="ANN85" s="994"/>
      <c r="ANO85" s="994"/>
      <c r="ANP85" s="994"/>
      <c r="ANQ85" s="994"/>
      <c r="ANR85" s="994"/>
      <c r="ANS85" s="994"/>
      <c r="ANT85" s="994"/>
      <c r="ANU85" s="994"/>
      <c r="ANV85" s="994"/>
      <c r="ANW85" s="994"/>
      <c r="ANX85" s="994"/>
      <c r="ANY85" s="994"/>
      <c r="ANZ85" s="994"/>
      <c r="AOA85" s="994"/>
      <c r="AOB85" s="994"/>
      <c r="AOC85" s="994"/>
      <c r="AOD85" s="994"/>
      <c r="AOE85" s="994"/>
      <c r="AOF85" s="994"/>
      <c r="AOG85" s="994"/>
      <c r="AOH85" s="994"/>
      <c r="AOI85" s="994"/>
      <c r="AOJ85" s="994"/>
      <c r="AOK85" s="994"/>
      <c r="AOL85" s="994"/>
      <c r="AOM85" s="994"/>
      <c r="AON85" s="994"/>
      <c r="AOO85" s="994"/>
      <c r="AOP85" s="994"/>
      <c r="AOQ85" s="994"/>
      <c r="AOR85" s="994"/>
      <c r="AOS85" s="994"/>
      <c r="AOT85" s="994"/>
      <c r="AOU85" s="994"/>
      <c r="AOV85" s="994"/>
      <c r="AOW85" s="994"/>
      <c r="AOX85" s="994"/>
      <c r="AOY85" s="994"/>
      <c r="AOZ85" s="994"/>
      <c r="APA85" s="994"/>
      <c r="APB85" s="994"/>
      <c r="APC85" s="994"/>
      <c r="APD85" s="994"/>
      <c r="APE85" s="994"/>
      <c r="APF85" s="994"/>
      <c r="APG85" s="994"/>
      <c r="APH85" s="994"/>
      <c r="API85" s="994"/>
      <c r="APJ85" s="994"/>
      <c r="APK85" s="994"/>
      <c r="APL85" s="994"/>
      <c r="APM85" s="994"/>
      <c r="APN85" s="994"/>
      <c r="APO85" s="994"/>
      <c r="APP85" s="994"/>
      <c r="APQ85" s="994"/>
      <c r="APR85" s="994"/>
      <c r="APS85" s="994"/>
      <c r="APT85" s="994"/>
      <c r="APU85" s="994"/>
      <c r="APV85" s="994"/>
      <c r="APW85" s="994"/>
      <c r="APX85" s="994"/>
      <c r="APY85" s="994"/>
      <c r="APZ85" s="994"/>
      <c r="AQA85" s="994"/>
      <c r="AQB85" s="994"/>
      <c r="AQC85" s="994"/>
      <c r="AQD85" s="994"/>
      <c r="AQE85" s="994"/>
      <c r="AQF85" s="994"/>
      <c r="AQG85" s="994"/>
      <c r="AQH85" s="994"/>
      <c r="AQI85" s="994"/>
      <c r="AQJ85" s="994"/>
      <c r="AQK85" s="994"/>
      <c r="AQL85" s="994"/>
      <c r="AQM85" s="994"/>
      <c r="AQN85" s="994"/>
      <c r="AQO85" s="994"/>
      <c r="AQP85" s="994"/>
      <c r="AQQ85" s="994"/>
      <c r="AQR85" s="994"/>
      <c r="AQS85" s="994"/>
      <c r="AQT85" s="994"/>
      <c r="AQU85" s="994"/>
      <c r="AQV85" s="994"/>
      <c r="AQW85" s="994"/>
      <c r="AQX85" s="994"/>
      <c r="AQY85" s="994"/>
      <c r="AQZ85" s="994"/>
      <c r="ARA85" s="994"/>
      <c r="ARB85" s="994"/>
      <c r="ARC85" s="994"/>
      <c r="ARD85" s="994"/>
      <c r="ARE85" s="994"/>
      <c r="ARF85" s="994"/>
      <c r="ARG85" s="994"/>
      <c r="ARH85" s="994"/>
      <c r="ARI85" s="994"/>
      <c r="ARJ85" s="994"/>
      <c r="ARK85" s="994"/>
      <c r="ARL85" s="994"/>
      <c r="ARM85" s="994"/>
      <c r="ARN85" s="994"/>
      <c r="ARO85" s="994"/>
      <c r="ARP85" s="994"/>
      <c r="ARQ85" s="994"/>
      <c r="ARR85" s="994"/>
      <c r="ARS85" s="994"/>
      <c r="ART85" s="994"/>
      <c r="ARU85" s="994"/>
      <c r="ARV85" s="994"/>
      <c r="ARW85" s="994"/>
      <c r="ARX85" s="994"/>
      <c r="ARY85" s="994"/>
      <c r="ARZ85" s="994"/>
      <c r="ASA85" s="994"/>
      <c r="ASB85" s="994"/>
      <c r="ASC85" s="994"/>
      <c r="ASD85" s="994"/>
      <c r="ASE85" s="994"/>
      <c r="ASF85" s="994"/>
      <c r="ASG85" s="994"/>
      <c r="ASH85" s="994"/>
      <c r="ASI85" s="994"/>
      <c r="ASJ85" s="994"/>
      <c r="ASK85" s="994"/>
      <c r="ASL85" s="994"/>
      <c r="ASM85" s="994"/>
      <c r="ASN85" s="994"/>
      <c r="ASO85" s="994"/>
      <c r="ASP85" s="994"/>
      <c r="ASQ85" s="994"/>
      <c r="ASR85" s="994"/>
      <c r="ASS85" s="994"/>
      <c r="AST85" s="994"/>
      <c r="ASU85" s="994"/>
      <c r="ASV85" s="994"/>
      <c r="ASW85" s="994"/>
      <c r="ASX85" s="994"/>
      <c r="ASY85" s="994"/>
      <c r="ASZ85" s="994"/>
      <c r="ATA85" s="994"/>
      <c r="ATB85" s="994"/>
      <c r="ATC85" s="994"/>
      <c r="ATD85" s="994"/>
      <c r="ATE85" s="994"/>
      <c r="ATF85" s="994"/>
      <c r="ATG85" s="994"/>
      <c r="ATH85" s="994"/>
      <c r="ATI85" s="994"/>
      <c r="ATJ85" s="994"/>
      <c r="ATK85" s="994"/>
      <c r="ATL85" s="994"/>
      <c r="ATM85" s="994"/>
      <c r="ATN85" s="994"/>
      <c r="ATO85" s="994"/>
      <c r="ATP85" s="994"/>
      <c r="ATQ85" s="994"/>
      <c r="ATR85" s="994"/>
      <c r="ATS85" s="994"/>
      <c r="ATT85" s="994"/>
      <c r="ATU85" s="994"/>
      <c r="ATV85" s="994"/>
      <c r="ATW85" s="994"/>
      <c r="ATX85" s="994"/>
      <c r="ATY85" s="994"/>
      <c r="ATZ85" s="994"/>
      <c r="AUA85" s="994"/>
      <c r="AUB85" s="994"/>
      <c r="AUC85" s="994"/>
      <c r="AUD85" s="994"/>
      <c r="AUE85" s="994"/>
      <c r="AUF85" s="994"/>
      <c r="AUG85" s="994"/>
      <c r="AUH85" s="994"/>
      <c r="AUI85" s="994"/>
      <c r="AUJ85" s="994"/>
      <c r="AUK85" s="994"/>
      <c r="AUL85" s="994"/>
      <c r="AUM85" s="994"/>
      <c r="AUN85" s="994"/>
      <c r="AUO85" s="994"/>
      <c r="AUP85" s="994"/>
      <c r="AUQ85" s="994"/>
      <c r="AUR85" s="994"/>
      <c r="AUS85" s="994"/>
      <c r="AUT85" s="994"/>
      <c r="AUU85" s="994"/>
      <c r="AUV85" s="994"/>
      <c r="AUW85" s="994"/>
      <c r="AUX85" s="994"/>
      <c r="AUY85" s="994"/>
      <c r="AUZ85" s="994"/>
      <c r="AVA85" s="994"/>
      <c r="AVB85" s="994"/>
      <c r="AVC85" s="994"/>
      <c r="AVD85" s="994"/>
      <c r="AVE85" s="994"/>
      <c r="AVF85" s="994"/>
      <c r="AVG85" s="994"/>
      <c r="AVH85" s="994"/>
      <c r="AVI85" s="994"/>
      <c r="AVJ85" s="994"/>
      <c r="AVK85" s="994"/>
      <c r="AVL85" s="994"/>
      <c r="AVM85" s="994"/>
      <c r="AVN85" s="994"/>
      <c r="AVO85" s="994"/>
      <c r="AVP85" s="994"/>
      <c r="AVQ85" s="994"/>
      <c r="AVR85" s="994"/>
      <c r="AVS85" s="994"/>
      <c r="AVT85" s="994"/>
      <c r="AVU85" s="994"/>
      <c r="AVV85" s="994"/>
      <c r="AVW85" s="994"/>
      <c r="AVX85" s="994"/>
      <c r="AVY85" s="994"/>
      <c r="AVZ85" s="994"/>
      <c r="AWA85" s="994"/>
      <c r="AWB85" s="994"/>
      <c r="AWC85" s="994"/>
      <c r="AWD85" s="994"/>
      <c r="AWE85" s="994"/>
      <c r="AWF85" s="994"/>
      <c r="AWG85" s="994"/>
      <c r="AWH85" s="994"/>
      <c r="AWI85" s="994"/>
      <c r="AWJ85" s="994"/>
      <c r="AWK85" s="994"/>
      <c r="AWL85" s="994"/>
      <c r="AWM85" s="994"/>
      <c r="AWN85" s="994"/>
      <c r="AWO85" s="994"/>
      <c r="AWP85" s="994"/>
      <c r="AWQ85" s="994"/>
      <c r="AWR85" s="994"/>
      <c r="AWS85" s="994"/>
      <c r="AWT85" s="994"/>
      <c r="AWU85" s="994"/>
      <c r="AWV85" s="994"/>
      <c r="AWW85" s="994"/>
      <c r="AWX85" s="994"/>
      <c r="AWY85" s="994"/>
      <c r="AWZ85" s="994"/>
      <c r="AXA85" s="994"/>
      <c r="AXB85" s="994"/>
      <c r="AXC85" s="994"/>
      <c r="AXD85" s="994"/>
      <c r="AXE85" s="994"/>
      <c r="AXF85" s="994"/>
      <c r="AXG85" s="994"/>
      <c r="AXH85" s="994"/>
      <c r="AXI85" s="994"/>
      <c r="AXJ85" s="994"/>
      <c r="AXK85" s="994"/>
      <c r="AXL85" s="994"/>
      <c r="AXM85" s="994"/>
      <c r="AXN85" s="994"/>
      <c r="AXO85" s="994"/>
      <c r="AXP85" s="994"/>
      <c r="AXQ85" s="994"/>
      <c r="AXR85" s="994"/>
      <c r="AXS85" s="994"/>
      <c r="AXT85" s="994"/>
      <c r="AXU85" s="994"/>
      <c r="AXV85" s="994"/>
      <c r="AXW85" s="994"/>
      <c r="AXX85" s="994"/>
      <c r="AXY85" s="994"/>
      <c r="AXZ85" s="994"/>
      <c r="AYA85" s="994"/>
      <c r="AYB85" s="994"/>
      <c r="AYC85" s="994"/>
      <c r="AYD85" s="994"/>
      <c r="AYE85" s="994"/>
      <c r="AYF85" s="994"/>
      <c r="AYG85" s="994"/>
      <c r="AYH85" s="994"/>
      <c r="AYI85" s="994"/>
      <c r="AYJ85" s="994"/>
      <c r="AYK85" s="994"/>
      <c r="AYL85" s="994"/>
      <c r="AYM85" s="994"/>
      <c r="AYN85" s="994"/>
      <c r="AYO85" s="994"/>
      <c r="AYP85" s="994"/>
      <c r="AYQ85" s="994"/>
      <c r="AYR85" s="994"/>
      <c r="AYS85" s="994"/>
      <c r="AYT85" s="994"/>
      <c r="AYU85" s="994"/>
      <c r="AYV85" s="994"/>
      <c r="AYW85" s="994"/>
      <c r="AYX85" s="994"/>
      <c r="AYY85" s="994"/>
      <c r="AYZ85" s="994"/>
      <c r="AZA85" s="994"/>
      <c r="AZB85" s="994"/>
      <c r="AZC85" s="994"/>
      <c r="AZD85" s="994"/>
      <c r="AZE85" s="994"/>
      <c r="AZF85" s="994"/>
      <c r="AZG85" s="994"/>
      <c r="AZH85" s="994"/>
      <c r="AZI85" s="994"/>
      <c r="AZJ85" s="994"/>
      <c r="AZK85" s="994"/>
      <c r="AZL85" s="994"/>
      <c r="AZM85" s="994"/>
      <c r="AZN85" s="994"/>
      <c r="AZO85" s="994"/>
      <c r="AZP85" s="994"/>
      <c r="AZQ85" s="994"/>
      <c r="AZR85" s="994"/>
      <c r="AZS85" s="994"/>
      <c r="AZT85" s="994"/>
      <c r="AZU85" s="994"/>
      <c r="AZV85" s="994"/>
      <c r="AZW85" s="994"/>
      <c r="AZX85" s="994"/>
      <c r="AZY85" s="994"/>
      <c r="AZZ85" s="994"/>
      <c r="BAA85" s="994"/>
      <c r="BAB85" s="994"/>
      <c r="BAC85" s="994"/>
      <c r="BAD85" s="994"/>
      <c r="BAE85" s="994"/>
      <c r="BAF85" s="994"/>
      <c r="BAG85" s="994"/>
      <c r="BAH85" s="994"/>
      <c r="BAI85" s="994"/>
      <c r="BAJ85" s="994"/>
      <c r="BAK85" s="994"/>
      <c r="BAL85" s="994"/>
      <c r="BAM85" s="994"/>
      <c r="BAN85" s="994"/>
      <c r="BAO85" s="994"/>
      <c r="BAP85" s="994"/>
      <c r="BAQ85" s="994"/>
      <c r="BAR85" s="994"/>
      <c r="BAS85" s="994"/>
      <c r="BAT85" s="994"/>
      <c r="BAU85" s="994"/>
      <c r="BAV85" s="994"/>
      <c r="BAW85" s="994"/>
      <c r="BAX85" s="994"/>
      <c r="BAY85" s="994"/>
      <c r="BAZ85" s="994"/>
      <c r="BBA85" s="994"/>
      <c r="BBB85" s="994"/>
      <c r="BBC85" s="994"/>
      <c r="BBD85" s="994"/>
      <c r="BBE85" s="994"/>
      <c r="BBF85" s="994"/>
      <c r="BBG85" s="994"/>
      <c r="BBH85" s="994"/>
      <c r="BBI85" s="994"/>
      <c r="BBJ85" s="994"/>
      <c r="BBK85" s="994"/>
      <c r="BBL85" s="994"/>
      <c r="BBM85" s="994"/>
      <c r="BBN85" s="994"/>
      <c r="BBO85" s="994"/>
      <c r="BBP85" s="994"/>
      <c r="BBQ85" s="994"/>
      <c r="BBR85" s="994"/>
      <c r="BBS85" s="994"/>
      <c r="BBT85" s="994"/>
      <c r="BBU85" s="994"/>
      <c r="BBV85" s="994"/>
      <c r="BBW85" s="994"/>
      <c r="BBX85" s="994"/>
      <c r="BBY85" s="994"/>
      <c r="BBZ85" s="994"/>
      <c r="BCA85" s="994"/>
      <c r="BCB85" s="994"/>
      <c r="BCC85" s="994"/>
      <c r="BCD85" s="994"/>
      <c r="BCE85" s="994"/>
      <c r="BCF85" s="994"/>
      <c r="BCG85" s="994"/>
      <c r="BCH85" s="994"/>
      <c r="BCI85" s="994"/>
      <c r="BCJ85" s="994"/>
      <c r="BCK85" s="994"/>
      <c r="BCL85" s="994"/>
      <c r="BCM85" s="994"/>
      <c r="BCN85" s="994"/>
      <c r="BCO85" s="994"/>
      <c r="BCP85" s="994"/>
      <c r="BCQ85" s="994"/>
      <c r="BCR85" s="994"/>
      <c r="BCS85" s="994"/>
      <c r="BCT85" s="994"/>
      <c r="BCU85" s="994"/>
      <c r="BCV85" s="994"/>
      <c r="BCW85" s="994"/>
      <c r="BCX85" s="994"/>
      <c r="BCY85" s="994"/>
      <c r="BCZ85" s="994"/>
      <c r="BDA85" s="994"/>
      <c r="BDB85" s="994"/>
      <c r="BDC85" s="994"/>
      <c r="BDD85" s="994"/>
      <c r="BDE85" s="994"/>
      <c r="BDF85" s="994"/>
      <c r="BDG85" s="994"/>
      <c r="BDH85" s="994"/>
      <c r="BDI85" s="994"/>
      <c r="BDJ85" s="994"/>
      <c r="BDK85" s="994"/>
      <c r="BDL85" s="994"/>
      <c r="BDM85" s="994"/>
      <c r="BDN85" s="994"/>
      <c r="BDO85" s="994"/>
      <c r="BDP85" s="994"/>
      <c r="BDQ85" s="994"/>
      <c r="BDR85" s="994"/>
      <c r="BDS85" s="994"/>
      <c r="BDT85" s="994"/>
      <c r="BDU85" s="994"/>
      <c r="BDV85" s="994"/>
      <c r="BDW85" s="994"/>
      <c r="BDX85" s="994"/>
      <c r="BDY85" s="994"/>
      <c r="BDZ85" s="994"/>
      <c r="BEA85" s="994"/>
      <c r="BEB85" s="994"/>
      <c r="BEC85" s="994"/>
      <c r="BED85" s="994"/>
      <c r="BEE85" s="994"/>
      <c r="BEF85" s="994"/>
      <c r="BEG85" s="994"/>
      <c r="BEH85" s="994"/>
      <c r="BEI85" s="994"/>
      <c r="BEJ85" s="994"/>
      <c r="BEK85" s="994"/>
      <c r="BEL85" s="994"/>
      <c r="BEM85" s="994"/>
      <c r="BEN85" s="994"/>
      <c r="BEO85" s="994"/>
      <c r="BEP85" s="994"/>
      <c r="BEQ85" s="994"/>
      <c r="BER85" s="994"/>
      <c r="BES85" s="994"/>
      <c r="BET85" s="994"/>
      <c r="BEU85" s="994"/>
      <c r="BEV85" s="994"/>
      <c r="BEW85" s="994"/>
      <c r="BEX85" s="994"/>
      <c r="BEY85" s="994"/>
      <c r="BEZ85" s="994"/>
      <c r="BFA85" s="994"/>
      <c r="BFB85" s="994"/>
      <c r="BFC85" s="994"/>
      <c r="BFD85" s="994"/>
      <c r="BFE85" s="994"/>
      <c r="BFF85" s="994"/>
      <c r="BFG85" s="994"/>
      <c r="BFH85" s="994"/>
      <c r="BFI85" s="994"/>
      <c r="BFJ85" s="994"/>
      <c r="BFK85" s="994"/>
      <c r="BFL85" s="994"/>
      <c r="BFM85" s="994"/>
      <c r="BFN85" s="994"/>
      <c r="BFO85" s="994"/>
      <c r="BFP85" s="994"/>
      <c r="BFQ85" s="994"/>
      <c r="BFR85" s="994"/>
      <c r="BFS85" s="994"/>
      <c r="BFT85" s="994"/>
      <c r="BFU85" s="994"/>
      <c r="BFV85" s="994"/>
      <c r="BFW85" s="994"/>
      <c r="BFX85" s="994"/>
      <c r="BFY85" s="994"/>
      <c r="BFZ85" s="994"/>
      <c r="BGA85" s="994"/>
      <c r="BGB85" s="994"/>
      <c r="BGC85" s="994"/>
      <c r="BGD85" s="994"/>
      <c r="BGE85" s="994"/>
      <c r="BGF85" s="994"/>
      <c r="BGG85" s="994"/>
      <c r="BGH85" s="994"/>
      <c r="BGI85" s="994"/>
      <c r="BGJ85" s="994"/>
      <c r="BGK85" s="994"/>
      <c r="BGL85" s="994"/>
      <c r="BGM85" s="994"/>
      <c r="BGN85" s="994"/>
      <c r="BGO85" s="994"/>
      <c r="BGP85" s="994"/>
      <c r="BGQ85" s="994"/>
      <c r="BGR85" s="994"/>
      <c r="BGS85" s="994"/>
      <c r="BGT85" s="994"/>
      <c r="BGU85" s="994"/>
      <c r="BGV85" s="994"/>
      <c r="BGW85" s="994"/>
      <c r="BGX85" s="994"/>
      <c r="BGY85" s="994"/>
      <c r="BGZ85" s="994"/>
      <c r="BHA85" s="994"/>
      <c r="BHB85" s="994"/>
      <c r="BHC85" s="994"/>
      <c r="BHD85" s="994"/>
      <c r="BHE85" s="994"/>
      <c r="BHF85" s="994"/>
      <c r="BHG85" s="994"/>
      <c r="BHH85" s="994"/>
      <c r="BHI85" s="994"/>
      <c r="BHJ85" s="994"/>
      <c r="BHK85" s="994"/>
      <c r="BHL85" s="994"/>
      <c r="BHM85" s="994"/>
      <c r="BHN85" s="994"/>
      <c r="BHO85" s="994"/>
      <c r="BHP85" s="994"/>
      <c r="BHQ85" s="994"/>
      <c r="BHR85" s="994"/>
      <c r="BHS85" s="994"/>
      <c r="BHT85" s="994"/>
      <c r="BHU85" s="994"/>
      <c r="BHV85" s="994"/>
      <c r="BHW85" s="994"/>
      <c r="BHX85" s="994"/>
      <c r="BHY85" s="994"/>
      <c r="BHZ85" s="994"/>
      <c r="BIA85" s="994"/>
      <c r="BIB85" s="994"/>
      <c r="BIC85" s="994"/>
      <c r="BID85" s="994"/>
      <c r="BIE85" s="994"/>
      <c r="BIF85" s="994"/>
      <c r="BIG85" s="994"/>
      <c r="BIH85" s="994"/>
      <c r="BII85" s="994"/>
      <c r="BIJ85" s="994"/>
      <c r="BIK85" s="994"/>
      <c r="BIL85" s="994"/>
      <c r="BIM85" s="994"/>
      <c r="BIN85" s="994"/>
      <c r="BIO85" s="994"/>
      <c r="BIP85" s="994"/>
      <c r="BIQ85" s="994"/>
      <c r="BIR85" s="994"/>
      <c r="BIS85" s="994"/>
      <c r="BIT85" s="994"/>
      <c r="BIU85" s="994"/>
      <c r="BIV85" s="994"/>
      <c r="BIW85" s="994"/>
      <c r="BIX85" s="994"/>
      <c r="BIY85" s="994"/>
      <c r="BIZ85" s="994"/>
      <c r="BJA85" s="994"/>
      <c r="BJB85" s="994"/>
      <c r="BJC85" s="994"/>
      <c r="BJD85" s="994"/>
      <c r="BJE85" s="994"/>
      <c r="BJF85" s="994"/>
      <c r="BJG85" s="994"/>
      <c r="BJH85" s="994"/>
      <c r="BJI85" s="994"/>
      <c r="BJJ85" s="994"/>
      <c r="BJK85" s="994"/>
      <c r="BJL85" s="994"/>
      <c r="BJM85" s="994"/>
      <c r="BJN85" s="994"/>
      <c r="BJO85" s="994"/>
      <c r="BJP85" s="994"/>
      <c r="BJQ85" s="994"/>
      <c r="BJR85" s="994"/>
      <c r="BJS85" s="994"/>
      <c r="BJT85" s="994"/>
      <c r="BJU85" s="994"/>
      <c r="BJV85" s="994"/>
      <c r="BJW85" s="994"/>
      <c r="BJX85" s="994"/>
      <c r="BJY85" s="994"/>
      <c r="BJZ85" s="994"/>
      <c r="BKA85" s="994"/>
      <c r="BKB85" s="994"/>
      <c r="BKC85" s="994"/>
      <c r="BKD85" s="994"/>
      <c r="BKE85" s="994"/>
      <c r="BKF85" s="994"/>
      <c r="BKG85" s="994"/>
      <c r="BKH85" s="994"/>
      <c r="BKI85" s="994"/>
      <c r="BKJ85" s="994"/>
      <c r="BKK85" s="994"/>
      <c r="BKL85" s="994"/>
      <c r="BKM85" s="994"/>
      <c r="BKN85" s="994"/>
      <c r="BKO85" s="994"/>
      <c r="BKP85" s="994"/>
      <c r="BKQ85" s="994"/>
      <c r="BKR85" s="994"/>
      <c r="BKS85" s="994"/>
      <c r="BKT85" s="994"/>
      <c r="BKU85" s="994"/>
      <c r="BKV85" s="994"/>
      <c r="BKW85" s="994"/>
      <c r="BKX85" s="994"/>
      <c r="BKY85" s="994"/>
      <c r="BKZ85" s="994"/>
      <c r="BLA85" s="994"/>
      <c r="BLB85" s="994"/>
      <c r="BLC85" s="994"/>
      <c r="BLD85" s="994"/>
      <c r="BLE85" s="994"/>
      <c r="BLF85" s="994"/>
      <c r="BLG85" s="994"/>
      <c r="BLH85" s="994"/>
      <c r="BLI85" s="994"/>
      <c r="BLJ85" s="994"/>
      <c r="BLK85" s="994"/>
      <c r="BLL85" s="994"/>
      <c r="BLM85" s="994"/>
      <c r="BLN85" s="994"/>
      <c r="BLO85" s="994"/>
      <c r="BLP85" s="994"/>
      <c r="BLQ85" s="994"/>
      <c r="BLR85" s="994"/>
      <c r="BLS85" s="994"/>
      <c r="BLT85" s="994"/>
      <c r="BLU85" s="994"/>
      <c r="BLV85" s="994"/>
      <c r="BLW85" s="994"/>
      <c r="BLX85" s="994"/>
      <c r="BLY85" s="994"/>
      <c r="BLZ85" s="994"/>
      <c r="BMA85" s="994"/>
      <c r="BMB85" s="994"/>
      <c r="BMC85" s="994"/>
      <c r="BMD85" s="994"/>
      <c r="BME85" s="994"/>
      <c r="BMF85" s="994"/>
      <c r="BMG85" s="994"/>
      <c r="BMH85" s="994"/>
      <c r="BMI85" s="994"/>
      <c r="BMJ85" s="994"/>
      <c r="BMK85" s="994"/>
      <c r="BML85" s="994"/>
      <c r="BMM85" s="994"/>
      <c r="BMN85" s="994"/>
      <c r="BMO85" s="994"/>
      <c r="BMP85" s="994"/>
      <c r="BMQ85" s="994"/>
      <c r="BMR85" s="994"/>
      <c r="BMS85" s="994"/>
      <c r="BMT85" s="994"/>
      <c r="BMU85" s="994"/>
      <c r="BMV85" s="994"/>
      <c r="BMW85" s="994"/>
      <c r="BMX85" s="994"/>
      <c r="BMY85" s="994"/>
      <c r="BMZ85" s="994"/>
      <c r="BNA85" s="994"/>
      <c r="BNB85" s="994"/>
      <c r="BNC85" s="994"/>
      <c r="BND85" s="994"/>
      <c r="BNE85" s="994"/>
      <c r="BNF85" s="994"/>
      <c r="BNG85" s="994"/>
      <c r="BNH85" s="994"/>
      <c r="BNI85" s="994"/>
      <c r="BNJ85" s="994"/>
      <c r="BNK85" s="994"/>
      <c r="BNL85" s="994"/>
      <c r="BNM85" s="994"/>
      <c r="BNN85" s="994"/>
      <c r="BNO85" s="994"/>
      <c r="BNP85" s="994"/>
      <c r="BNQ85" s="994"/>
      <c r="BNR85" s="994"/>
      <c r="BNS85" s="994"/>
      <c r="BNT85" s="994"/>
      <c r="BNU85" s="994"/>
      <c r="BNV85" s="994"/>
      <c r="BNW85" s="994"/>
      <c r="BNX85" s="994"/>
      <c r="BNY85" s="994"/>
      <c r="BNZ85" s="994"/>
      <c r="BOA85" s="994"/>
      <c r="BOB85" s="994"/>
      <c r="BOC85" s="994"/>
      <c r="BOD85" s="994"/>
      <c r="BOE85" s="994"/>
      <c r="BOF85" s="994"/>
      <c r="BOG85" s="994"/>
      <c r="BOH85" s="994"/>
      <c r="BOI85" s="994"/>
      <c r="BOJ85" s="994"/>
      <c r="BOK85" s="994"/>
      <c r="BOL85" s="994"/>
      <c r="BOM85" s="994"/>
      <c r="BON85" s="994"/>
      <c r="BOO85" s="994"/>
      <c r="BOP85" s="994"/>
      <c r="BOQ85" s="994"/>
      <c r="BOR85" s="994"/>
      <c r="BOS85" s="994"/>
      <c r="BOT85" s="994"/>
      <c r="BOU85" s="994"/>
      <c r="BOV85" s="994"/>
      <c r="BOW85" s="994"/>
      <c r="BOX85" s="994"/>
      <c r="BOY85" s="994"/>
      <c r="BOZ85" s="994"/>
      <c r="BPA85" s="994"/>
      <c r="BPB85" s="994"/>
      <c r="BPC85" s="994"/>
      <c r="BPD85" s="994"/>
      <c r="BPE85" s="994"/>
      <c r="BPF85" s="994"/>
      <c r="BPG85" s="994"/>
      <c r="BPH85" s="994"/>
      <c r="BPI85" s="994"/>
      <c r="BPJ85" s="994"/>
      <c r="BPK85" s="994"/>
      <c r="BPL85" s="994"/>
      <c r="BPM85" s="994"/>
      <c r="BPN85" s="994"/>
      <c r="BPO85" s="994"/>
      <c r="BPP85" s="994"/>
      <c r="BPQ85" s="994"/>
      <c r="BPR85" s="994"/>
      <c r="BPS85" s="994"/>
      <c r="BPT85" s="994"/>
      <c r="BPU85" s="994"/>
      <c r="BPV85" s="994"/>
      <c r="BPW85" s="994"/>
      <c r="BPX85" s="994"/>
      <c r="BPY85" s="994"/>
      <c r="BPZ85" s="994"/>
      <c r="BQA85" s="994"/>
      <c r="BQB85" s="994"/>
      <c r="BQC85" s="994"/>
      <c r="BQD85" s="994"/>
      <c r="BQE85" s="994"/>
      <c r="BQF85" s="994"/>
      <c r="BQG85" s="994"/>
      <c r="BQH85" s="994"/>
      <c r="BQI85" s="994"/>
      <c r="BQJ85" s="994"/>
      <c r="BQK85" s="994"/>
      <c r="BQL85" s="994"/>
      <c r="BQM85" s="994"/>
      <c r="BQN85" s="994"/>
      <c r="BQO85" s="994"/>
      <c r="BQP85" s="994"/>
      <c r="BQQ85" s="994"/>
      <c r="BQR85" s="994"/>
      <c r="BQS85" s="994"/>
      <c r="BQT85" s="994"/>
      <c r="BQU85" s="994"/>
      <c r="BQV85" s="994"/>
      <c r="BQW85" s="994"/>
      <c r="BQX85" s="994"/>
      <c r="BQY85" s="994"/>
      <c r="BQZ85" s="994"/>
      <c r="BRA85" s="994"/>
      <c r="BRB85" s="994"/>
      <c r="BRC85" s="994"/>
      <c r="BRD85" s="994"/>
      <c r="BRE85" s="994"/>
      <c r="BRF85" s="994"/>
      <c r="BRG85" s="994"/>
      <c r="BRH85" s="994"/>
      <c r="BRI85" s="994"/>
      <c r="BRJ85" s="994"/>
      <c r="BRK85" s="994"/>
      <c r="BRL85" s="994"/>
      <c r="BRM85" s="994"/>
      <c r="BRN85" s="994"/>
      <c r="BRO85" s="994"/>
      <c r="BRP85" s="994"/>
      <c r="BRQ85" s="994"/>
      <c r="BRR85" s="994"/>
      <c r="BRS85" s="994"/>
      <c r="BRT85" s="994"/>
      <c r="BRU85" s="994"/>
      <c r="BRV85" s="994"/>
      <c r="BRW85" s="994"/>
      <c r="BRX85" s="994"/>
      <c r="BRY85" s="994"/>
      <c r="BRZ85" s="994"/>
      <c r="BSA85" s="994"/>
      <c r="BSB85" s="994"/>
      <c r="BSC85" s="994"/>
      <c r="BSD85" s="994"/>
      <c r="BSE85" s="994"/>
      <c r="BSF85" s="994"/>
      <c r="BSG85" s="994"/>
      <c r="BSH85" s="994"/>
      <c r="BSI85" s="994"/>
      <c r="BSJ85" s="994"/>
      <c r="BSK85" s="994"/>
      <c r="BSL85" s="994"/>
      <c r="BSM85" s="994"/>
      <c r="BSN85" s="994"/>
      <c r="BSO85" s="994"/>
      <c r="BSP85" s="994"/>
      <c r="BSQ85" s="994"/>
      <c r="BSR85" s="994"/>
      <c r="BSS85" s="994"/>
      <c r="BST85" s="994"/>
      <c r="BSU85" s="994"/>
      <c r="BSV85" s="994"/>
      <c r="BSW85" s="994"/>
      <c r="BSX85" s="994"/>
      <c r="BSY85" s="994"/>
      <c r="BSZ85" s="994"/>
      <c r="BTA85" s="994"/>
      <c r="BTB85" s="994"/>
      <c r="BTC85" s="994"/>
      <c r="BTD85" s="994"/>
      <c r="BTE85" s="994"/>
      <c r="BTF85" s="994"/>
      <c r="BTG85" s="994"/>
      <c r="BTH85" s="994"/>
      <c r="BTI85" s="994"/>
      <c r="BTJ85" s="994"/>
      <c r="BTK85" s="994"/>
      <c r="BTL85" s="994"/>
      <c r="BTM85" s="994"/>
      <c r="BTN85" s="994"/>
      <c r="BTO85" s="994"/>
      <c r="BTP85" s="994"/>
      <c r="BTQ85" s="994"/>
      <c r="BTR85" s="994"/>
      <c r="BTS85" s="994"/>
      <c r="BTT85" s="994"/>
      <c r="BTU85" s="994"/>
      <c r="BTV85" s="994"/>
      <c r="BTW85" s="994"/>
      <c r="BTX85" s="994"/>
      <c r="BTY85" s="994"/>
      <c r="BTZ85" s="994"/>
      <c r="BUA85" s="994"/>
      <c r="BUB85" s="994"/>
      <c r="BUC85" s="994"/>
      <c r="BUD85" s="994"/>
      <c r="BUE85" s="994"/>
      <c r="BUF85" s="994"/>
      <c r="BUG85" s="994"/>
      <c r="BUH85" s="994"/>
      <c r="BUI85" s="994"/>
      <c r="BUJ85" s="994"/>
      <c r="BUK85" s="994"/>
      <c r="BUL85" s="994"/>
      <c r="BUM85" s="994"/>
      <c r="BUN85" s="994"/>
      <c r="BUO85" s="994"/>
      <c r="BUP85" s="994"/>
      <c r="BUQ85" s="994"/>
      <c r="BUR85" s="994"/>
      <c r="BUS85" s="994"/>
      <c r="BUT85" s="994"/>
      <c r="BUU85" s="994"/>
      <c r="BUV85" s="994"/>
      <c r="BUW85" s="994"/>
      <c r="BUX85" s="994"/>
      <c r="BUY85" s="994"/>
      <c r="BUZ85" s="994"/>
      <c r="BVA85" s="994"/>
      <c r="BVB85" s="994"/>
      <c r="BVC85" s="994"/>
      <c r="BVD85" s="994"/>
      <c r="BVE85" s="994"/>
      <c r="BVF85" s="994"/>
      <c r="BVG85" s="994"/>
      <c r="BVH85" s="994"/>
      <c r="BVI85" s="994"/>
      <c r="BVJ85" s="994"/>
      <c r="BVK85" s="994"/>
      <c r="BVL85" s="994"/>
      <c r="BVM85" s="994"/>
      <c r="BVN85" s="994"/>
      <c r="BVO85" s="994"/>
      <c r="BVP85" s="994"/>
      <c r="BVQ85" s="994"/>
      <c r="BVR85" s="994"/>
      <c r="BVS85" s="994"/>
      <c r="BVT85" s="994"/>
      <c r="BVU85" s="994"/>
      <c r="BVV85" s="994"/>
      <c r="BVW85" s="994"/>
      <c r="BVX85" s="994"/>
      <c r="BVY85" s="994"/>
      <c r="BVZ85" s="994"/>
      <c r="BWA85" s="994"/>
      <c r="BWB85" s="994"/>
      <c r="BWC85" s="994"/>
      <c r="BWD85" s="994"/>
      <c r="BWE85" s="994"/>
      <c r="BWF85" s="994"/>
      <c r="BWG85" s="994"/>
      <c r="BWH85" s="994"/>
      <c r="BWI85" s="994"/>
      <c r="BWJ85" s="994"/>
      <c r="BWK85" s="994"/>
      <c r="BWL85" s="994"/>
      <c r="BWM85" s="994"/>
      <c r="BWN85" s="994"/>
      <c r="BWO85" s="994"/>
      <c r="BWP85" s="994"/>
      <c r="BWQ85" s="994"/>
      <c r="BWR85" s="994"/>
      <c r="BWS85" s="994"/>
      <c r="BWT85" s="994"/>
      <c r="BWU85" s="994"/>
      <c r="BWV85" s="994"/>
      <c r="BWW85" s="994"/>
      <c r="BWX85" s="994"/>
      <c r="BWY85" s="994"/>
      <c r="BWZ85" s="994"/>
      <c r="BXA85" s="994"/>
      <c r="BXB85" s="994"/>
      <c r="BXC85" s="994"/>
      <c r="BXD85" s="994"/>
      <c r="BXE85" s="994"/>
      <c r="BXF85" s="994"/>
      <c r="BXG85" s="994"/>
      <c r="BXH85" s="994"/>
      <c r="BXI85" s="994"/>
      <c r="BXJ85" s="994"/>
      <c r="BXK85" s="994"/>
      <c r="BXL85" s="994"/>
      <c r="BXM85" s="994"/>
      <c r="BXN85" s="994"/>
      <c r="BXO85" s="994"/>
      <c r="BXP85" s="994"/>
      <c r="BXQ85" s="994"/>
      <c r="BXR85" s="994"/>
      <c r="BXS85" s="994"/>
      <c r="BXT85" s="994"/>
      <c r="BXU85" s="994"/>
      <c r="BXV85" s="994"/>
      <c r="BXW85" s="994"/>
      <c r="BXX85" s="994"/>
      <c r="BXY85" s="994"/>
      <c r="BXZ85" s="994"/>
      <c r="BYA85" s="994"/>
      <c r="BYB85" s="994"/>
      <c r="BYC85" s="994"/>
      <c r="BYD85" s="994"/>
      <c r="BYE85" s="994"/>
      <c r="BYF85" s="994"/>
      <c r="BYG85" s="994"/>
      <c r="BYH85" s="994"/>
      <c r="BYI85" s="994"/>
      <c r="BYJ85" s="994"/>
      <c r="BYK85" s="994"/>
      <c r="BYL85" s="994"/>
      <c r="BYM85" s="994"/>
      <c r="BYN85" s="994"/>
      <c r="BYO85" s="994"/>
      <c r="BYP85" s="994"/>
      <c r="BYQ85" s="994"/>
      <c r="BYR85" s="994"/>
      <c r="BYS85" s="994"/>
      <c r="BYT85" s="994"/>
      <c r="BYU85" s="994"/>
      <c r="BYV85" s="994"/>
      <c r="BYW85" s="994"/>
      <c r="BYX85" s="994"/>
      <c r="BYY85" s="994"/>
      <c r="BYZ85" s="994"/>
      <c r="BZA85" s="994"/>
      <c r="BZB85" s="994"/>
      <c r="BZC85" s="994"/>
      <c r="BZD85" s="994"/>
      <c r="BZE85" s="994"/>
      <c r="BZF85" s="994"/>
      <c r="BZG85" s="994"/>
      <c r="BZH85" s="994"/>
      <c r="BZI85" s="994"/>
      <c r="BZJ85" s="994"/>
      <c r="BZK85" s="994"/>
      <c r="BZL85" s="994"/>
      <c r="BZM85" s="994"/>
      <c r="BZN85" s="994"/>
      <c r="BZO85" s="994"/>
      <c r="BZP85" s="994"/>
      <c r="BZQ85" s="994"/>
      <c r="BZR85" s="994"/>
      <c r="BZS85" s="994"/>
      <c r="BZT85" s="994"/>
      <c r="BZU85" s="994"/>
      <c r="BZV85" s="994"/>
      <c r="BZW85" s="994"/>
      <c r="BZX85" s="994"/>
      <c r="BZY85" s="994"/>
      <c r="BZZ85" s="994"/>
      <c r="CAA85" s="994"/>
      <c r="CAB85" s="994"/>
      <c r="CAC85" s="994"/>
      <c r="CAD85" s="994"/>
      <c r="CAE85" s="994"/>
      <c r="CAF85" s="994"/>
      <c r="CAG85" s="994"/>
      <c r="CAH85" s="994"/>
      <c r="CAI85" s="994"/>
      <c r="CAJ85" s="994"/>
      <c r="CAK85" s="994"/>
      <c r="CAL85" s="994"/>
      <c r="CAM85" s="994"/>
      <c r="CAN85" s="994"/>
      <c r="CAO85" s="994"/>
      <c r="CAP85" s="994"/>
      <c r="CAQ85" s="994"/>
      <c r="CAR85" s="994"/>
      <c r="CAS85" s="994"/>
      <c r="CAT85" s="994"/>
      <c r="CAU85" s="994"/>
      <c r="CAV85" s="994"/>
      <c r="CAW85" s="994"/>
      <c r="CAX85" s="994"/>
      <c r="CAY85" s="994"/>
      <c r="CAZ85" s="994"/>
      <c r="CBA85" s="994"/>
      <c r="CBB85" s="994"/>
      <c r="CBC85" s="994"/>
      <c r="CBD85" s="994"/>
      <c r="CBE85" s="994"/>
      <c r="CBF85" s="994"/>
      <c r="CBG85" s="994"/>
      <c r="CBH85" s="994"/>
      <c r="CBI85" s="994"/>
      <c r="CBJ85" s="994"/>
      <c r="CBK85" s="994"/>
      <c r="CBL85" s="994"/>
      <c r="CBM85" s="994"/>
      <c r="CBN85" s="994"/>
      <c r="CBO85" s="994"/>
      <c r="CBP85" s="994"/>
      <c r="CBQ85" s="994"/>
      <c r="CBR85" s="994"/>
      <c r="CBS85" s="994"/>
      <c r="CBT85" s="994"/>
      <c r="CBU85" s="994"/>
      <c r="CBV85" s="994"/>
      <c r="CBW85" s="994"/>
      <c r="CBX85" s="994"/>
      <c r="CBY85" s="994"/>
      <c r="CBZ85" s="994"/>
      <c r="CCA85" s="994"/>
      <c r="CCB85" s="994"/>
      <c r="CCC85" s="994"/>
      <c r="CCD85" s="994"/>
      <c r="CCE85" s="994"/>
      <c r="CCF85" s="994"/>
      <c r="CCG85" s="994"/>
      <c r="CCH85" s="994"/>
      <c r="CCI85" s="994"/>
      <c r="CCJ85" s="994"/>
      <c r="CCK85" s="994"/>
      <c r="CCL85" s="994"/>
      <c r="CCM85" s="994"/>
      <c r="CCN85" s="994"/>
      <c r="CCO85" s="994"/>
      <c r="CCP85" s="994"/>
      <c r="CCQ85" s="994"/>
      <c r="CCR85" s="994"/>
      <c r="CCS85" s="994"/>
      <c r="CCT85" s="994"/>
      <c r="CCU85" s="994"/>
      <c r="CCV85" s="994"/>
      <c r="CCW85" s="994"/>
      <c r="CCX85" s="994"/>
      <c r="CCY85" s="994"/>
      <c r="CCZ85" s="994"/>
      <c r="CDA85" s="994"/>
      <c r="CDB85" s="994"/>
      <c r="CDC85" s="994"/>
      <c r="CDD85" s="994"/>
      <c r="CDE85" s="994"/>
      <c r="CDF85" s="994"/>
      <c r="CDG85" s="994"/>
      <c r="CDH85" s="994"/>
      <c r="CDI85" s="994"/>
      <c r="CDJ85" s="994"/>
      <c r="CDK85" s="994"/>
      <c r="CDL85" s="994"/>
      <c r="CDM85" s="994"/>
      <c r="CDN85" s="994"/>
      <c r="CDO85" s="994"/>
      <c r="CDP85" s="994"/>
      <c r="CDQ85" s="994"/>
      <c r="CDR85" s="994"/>
      <c r="CDS85" s="994"/>
      <c r="CDT85" s="994"/>
      <c r="CDU85" s="994"/>
      <c r="CDV85" s="994"/>
      <c r="CDW85" s="994"/>
      <c r="CDX85" s="994"/>
      <c r="CDY85" s="994"/>
      <c r="CDZ85" s="994"/>
      <c r="CEA85" s="994"/>
      <c r="CEB85" s="994"/>
      <c r="CEC85" s="994"/>
      <c r="CED85" s="994"/>
      <c r="CEE85" s="994"/>
      <c r="CEF85" s="994"/>
      <c r="CEG85" s="994"/>
      <c r="CEH85" s="994"/>
      <c r="CEI85" s="994"/>
      <c r="CEJ85" s="994"/>
      <c r="CEK85" s="994"/>
      <c r="CEL85" s="994"/>
      <c r="CEM85" s="994"/>
      <c r="CEN85" s="994"/>
      <c r="CEO85" s="994"/>
      <c r="CEP85" s="994"/>
      <c r="CEQ85" s="994"/>
      <c r="CER85" s="994"/>
      <c r="CES85" s="994"/>
      <c r="CET85" s="994"/>
      <c r="CEU85" s="994"/>
      <c r="CEV85" s="994"/>
      <c r="CEW85" s="994"/>
      <c r="CEX85" s="994"/>
      <c r="CEY85" s="994"/>
      <c r="CEZ85" s="994"/>
      <c r="CFA85" s="994"/>
      <c r="CFB85" s="994"/>
      <c r="CFC85" s="994"/>
      <c r="CFD85" s="994"/>
      <c r="CFE85" s="994"/>
      <c r="CFF85" s="994"/>
      <c r="CFG85" s="994"/>
      <c r="CFH85" s="994"/>
      <c r="CFI85" s="994"/>
      <c r="CFJ85" s="994"/>
      <c r="CFK85" s="994"/>
      <c r="CFL85" s="994"/>
      <c r="CFM85" s="994"/>
      <c r="CFN85" s="994"/>
      <c r="CFO85" s="994"/>
      <c r="CFP85" s="994"/>
      <c r="CFQ85" s="994"/>
      <c r="CFR85" s="994"/>
      <c r="CFS85" s="994"/>
      <c r="CFT85" s="994"/>
      <c r="CFU85" s="994"/>
      <c r="CFV85" s="994"/>
      <c r="CFW85" s="994"/>
      <c r="CFX85" s="994"/>
      <c r="CFY85" s="994"/>
      <c r="CFZ85" s="994"/>
      <c r="CGA85" s="994"/>
      <c r="CGB85" s="994"/>
      <c r="CGC85" s="994"/>
      <c r="CGD85" s="994"/>
      <c r="CGE85" s="994"/>
      <c r="CGF85" s="994"/>
      <c r="CGG85" s="994"/>
      <c r="CGH85" s="994"/>
      <c r="CGI85" s="994"/>
      <c r="CGJ85" s="994"/>
      <c r="CGK85" s="994"/>
      <c r="CGL85" s="994"/>
      <c r="CGM85" s="994"/>
      <c r="CGN85" s="994"/>
      <c r="CGO85" s="994"/>
      <c r="CGP85" s="994"/>
      <c r="CGQ85" s="994"/>
      <c r="CGR85" s="994"/>
      <c r="CGS85" s="994"/>
      <c r="CGT85" s="994"/>
      <c r="CGU85" s="994"/>
      <c r="CGV85" s="994"/>
      <c r="CGW85" s="994"/>
      <c r="CGX85" s="994"/>
      <c r="CGY85" s="994"/>
      <c r="CGZ85" s="994"/>
      <c r="CHA85" s="994"/>
      <c r="CHB85" s="994"/>
      <c r="CHC85" s="994"/>
      <c r="CHD85" s="994"/>
      <c r="CHE85" s="994"/>
      <c r="CHF85" s="994"/>
      <c r="CHG85" s="994"/>
      <c r="CHH85" s="994"/>
      <c r="CHI85" s="994"/>
      <c r="CHJ85" s="994"/>
      <c r="CHK85" s="994"/>
      <c r="CHL85" s="994"/>
      <c r="CHM85" s="994"/>
      <c r="CHN85" s="994"/>
      <c r="CHO85" s="994"/>
      <c r="CHP85" s="994"/>
      <c r="CHQ85" s="994"/>
      <c r="CHR85" s="994"/>
      <c r="CHS85" s="994"/>
      <c r="CHT85" s="994"/>
      <c r="CHU85" s="994"/>
      <c r="CHV85" s="994"/>
      <c r="CHW85" s="994"/>
      <c r="CHX85" s="994"/>
      <c r="CHY85" s="994"/>
      <c r="CHZ85" s="994"/>
      <c r="CIA85" s="994"/>
      <c r="CIB85" s="994"/>
      <c r="CIC85" s="994"/>
      <c r="CID85" s="994"/>
      <c r="CIE85" s="994"/>
      <c r="CIF85" s="994"/>
      <c r="CIG85" s="994"/>
      <c r="CIH85" s="994"/>
      <c r="CII85" s="994"/>
      <c r="CIJ85" s="994"/>
      <c r="CIK85" s="994"/>
      <c r="CIL85" s="994"/>
      <c r="CIM85" s="994"/>
      <c r="CIN85" s="994"/>
      <c r="CIO85" s="994"/>
      <c r="CIP85" s="994"/>
      <c r="CIQ85" s="994"/>
      <c r="CIR85" s="994"/>
      <c r="CIS85" s="994"/>
      <c r="CIT85" s="994"/>
      <c r="CIU85" s="994"/>
      <c r="CIV85" s="994"/>
      <c r="CIW85" s="994"/>
      <c r="CIX85" s="994"/>
      <c r="CIY85" s="994"/>
      <c r="CIZ85" s="994"/>
      <c r="CJA85" s="994"/>
      <c r="CJB85" s="994"/>
      <c r="CJC85" s="994"/>
      <c r="CJD85" s="994"/>
      <c r="CJE85" s="994"/>
      <c r="CJF85" s="994"/>
      <c r="CJG85" s="994"/>
      <c r="CJH85" s="994"/>
      <c r="CJI85" s="994"/>
      <c r="CJJ85" s="994"/>
      <c r="CJK85" s="994"/>
      <c r="CJL85" s="994"/>
      <c r="CJM85" s="994"/>
      <c r="CJN85" s="994"/>
      <c r="CJO85" s="994"/>
      <c r="CJP85" s="994"/>
      <c r="CJQ85" s="994"/>
      <c r="CJR85" s="994"/>
      <c r="CJS85" s="994"/>
      <c r="CJT85" s="994"/>
      <c r="CJU85" s="994"/>
      <c r="CJV85" s="994"/>
      <c r="CJW85" s="994"/>
      <c r="CJX85" s="994"/>
      <c r="CJY85" s="994"/>
      <c r="CJZ85" s="994"/>
      <c r="CKA85" s="994"/>
      <c r="CKB85" s="994"/>
      <c r="CKC85" s="994"/>
      <c r="CKD85" s="994"/>
      <c r="CKE85" s="994"/>
      <c r="CKF85" s="994"/>
      <c r="CKG85" s="994"/>
      <c r="CKH85" s="994"/>
      <c r="CKI85" s="994"/>
      <c r="CKJ85" s="994"/>
      <c r="CKK85" s="994"/>
      <c r="CKL85" s="994"/>
      <c r="CKM85" s="994"/>
      <c r="CKN85" s="994"/>
      <c r="CKO85" s="994"/>
      <c r="CKP85" s="994"/>
      <c r="CKQ85" s="994"/>
      <c r="CKR85" s="994"/>
      <c r="CKS85" s="994"/>
      <c r="CKT85" s="994"/>
      <c r="CKU85" s="994"/>
      <c r="CKV85" s="994"/>
      <c r="CKW85" s="994"/>
      <c r="CKX85" s="994"/>
      <c r="CKY85" s="994"/>
      <c r="CKZ85" s="994"/>
      <c r="CLA85" s="994"/>
      <c r="CLB85" s="994"/>
      <c r="CLC85" s="994"/>
      <c r="CLD85" s="994"/>
      <c r="CLE85" s="994"/>
      <c r="CLF85" s="994"/>
      <c r="CLG85" s="994"/>
      <c r="CLH85" s="994"/>
      <c r="CLI85" s="994"/>
      <c r="CLJ85" s="994"/>
      <c r="CLK85" s="994"/>
      <c r="CLL85" s="994"/>
      <c r="CLM85" s="994"/>
      <c r="CLN85" s="994"/>
      <c r="CLO85" s="994"/>
      <c r="CLP85" s="994"/>
      <c r="CLQ85" s="994"/>
      <c r="CLR85" s="994"/>
      <c r="CLS85" s="994"/>
      <c r="CLT85" s="994"/>
      <c r="CLU85" s="994"/>
      <c r="CLV85" s="994"/>
      <c r="CLW85" s="994"/>
      <c r="CLX85" s="994"/>
      <c r="CLY85" s="994"/>
      <c r="CLZ85" s="994"/>
      <c r="CMA85" s="994"/>
      <c r="CMB85" s="994"/>
      <c r="CMC85" s="994"/>
      <c r="CMD85" s="994"/>
      <c r="CME85" s="994"/>
      <c r="CMF85" s="994"/>
      <c r="CMG85" s="994"/>
      <c r="CMH85" s="994"/>
      <c r="CMI85" s="994"/>
      <c r="CMJ85" s="994"/>
      <c r="CMK85" s="994"/>
      <c r="CML85" s="994"/>
      <c r="CMM85" s="994"/>
      <c r="CMN85" s="994"/>
      <c r="CMO85" s="994"/>
      <c r="CMP85" s="994"/>
      <c r="CMQ85" s="994"/>
      <c r="CMR85" s="994"/>
      <c r="CMS85" s="994"/>
      <c r="CMT85" s="994"/>
      <c r="CMU85" s="994"/>
      <c r="CMV85" s="994"/>
      <c r="CMW85" s="994"/>
      <c r="CMX85" s="994"/>
      <c r="CMY85" s="994"/>
      <c r="CMZ85" s="994"/>
      <c r="CNA85" s="994"/>
      <c r="CNB85" s="994"/>
      <c r="CNC85" s="994"/>
      <c r="CND85" s="994"/>
      <c r="CNE85" s="994"/>
      <c r="CNF85" s="994"/>
      <c r="CNG85" s="994"/>
      <c r="CNH85" s="994"/>
      <c r="CNI85" s="994"/>
      <c r="CNJ85" s="994"/>
      <c r="CNK85" s="994"/>
      <c r="CNL85" s="994"/>
      <c r="CNM85" s="994"/>
      <c r="CNN85" s="994"/>
      <c r="CNO85" s="994"/>
      <c r="CNP85" s="994"/>
      <c r="CNQ85" s="994"/>
      <c r="CNR85" s="994"/>
      <c r="CNS85" s="994"/>
      <c r="CNT85" s="994"/>
      <c r="CNU85" s="994"/>
      <c r="CNV85" s="994"/>
      <c r="CNW85" s="994"/>
      <c r="CNX85" s="994"/>
      <c r="CNY85" s="994"/>
      <c r="CNZ85" s="994"/>
      <c r="COA85" s="994"/>
      <c r="COB85" s="994"/>
      <c r="COC85" s="994"/>
      <c r="COD85" s="994"/>
      <c r="COE85" s="994"/>
      <c r="COF85" s="994"/>
      <c r="COG85" s="994"/>
      <c r="COH85" s="994"/>
      <c r="COI85" s="994"/>
      <c r="COJ85" s="994"/>
      <c r="COK85" s="994"/>
      <c r="COL85" s="994"/>
      <c r="COM85" s="994"/>
      <c r="CON85" s="994"/>
      <c r="COO85" s="994"/>
      <c r="COP85" s="994"/>
      <c r="COQ85" s="994"/>
      <c r="COR85" s="994"/>
      <c r="COS85" s="994"/>
      <c r="COT85" s="994"/>
      <c r="COU85" s="994"/>
      <c r="COV85" s="994"/>
      <c r="COW85" s="994"/>
      <c r="COX85" s="994"/>
      <c r="COY85" s="994"/>
      <c r="COZ85" s="994"/>
      <c r="CPA85" s="994"/>
      <c r="CPB85" s="994"/>
      <c r="CPC85" s="994"/>
      <c r="CPD85" s="994"/>
      <c r="CPE85" s="994"/>
      <c r="CPF85" s="994"/>
      <c r="CPG85" s="994"/>
      <c r="CPH85" s="994"/>
      <c r="CPI85" s="994"/>
      <c r="CPJ85" s="994"/>
      <c r="CPK85" s="994"/>
      <c r="CPL85" s="994"/>
      <c r="CPM85" s="994"/>
      <c r="CPN85" s="994"/>
      <c r="CPO85" s="994"/>
      <c r="CPP85" s="994"/>
      <c r="CPQ85" s="994"/>
      <c r="CPR85" s="994"/>
      <c r="CPS85" s="994"/>
      <c r="CPT85" s="994"/>
      <c r="CPU85" s="994"/>
      <c r="CPV85" s="994"/>
      <c r="CPW85" s="994"/>
      <c r="CPX85" s="994"/>
      <c r="CPY85" s="994"/>
      <c r="CPZ85" s="994"/>
      <c r="CQA85" s="994"/>
      <c r="CQB85" s="994"/>
      <c r="CQC85" s="994"/>
      <c r="CQD85" s="994"/>
      <c r="CQE85" s="994"/>
      <c r="CQF85" s="994"/>
      <c r="CQG85" s="994"/>
      <c r="CQH85" s="994"/>
      <c r="CQI85" s="994"/>
      <c r="CQJ85" s="994"/>
      <c r="CQK85" s="994"/>
      <c r="CQL85" s="994"/>
      <c r="CQM85" s="994"/>
      <c r="CQN85" s="994"/>
      <c r="CQO85" s="994"/>
      <c r="CQP85" s="994"/>
      <c r="CQQ85" s="994"/>
      <c r="CQR85" s="994"/>
      <c r="CQS85" s="994"/>
      <c r="CQT85" s="994"/>
      <c r="CQU85" s="994"/>
      <c r="CQV85" s="994"/>
      <c r="CQW85" s="994"/>
      <c r="CQX85" s="994"/>
      <c r="CQY85" s="994"/>
      <c r="CQZ85" s="994"/>
      <c r="CRA85" s="994"/>
      <c r="CRB85" s="994"/>
      <c r="CRC85" s="994"/>
      <c r="CRD85" s="994"/>
      <c r="CRE85" s="994"/>
      <c r="CRF85" s="994"/>
      <c r="CRG85" s="994"/>
      <c r="CRH85" s="994"/>
      <c r="CRI85" s="994"/>
      <c r="CRJ85" s="994"/>
      <c r="CRK85" s="994"/>
      <c r="CRL85" s="994"/>
      <c r="CRM85" s="994"/>
      <c r="CRN85" s="994"/>
      <c r="CRO85" s="994"/>
      <c r="CRP85" s="994"/>
      <c r="CRQ85" s="994"/>
      <c r="CRR85" s="994"/>
      <c r="CRS85" s="994"/>
      <c r="CRT85" s="994"/>
      <c r="CRU85" s="994"/>
      <c r="CRV85" s="994"/>
      <c r="CRW85" s="994"/>
      <c r="CRX85" s="994"/>
      <c r="CRY85" s="994"/>
      <c r="CRZ85" s="994"/>
      <c r="CSA85" s="994"/>
      <c r="CSB85" s="994"/>
      <c r="CSC85" s="994"/>
      <c r="CSD85" s="994"/>
      <c r="CSE85" s="994"/>
      <c r="CSF85" s="994"/>
      <c r="CSG85" s="994"/>
      <c r="CSH85" s="994"/>
      <c r="CSI85" s="994"/>
      <c r="CSJ85" s="994"/>
      <c r="CSK85" s="994"/>
      <c r="CSL85" s="994"/>
      <c r="CSM85" s="994"/>
      <c r="CSN85" s="994"/>
      <c r="CSO85" s="994"/>
      <c r="CSP85" s="994"/>
      <c r="CSQ85" s="994"/>
      <c r="CSR85" s="994"/>
      <c r="CSS85" s="994"/>
      <c r="CST85" s="994"/>
      <c r="CSU85" s="994"/>
      <c r="CSV85" s="994"/>
      <c r="CSW85" s="994"/>
      <c r="CSX85" s="994"/>
      <c r="CSY85" s="994"/>
      <c r="CSZ85" s="994"/>
      <c r="CTA85" s="994"/>
      <c r="CTB85" s="994"/>
      <c r="CTC85" s="994"/>
      <c r="CTD85" s="994"/>
      <c r="CTE85" s="994"/>
      <c r="CTF85" s="994"/>
      <c r="CTG85" s="994"/>
      <c r="CTH85" s="994"/>
      <c r="CTI85" s="994"/>
      <c r="CTJ85" s="994"/>
      <c r="CTK85" s="994"/>
      <c r="CTL85" s="994"/>
      <c r="CTM85" s="994"/>
      <c r="CTN85" s="994"/>
      <c r="CTO85" s="994"/>
      <c r="CTP85" s="994"/>
      <c r="CTQ85" s="994"/>
      <c r="CTR85" s="994"/>
      <c r="CTS85" s="994"/>
      <c r="CTT85" s="994"/>
      <c r="CTU85" s="994"/>
      <c r="CTV85" s="994"/>
      <c r="CTW85" s="994"/>
      <c r="CTX85" s="994"/>
      <c r="CTY85" s="994"/>
      <c r="CTZ85" s="994"/>
      <c r="CUA85" s="994"/>
      <c r="CUB85" s="994"/>
      <c r="CUC85" s="994"/>
      <c r="CUD85" s="994"/>
      <c r="CUE85" s="994"/>
      <c r="CUF85" s="994"/>
      <c r="CUG85" s="994"/>
      <c r="CUH85" s="994"/>
      <c r="CUI85" s="994"/>
      <c r="CUJ85" s="994"/>
      <c r="CUK85" s="994"/>
      <c r="CUL85" s="994"/>
      <c r="CUM85" s="994"/>
      <c r="CUN85" s="994"/>
      <c r="CUO85" s="994"/>
      <c r="CUP85" s="994"/>
      <c r="CUQ85" s="994"/>
      <c r="CUR85" s="994"/>
      <c r="CUS85" s="994"/>
      <c r="CUT85" s="994"/>
      <c r="CUU85" s="994"/>
      <c r="CUV85" s="994"/>
      <c r="CUW85" s="994"/>
      <c r="CUX85" s="994"/>
      <c r="CUY85" s="994"/>
      <c r="CUZ85" s="994"/>
      <c r="CVA85" s="994"/>
      <c r="CVB85" s="994"/>
      <c r="CVC85" s="994"/>
      <c r="CVD85" s="994"/>
      <c r="CVE85" s="994"/>
      <c r="CVF85" s="994"/>
      <c r="CVG85" s="994"/>
      <c r="CVH85" s="994"/>
      <c r="CVI85" s="994"/>
      <c r="CVJ85" s="994"/>
      <c r="CVK85" s="994"/>
      <c r="CVL85" s="994"/>
      <c r="CVM85" s="994"/>
      <c r="CVN85" s="994"/>
      <c r="CVO85" s="994"/>
      <c r="CVP85" s="994"/>
      <c r="CVQ85" s="994"/>
      <c r="CVR85" s="994"/>
      <c r="CVS85" s="994"/>
      <c r="CVT85" s="994"/>
      <c r="CVU85" s="994"/>
      <c r="CVV85" s="994"/>
      <c r="CVW85" s="994"/>
      <c r="CVX85" s="994"/>
      <c r="CVY85" s="994"/>
      <c r="CVZ85" s="994"/>
      <c r="CWA85" s="994"/>
      <c r="CWB85" s="994"/>
      <c r="CWC85" s="994"/>
      <c r="CWD85" s="994"/>
      <c r="CWE85" s="994"/>
      <c r="CWF85" s="994"/>
      <c r="CWG85" s="994"/>
      <c r="CWH85" s="994"/>
      <c r="CWI85" s="994"/>
      <c r="CWJ85" s="994"/>
      <c r="CWK85" s="994"/>
      <c r="CWL85" s="994"/>
      <c r="CWM85" s="994"/>
      <c r="CWN85" s="994"/>
      <c r="CWO85" s="994"/>
      <c r="CWP85" s="994"/>
      <c r="CWQ85" s="994"/>
      <c r="CWR85" s="994"/>
      <c r="CWS85" s="994"/>
      <c r="CWT85" s="994"/>
      <c r="CWU85" s="994"/>
      <c r="CWV85" s="994"/>
      <c r="CWW85" s="994"/>
      <c r="CWX85" s="994"/>
      <c r="CWY85" s="994"/>
      <c r="CWZ85" s="994"/>
      <c r="CXA85" s="994"/>
      <c r="CXB85" s="994"/>
      <c r="CXC85" s="994"/>
      <c r="CXD85" s="994"/>
      <c r="CXE85" s="994"/>
      <c r="CXF85" s="994"/>
      <c r="CXG85" s="994"/>
      <c r="CXH85" s="994"/>
      <c r="CXI85" s="994"/>
      <c r="CXJ85" s="994"/>
      <c r="CXK85" s="994"/>
      <c r="CXL85" s="994"/>
      <c r="CXM85" s="994"/>
      <c r="CXN85" s="994"/>
      <c r="CXO85" s="994"/>
      <c r="CXP85" s="994"/>
      <c r="CXQ85" s="994"/>
      <c r="CXR85" s="994"/>
      <c r="CXS85" s="994"/>
      <c r="CXT85" s="994"/>
      <c r="CXU85" s="994"/>
      <c r="CXV85" s="994"/>
      <c r="CXW85" s="994"/>
      <c r="CXX85" s="994"/>
      <c r="CXY85" s="994"/>
      <c r="CXZ85" s="994"/>
      <c r="CYA85" s="994"/>
      <c r="CYB85" s="994"/>
      <c r="CYC85" s="994"/>
      <c r="CYD85" s="994"/>
      <c r="CYE85" s="994"/>
      <c r="CYF85" s="994"/>
      <c r="CYG85" s="994"/>
      <c r="CYH85" s="994"/>
      <c r="CYI85" s="994"/>
      <c r="CYJ85" s="994"/>
      <c r="CYK85" s="994"/>
      <c r="CYL85" s="994"/>
      <c r="CYM85" s="994"/>
      <c r="CYN85" s="994"/>
      <c r="CYO85" s="994"/>
      <c r="CYP85" s="994"/>
      <c r="CYQ85" s="994"/>
      <c r="CYR85" s="994"/>
      <c r="CYS85" s="994"/>
      <c r="CYT85" s="994"/>
      <c r="CYU85" s="994"/>
      <c r="CYV85" s="994"/>
      <c r="CYW85" s="994"/>
      <c r="CYX85" s="994"/>
      <c r="CYY85" s="994"/>
      <c r="CYZ85" s="994"/>
      <c r="CZA85" s="994"/>
      <c r="CZB85" s="994"/>
      <c r="CZC85" s="994"/>
      <c r="CZD85" s="994"/>
      <c r="CZE85" s="994"/>
      <c r="CZF85" s="994"/>
      <c r="CZG85" s="994"/>
      <c r="CZH85" s="994"/>
      <c r="CZI85" s="994"/>
      <c r="CZJ85" s="994"/>
      <c r="CZK85" s="994"/>
      <c r="CZL85" s="994"/>
      <c r="CZM85" s="994"/>
      <c r="CZN85" s="994"/>
      <c r="CZO85" s="994"/>
      <c r="CZP85" s="994"/>
      <c r="CZQ85" s="994"/>
      <c r="CZR85" s="994"/>
      <c r="CZS85" s="994"/>
      <c r="CZT85" s="994"/>
      <c r="CZU85" s="994"/>
      <c r="CZV85" s="994"/>
      <c r="CZW85" s="994"/>
      <c r="CZX85" s="994"/>
      <c r="CZY85" s="994"/>
      <c r="CZZ85" s="994"/>
      <c r="DAA85" s="994"/>
      <c r="DAB85" s="994"/>
      <c r="DAC85" s="994"/>
      <c r="DAD85" s="994"/>
      <c r="DAE85" s="994"/>
      <c r="DAF85" s="994"/>
      <c r="DAG85" s="994"/>
      <c r="DAH85" s="994"/>
      <c r="DAI85" s="994"/>
      <c r="DAJ85" s="994"/>
      <c r="DAK85" s="994"/>
      <c r="DAL85" s="994"/>
      <c r="DAM85" s="994"/>
      <c r="DAN85" s="994"/>
      <c r="DAO85" s="994"/>
      <c r="DAP85" s="994"/>
      <c r="DAQ85" s="994"/>
      <c r="DAR85" s="994"/>
      <c r="DAS85" s="994"/>
      <c r="DAT85" s="994"/>
      <c r="DAU85" s="994"/>
      <c r="DAV85" s="994"/>
      <c r="DAW85" s="994"/>
      <c r="DAX85" s="994"/>
      <c r="DAY85" s="994"/>
      <c r="DAZ85" s="994"/>
      <c r="DBA85" s="994"/>
      <c r="DBB85" s="994"/>
      <c r="DBC85" s="994"/>
      <c r="DBD85" s="994"/>
      <c r="DBE85" s="994"/>
      <c r="DBF85" s="994"/>
      <c r="DBG85" s="994"/>
      <c r="DBH85" s="994"/>
      <c r="DBI85" s="994"/>
      <c r="DBJ85" s="994"/>
      <c r="DBK85" s="994"/>
      <c r="DBL85" s="994"/>
      <c r="DBM85" s="994"/>
      <c r="DBN85" s="994"/>
      <c r="DBO85" s="994"/>
      <c r="DBP85" s="994"/>
      <c r="DBQ85" s="994"/>
      <c r="DBR85" s="994"/>
      <c r="DBS85" s="994"/>
      <c r="DBT85" s="994"/>
      <c r="DBU85" s="994"/>
      <c r="DBV85" s="994"/>
      <c r="DBW85" s="994"/>
      <c r="DBX85" s="994"/>
      <c r="DBY85" s="994"/>
      <c r="DBZ85" s="994"/>
      <c r="DCA85" s="994"/>
      <c r="DCB85" s="994"/>
      <c r="DCC85" s="994"/>
      <c r="DCD85" s="994"/>
      <c r="DCE85" s="994"/>
      <c r="DCF85" s="994"/>
      <c r="DCG85" s="994"/>
      <c r="DCH85" s="994"/>
      <c r="DCI85" s="994"/>
      <c r="DCJ85" s="994"/>
      <c r="DCK85" s="994"/>
      <c r="DCL85" s="994"/>
      <c r="DCM85" s="994"/>
      <c r="DCN85" s="994"/>
      <c r="DCO85" s="994"/>
      <c r="DCP85" s="994"/>
      <c r="DCQ85" s="994"/>
      <c r="DCR85" s="994"/>
      <c r="DCS85" s="994"/>
      <c r="DCT85" s="994"/>
      <c r="DCU85" s="994"/>
      <c r="DCV85" s="994"/>
      <c r="DCW85" s="994"/>
      <c r="DCX85" s="994"/>
      <c r="DCY85" s="994"/>
      <c r="DCZ85" s="994"/>
      <c r="DDA85" s="994"/>
      <c r="DDB85" s="994"/>
      <c r="DDC85" s="994"/>
      <c r="DDD85" s="994"/>
      <c r="DDE85" s="994"/>
      <c r="DDF85" s="994"/>
      <c r="DDG85" s="994"/>
      <c r="DDH85" s="994"/>
      <c r="DDI85" s="994"/>
      <c r="DDJ85" s="994"/>
      <c r="DDK85" s="994"/>
      <c r="DDL85" s="994"/>
      <c r="DDM85" s="994"/>
      <c r="DDN85" s="994"/>
      <c r="DDO85" s="994"/>
      <c r="DDP85" s="994"/>
      <c r="DDQ85" s="994"/>
      <c r="DDR85" s="994"/>
      <c r="DDS85" s="994"/>
      <c r="DDT85" s="994"/>
      <c r="DDU85" s="994"/>
      <c r="DDV85" s="994"/>
      <c r="DDW85" s="994"/>
      <c r="DDX85" s="994"/>
      <c r="DDY85" s="994"/>
      <c r="DDZ85" s="994"/>
      <c r="DEA85" s="994"/>
      <c r="DEB85" s="994"/>
      <c r="DEC85" s="994"/>
      <c r="DED85" s="994"/>
      <c r="DEE85" s="994"/>
      <c r="DEF85" s="994"/>
      <c r="DEG85" s="994"/>
      <c r="DEH85" s="994"/>
      <c r="DEI85" s="994"/>
      <c r="DEJ85" s="994"/>
      <c r="DEK85" s="994"/>
      <c r="DEL85" s="994"/>
      <c r="DEM85" s="994"/>
      <c r="DEN85" s="994"/>
      <c r="DEO85" s="994"/>
      <c r="DEP85" s="994"/>
      <c r="DEQ85" s="994"/>
      <c r="DER85" s="994"/>
      <c r="DES85" s="994"/>
      <c r="DET85" s="994"/>
      <c r="DEU85" s="994"/>
      <c r="DEV85" s="994"/>
      <c r="DEW85" s="994"/>
      <c r="DEX85" s="994"/>
      <c r="DEY85" s="994"/>
      <c r="DEZ85" s="994"/>
      <c r="DFA85" s="994"/>
      <c r="DFB85" s="994"/>
      <c r="DFC85" s="994"/>
      <c r="DFD85" s="994"/>
      <c r="DFE85" s="994"/>
      <c r="DFF85" s="994"/>
      <c r="DFG85" s="994"/>
      <c r="DFH85" s="994"/>
      <c r="DFI85" s="994"/>
      <c r="DFJ85" s="994"/>
      <c r="DFK85" s="994"/>
      <c r="DFL85" s="994"/>
      <c r="DFM85" s="994"/>
      <c r="DFN85" s="994"/>
      <c r="DFO85" s="994"/>
      <c r="DFP85" s="994"/>
      <c r="DFQ85" s="994"/>
      <c r="DFR85" s="994"/>
      <c r="DFS85" s="994"/>
      <c r="DFT85" s="994"/>
      <c r="DFU85" s="994"/>
      <c r="DFV85" s="994"/>
      <c r="DFW85" s="994"/>
      <c r="DFX85" s="994"/>
      <c r="DFY85" s="994"/>
      <c r="DFZ85" s="994"/>
      <c r="DGA85" s="994"/>
      <c r="DGB85" s="994"/>
      <c r="DGC85" s="994"/>
      <c r="DGD85" s="994"/>
      <c r="DGE85" s="994"/>
      <c r="DGF85" s="994"/>
      <c r="DGG85" s="994"/>
      <c r="DGH85" s="994"/>
      <c r="DGI85" s="994"/>
      <c r="DGJ85" s="994"/>
      <c r="DGK85" s="994"/>
      <c r="DGL85" s="994"/>
      <c r="DGM85" s="994"/>
      <c r="DGN85" s="994"/>
      <c r="DGO85" s="994"/>
      <c r="DGP85" s="994"/>
      <c r="DGQ85" s="994"/>
      <c r="DGR85" s="994"/>
      <c r="DGS85" s="994"/>
      <c r="DGT85" s="994"/>
      <c r="DGU85" s="994"/>
      <c r="DGV85" s="994"/>
      <c r="DGW85" s="994"/>
      <c r="DGX85" s="994"/>
      <c r="DGY85" s="994"/>
      <c r="DGZ85" s="994"/>
      <c r="DHA85" s="994"/>
      <c r="DHB85" s="994"/>
      <c r="DHC85" s="994"/>
      <c r="DHD85" s="994"/>
      <c r="DHE85" s="994"/>
      <c r="DHF85" s="994"/>
      <c r="DHG85" s="994"/>
      <c r="DHH85" s="994"/>
      <c r="DHI85" s="994"/>
      <c r="DHJ85" s="994"/>
      <c r="DHK85" s="994"/>
      <c r="DHL85" s="994"/>
      <c r="DHM85" s="994"/>
      <c r="DHN85" s="994"/>
      <c r="DHO85" s="994"/>
      <c r="DHP85" s="994"/>
      <c r="DHQ85" s="994"/>
      <c r="DHR85" s="994"/>
      <c r="DHS85" s="994"/>
      <c r="DHT85" s="994"/>
      <c r="DHU85" s="994"/>
      <c r="DHV85" s="994"/>
      <c r="DHW85" s="994"/>
      <c r="DHX85" s="994"/>
      <c r="DHY85" s="994"/>
      <c r="DHZ85" s="994"/>
      <c r="DIA85" s="994"/>
      <c r="DIB85" s="994"/>
      <c r="DIC85" s="994"/>
      <c r="DID85" s="994"/>
      <c r="DIE85" s="994"/>
      <c r="DIF85" s="994"/>
      <c r="DIG85" s="994"/>
      <c r="DIH85" s="994"/>
      <c r="DII85" s="994"/>
      <c r="DIJ85" s="994"/>
      <c r="DIK85" s="994"/>
      <c r="DIL85" s="994"/>
      <c r="DIM85" s="994"/>
      <c r="DIN85" s="994"/>
      <c r="DIO85" s="994"/>
      <c r="DIP85" s="994"/>
      <c r="DIQ85" s="994"/>
      <c r="DIR85" s="994"/>
      <c r="DIS85" s="994"/>
      <c r="DIT85" s="994"/>
      <c r="DIU85" s="994"/>
      <c r="DIV85" s="994"/>
      <c r="DIW85" s="994"/>
      <c r="DIX85" s="994"/>
      <c r="DIY85" s="994"/>
      <c r="DIZ85" s="994"/>
      <c r="DJA85" s="994"/>
      <c r="DJB85" s="994"/>
      <c r="DJC85" s="994"/>
      <c r="DJD85" s="994"/>
      <c r="DJE85" s="994"/>
      <c r="DJF85" s="994"/>
      <c r="DJG85" s="994"/>
      <c r="DJH85" s="994"/>
      <c r="DJI85" s="994"/>
      <c r="DJJ85" s="994"/>
      <c r="DJK85" s="994"/>
      <c r="DJL85" s="994"/>
      <c r="DJM85" s="994"/>
      <c r="DJN85" s="994"/>
      <c r="DJO85" s="994"/>
      <c r="DJP85" s="994"/>
      <c r="DJQ85" s="994"/>
      <c r="DJR85" s="994"/>
      <c r="DJS85" s="994"/>
      <c r="DJT85" s="994"/>
      <c r="DJU85" s="994"/>
      <c r="DJV85" s="994"/>
      <c r="DJW85" s="994"/>
      <c r="DJX85" s="994"/>
      <c r="DJY85" s="994"/>
      <c r="DJZ85" s="994"/>
      <c r="DKA85" s="994"/>
      <c r="DKB85" s="994"/>
      <c r="DKC85" s="994"/>
      <c r="DKD85" s="994"/>
      <c r="DKE85" s="994"/>
      <c r="DKF85" s="994"/>
      <c r="DKG85" s="994"/>
      <c r="DKH85" s="994"/>
      <c r="DKI85" s="994"/>
      <c r="DKJ85" s="994"/>
      <c r="DKK85" s="994"/>
      <c r="DKL85" s="994"/>
      <c r="DKM85" s="994"/>
      <c r="DKN85" s="994"/>
      <c r="DKO85" s="994"/>
      <c r="DKP85" s="994"/>
      <c r="DKQ85" s="994"/>
      <c r="DKR85" s="994"/>
      <c r="DKS85" s="994"/>
      <c r="DKT85" s="994"/>
      <c r="DKU85" s="994"/>
      <c r="DKV85" s="994"/>
      <c r="DKW85" s="994"/>
      <c r="DKX85" s="994"/>
      <c r="DKY85" s="994"/>
      <c r="DKZ85" s="994"/>
      <c r="DLA85" s="994"/>
      <c r="DLB85" s="994"/>
      <c r="DLC85" s="994"/>
      <c r="DLD85" s="994"/>
      <c r="DLE85" s="994"/>
      <c r="DLF85" s="994"/>
      <c r="DLG85" s="994"/>
      <c r="DLH85" s="994"/>
      <c r="DLI85" s="994"/>
      <c r="DLJ85" s="994"/>
      <c r="DLK85" s="994"/>
      <c r="DLL85" s="994"/>
      <c r="DLM85" s="994"/>
      <c r="DLN85" s="994"/>
      <c r="DLO85" s="994"/>
      <c r="DLP85" s="994"/>
      <c r="DLQ85" s="994"/>
      <c r="DLR85" s="994"/>
      <c r="DLS85" s="994"/>
      <c r="DLT85" s="994"/>
      <c r="DLU85" s="994"/>
      <c r="DLV85" s="994"/>
      <c r="DLW85" s="994"/>
      <c r="DLX85" s="994"/>
      <c r="DLY85" s="994"/>
      <c r="DLZ85" s="994"/>
      <c r="DMA85" s="994"/>
      <c r="DMB85" s="994"/>
      <c r="DMC85" s="994"/>
      <c r="DMD85" s="994"/>
      <c r="DME85" s="994"/>
      <c r="DMF85" s="994"/>
      <c r="DMG85" s="994"/>
      <c r="DMH85" s="994"/>
      <c r="DMI85" s="994"/>
      <c r="DMJ85" s="994"/>
      <c r="DMK85" s="994"/>
      <c r="DML85" s="994"/>
      <c r="DMM85" s="994"/>
      <c r="DMN85" s="994"/>
      <c r="DMO85" s="994"/>
      <c r="DMP85" s="994"/>
      <c r="DMQ85" s="994"/>
      <c r="DMR85" s="994"/>
      <c r="DMS85" s="994"/>
      <c r="DMT85" s="994"/>
      <c r="DMU85" s="994"/>
      <c r="DMV85" s="994"/>
      <c r="DMW85" s="994"/>
      <c r="DMX85" s="994"/>
      <c r="DMY85" s="994"/>
      <c r="DMZ85" s="994"/>
      <c r="DNA85" s="994"/>
      <c r="DNB85" s="994"/>
      <c r="DNC85" s="994"/>
      <c r="DND85" s="994"/>
      <c r="DNE85" s="994"/>
      <c r="DNF85" s="994"/>
      <c r="DNG85" s="994"/>
      <c r="DNH85" s="994"/>
      <c r="DNI85" s="994"/>
      <c r="DNJ85" s="994"/>
      <c r="DNK85" s="994"/>
      <c r="DNL85" s="994"/>
      <c r="DNM85" s="994"/>
      <c r="DNN85" s="994"/>
      <c r="DNO85" s="994"/>
      <c r="DNP85" s="994"/>
      <c r="DNQ85" s="994"/>
      <c r="DNR85" s="994"/>
      <c r="DNS85" s="994"/>
      <c r="DNT85" s="994"/>
      <c r="DNU85" s="994"/>
      <c r="DNV85" s="994"/>
      <c r="DNW85" s="994"/>
      <c r="DNX85" s="994"/>
      <c r="DNY85" s="994"/>
      <c r="DNZ85" s="994"/>
      <c r="DOA85" s="994"/>
      <c r="DOB85" s="994"/>
      <c r="DOC85" s="994"/>
      <c r="DOD85" s="994"/>
      <c r="DOE85" s="994"/>
      <c r="DOF85" s="994"/>
      <c r="DOG85" s="994"/>
      <c r="DOH85" s="994"/>
      <c r="DOI85" s="994"/>
      <c r="DOJ85" s="994"/>
      <c r="DOK85" s="994"/>
      <c r="DOL85" s="994"/>
      <c r="DOM85" s="994"/>
      <c r="DON85" s="994"/>
      <c r="DOO85" s="994"/>
      <c r="DOP85" s="994"/>
      <c r="DOQ85" s="994"/>
      <c r="DOR85" s="994"/>
      <c r="DOS85" s="994"/>
      <c r="DOT85" s="994"/>
      <c r="DOU85" s="994"/>
      <c r="DOV85" s="994"/>
      <c r="DOW85" s="994"/>
      <c r="DOX85" s="994"/>
      <c r="DOY85" s="994"/>
      <c r="DOZ85" s="994"/>
      <c r="DPA85" s="994"/>
      <c r="DPB85" s="994"/>
      <c r="DPC85" s="994"/>
      <c r="DPD85" s="994"/>
      <c r="DPE85" s="994"/>
      <c r="DPF85" s="994"/>
      <c r="DPG85" s="994"/>
      <c r="DPH85" s="994"/>
      <c r="DPI85" s="994"/>
      <c r="DPJ85" s="994"/>
      <c r="DPK85" s="994"/>
      <c r="DPL85" s="994"/>
      <c r="DPM85" s="994"/>
      <c r="DPN85" s="994"/>
      <c r="DPO85" s="994"/>
      <c r="DPP85" s="994"/>
      <c r="DPQ85" s="994"/>
      <c r="DPR85" s="994"/>
      <c r="DPS85" s="994"/>
      <c r="DPT85" s="994"/>
      <c r="DPU85" s="994"/>
      <c r="DPV85" s="994"/>
      <c r="DPW85" s="994"/>
      <c r="DPX85" s="994"/>
      <c r="DPY85" s="994"/>
      <c r="DPZ85" s="994"/>
      <c r="DQA85" s="994"/>
      <c r="DQB85" s="994"/>
      <c r="DQC85" s="994"/>
      <c r="DQD85" s="994"/>
      <c r="DQE85" s="994"/>
      <c r="DQF85" s="994"/>
      <c r="DQG85" s="994"/>
      <c r="DQH85" s="994"/>
      <c r="DQI85" s="994"/>
      <c r="DQJ85" s="994"/>
      <c r="DQK85" s="994"/>
      <c r="DQL85" s="994"/>
      <c r="DQM85" s="994"/>
      <c r="DQN85" s="994"/>
      <c r="DQO85" s="994"/>
      <c r="DQP85" s="994"/>
      <c r="DQQ85" s="994"/>
      <c r="DQR85" s="994"/>
      <c r="DQS85" s="994"/>
      <c r="DQT85" s="994"/>
      <c r="DQU85" s="994"/>
      <c r="DQV85" s="994"/>
      <c r="DQW85" s="994"/>
      <c r="DQX85" s="994"/>
      <c r="DQY85" s="994"/>
      <c r="DQZ85" s="994"/>
      <c r="DRA85" s="994"/>
      <c r="DRB85" s="994"/>
      <c r="DRC85" s="994"/>
      <c r="DRD85" s="994"/>
      <c r="DRE85" s="994"/>
      <c r="DRF85" s="994"/>
      <c r="DRG85" s="994"/>
      <c r="DRH85" s="994"/>
      <c r="DRI85" s="994"/>
      <c r="DRJ85" s="994"/>
      <c r="DRK85" s="994"/>
      <c r="DRL85" s="994"/>
      <c r="DRM85" s="994"/>
      <c r="DRN85" s="994"/>
      <c r="DRO85" s="994"/>
      <c r="DRP85" s="994"/>
      <c r="DRQ85" s="994"/>
      <c r="DRR85" s="994"/>
      <c r="DRS85" s="994"/>
      <c r="DRT85" s="994"/>
      <c r="DRU85" s="994"/>
      <c r="DRV85" s="994"/>
      <c r="DRW85" s="994"/>
      <c r="DRX85" s="994"/>
      <c r="DRY85" s="994"/>
      <c r="DRZ85" s="994"/>
      <c r="DSA85" s="994"/>
      <c r="DSB85" s="994"/>
      <c r="DSC85" s="994"/>
      <c r="DSD85" s="994"/>
      <c r="DSE85" s="994"/>
      <c r="DSF85" s="994"/>
      <c r="DSG85" s="994"/>
      <c r="DSH85" s="994"/>
      <c r="DSI85" s="994"/>
      <c r="DSJ85" s="994"/>
      <c r="DSK85" s="994"/>
      <c r="DSL85" s="994"/>
      <c r="DSM85" s="994"/>
      <c r="DSN85" s="994"/>
      <c r="DSO85" s="994"/>
      <c r="DSP85" s="994"/>
      <c r="DSQ85" s="994"/>
      <c r="DSR85" s="994"/>
      <c r="DSS85" s="994"/>
      <c r="DST85" s="994"/>
      <c r="DSU85" s="994"/>
      <c r="DSV85" s="994"/>
      <c r="DSW85" s="994"/>
      <c r="DSX85" s="994"/>
      <c r="DSY85" s="994"/>
      <c r="DSZ85" s="994"/>
      <c r="DTA85" s="994"/>
      <c r="DTB85" s="994"/>
      <c r="DTC85" s="994"/>
      <c r="DTD85" s="994"/>
      <c r="DTE85" s="994"/>
      <c r="DTF85" s="994"/>
      <c r="DTG85" s="994"/>
      <c r="DTH85" s="994"/>
      <c r="DTI85" s="994"/>
      <c r="DTJ85" s="994"/>
      <c r="DTK85" s="994"/>
      <c r="DTL85" s="994"/>
      <c r="DTM85" s="994"/>
      <c r="DTN85" s="994"/>
      <c r="DTO85" s="994"/>
      <c r="DTP85" s="994"/>
      <c r="DTQ85" s="994"/>
      <c r="DTR85" s="994"/>
      <c r="DTS85" s="994"/>
      <c r="DTT85" s="994"/>
      <c r="DTU85" s="994"/>
      <c r="DTV85" s="994"/>
      <c r="DTW85" s="994"/>
      <c r="DTX85" s="994"/>
      <c r="DTY85" s="994"/>
      <c r="DTZ85" s="994"/>
      <c r="DUA85" s="994"/>
      <c r="DUB85" s="994"/>
      <c r="DUC85" s="994"/>
      <c r="DUD85" s="994"/>
      <c r="DUE85" s="994"/>
      <c r="DUF85" s="994"/>
      <c r="DUG85" s="994"/>
      <c r="DUH85" s="994"/>
      <c r="DUI85" s="994"/>
      <c r="DUJ85" s="994"/>
      <c r="DUK85" s="994"/>
      <c r="DUL85" s="994"/>
      <c r="DUM85" s="994"/>
      <c r="DUN85" s="994"/>
      <c r="DUO85" s="994"/>
      <c r="DUP85" s="994"/>
      <c r="DUQ85" s="994"/>
      <c r="DUR85" s="994"/>
      <c r="DUS85" s="994"/>
      <c r="DUT85" s="994"/>
      <c r="DUU85" s="994"/>
      <c r="DUV85" s="994"/>
      <c r="DUW85" s="994"/>
      <c r="DUX85" s="994"/>
      <c r="DUY85" s="994"/>
      <c r="DUZ85" s="994"/>
      <c r="DVA85" s="994"/>
      <c r="DVB85" s="994"/>
      <c r="DVC85" s="994"/>
      <c r="DVD85" s="994"/>
      <c r="DVE85" s="994"/>
      <c r="DVF85" s="994"/>
      <c r="DVG85" s="994"/>
      <c r="DVH85" s="994"/>
      <c r="DVI85" s="994"/>
      <c r="DVJ85" s="994"/>
      <c r="DVK85" s="994"/>
      <c r="DVL85" s="994"/>
      <c r="DVM85" s="994"/>
      <c r="DVN85" s="994"/>
      <c r="DVO85" s="994"/>
      <c r="DVP85" s="994"/>
      <c r="DVQ85" s="994"/>
      <c r="DVR85" s="994"/>
      <c r="DVS85" s="994"/>
      <c r="DVT85" s="994"/>
      <c r="DVU85" s="994"/>
      <c r="DVV85" s="994"/>
      <c r="DVW85" s="994"/>
      <c r="DVX85" s="994"/>
      <c r="DVY85" s="994"/>
      <c r="DVZ85" s="994"/>
      <c r="DWA85" s="994"/>
      <c r="DWB85" s="994"/>
      <c r="DWC85" s="994"/>
      <c r="DWD85" s="994"/>
      <c r="DWE85" s="994"/>
      <c r="DWF85" s="994"/>
      <c r="DWG85" s="994"/>
      <c r="DWH85" s="994"/>
      <c r="DWI85" s="994"/>
      <c r="DWJ85" s="994"/>
      <c r="DWK85" s="994"/>
      <c r="DWL85" s="994"/>
      <c r="DWM85" s="994"/>
      <c r="DWN85" s="994"/>
      <c r="DWO85" s="994"/>
      <c r="DWP85" s="994"/>
      <c r="DWQ85" s="994"/>
      <c r="DWR85" s="994"/>
      <c r="DWS85" s="994"/>
      <c r="DWT85" s="994"/>
      <c r="DWU85" s="994"/>
      <c r="DWV85" s="994"/>
      <c r="DWW85" s="994"/>
      <c r="DWX85" s="994"/>
      <c r="DWY85" s="994"/>
      <c r="DWZ85" s="994"/>
      <c r="DXA85" s="994"/>
      <c r="DXB85" s="994"/>
      <c r="DXC85" s="994"/>
      <c r="DXD85" s="994"/>
      <c r="DXE85" s="994"/>
      <c r="DXF85" s="994"/>
      <c r="DXG85" s="994"/>
      <c r="DXH85" s="994"/>
      <c r="DXI85" s="994"/>
      <c r="DXJ85" s="994"/>
      <c r="DXK85" s="994"/>
      <c r="DXL85" s="994"/>
      <c r="DXM85" s="994"/>
      <c r="DXN85" s="994"/>
      <c r="DXO85" s="994"/>
      <c r="DXP85" s="994"/>
      <c r="DXQ85" s="994"/>
      <c r="DXR85" s="994"/>
      <c r="DXS85" s="994"/>
      <c r="DXT85" s="994"/>
      <c r="DXU85" s="994"/>
      <c r="DXV85" s="994"/>
      <c r="DXW85" s="994"/>
      <c r="DXX85" s="994"/>
      <c r="DXY85" s="994"/>
      <c r="DXZ85" s="994"/>
      <c r="DYA85" s="994"/>
      <c r="DYB85" s="994"/>
      <c r="DYC85" s="994"/>
      <c r="DYD85" s="994"/>
      <c r="DYE85" s="994"/>
      <c r="DYF85" s="994"/>
      <c r="DYG85" s="994"/>
      <c r="DYH85" s="994"/>
      <c r="DYI85" s="994"/>
      <c r="DYJ85" s="994"/>
      <c r="DYK85" s="994"/>
      <c r="DYL85" s="994"/>
      <c r="DYM85" s="994"/>
      <c r="DYN85" s="994"/>
      <c r="DYO85" s="994"/>
      <c r="DYP85" s="994"/>
      <c r="DYQ85" s="994"/>
      <c r="DYR85" s="994"/>
      <c r="DYS85" s="994"/>
      <c r="DYT85" s="994"/>
      <c r="DYU85" s="994"/>
      <c r="DYV85" s="994"/>
      <c r="DYW85" s="994"/>
      <c r="DYX85" s="994"/>
      <c r="DYY85" s="994"/>
      <c r="DYZ85" s="994"/>
      <c r="DZA85" s="994"/>
      <c r="DZB85" s="994"/>
      <c r="DZC85" s="994"/>
      <c r="DZD85" s="994"/>
      <c r="DZE85" s="994"/>
      <c r="DZF85" s="994"/>
      <c r="DZG85" s="994"/>
      <c r="DZH85" s="994"/>
      <c r="DZI85" s="994"/>
      <c r="DZJ85" s="994"/>
      <c r="DZK85" s="994"/>
      <c r="DZL85" s="994"/>
      <c r="DZM85" s="994"/>
      <c r="DZN85" s="994"/>
      <c r="DZO85" s="994"/>
      <c r="DZP85" s="994"/>
      <c r="DZQ85" s="994"/>
      <c r="DZR85" s="994"/>
      <c r="DZS85" s="994"/>
      <c r="DZT85" s="994"/>
      <c r="DZU85" s="994"/>
      <c r="DZV85" s="994"/>
      <c r="DZW85" s="994"/>
      <c r="DZX85" s="994"/>
      <c r="DZY85" s="994"/>
      <c r="DZZ85" s="994"/>
      <c r="EAA85" s="994"/>
      <c r="EAB85" s="994"/>
      <c r="EAC85" s="994"/>
      <c r="EAD85" s="994"/>
      <c r="EAE85" s="994"/>
      <c r="EAF85" s="994"/>
      <c r="EAG85" s="994"/>
      <c r="EAH85" s="994"/>
      <c r="EAI85" s="994"/>
      <c r="EAJ85" s="994"/>
      <c r="EAK85" s="994"/>
      <c r="EAL85" s="994"/>
      <c r="EAM85" s="994"/>
      <c r="EAN85" s="994"/>
      <c r="EAO85" s="994"/>
      <c r="EAP85" s="994"/>
      <c r="EAQ85" s="994"/>
      <c r="EAR85" s="994"/>
      <c r="EAS85" s="994"/>
      <c r="EAT85" s="994"/>
      <c r="EAU85" s="994"/>
      <c r="EAV85" s="994"/>
      <c r="EAW85" s="994"/>
      <c r="EAX85" s="994"/>
      <c r="EAY85" s="994"/>
      <c r="EAZ85" s="994"/>
      <c r="EBA85" s="994"/>
      <c r="EBB85" s="994"/>
      <c r="EBC85" s="994"/>
      <c r="EBD85" s="994"/>
      <c r="EBE85" s="994"/>
      <c r="EBF85" s="994"/>
      <c r="EBG85" s="994"/>
      <c r="EBH85" s="994"/>
      <c r="EBI85" s="994"/>
      <c r="EBJ85" s="994"/>
      <c r="EBK85" s="994"/>
      <c r="EBL85" s="994"/>
      <c r="EBM85" s="994"/>
      <c r="EBN85" s="994"/>
      <c r="EBO85" s="994"/>
      <c r="EBP85" s="994"/>
      <c r="EBQ85" s="994"/>
      <c r="EBR85" s="994"/>
      <c r="EBS85" s="994"/>
      <c r="EBT85" s="994"/>
      <c r="EBU85" s="994"/>
      <c r="EBV85" s="994"/>
      <c r="EBW85" s="994"/>
      <c r="EBX85" s="994"/>
      <c r="EBY85" s="994"/>
      <c r="EBZ85" s="994"/>
      <c r="ECA85" s="994"/>
      <c r="ECB85" s="994"/>
      <c r="ECC85" s="994"/>
      <c r="ECD85" s="994"/>
      <c r="ECE85" s="994"/>
      <c r="ECF85" s="994"/>
      <c r="ECG85" s="994"/>
      <c r="ECH85" s="994"/>
      <c r="ECI85" s="994"/>
      <c r="ECJ85" s="994"/>
      <c r="ECK85" s="994"/>
      <c r="ECL85" s="994"/>
      <c r="ECM85" s="994"/>
      <c r="ECN85" s="994"/>
      <c r="ECO85" s="994"/>
      <c r="ECP85" s="994"/>
      <c r="ECQ85" s="994"/>
      <c r="ECR85" s="994"/>
      <c r="ECS85" s="994"/>
      <c r="ECT85" s="994"/>
      <c r="ECU85" s="994"/>
      <c r="ECV85" s="994"/>
      <c r="ECW85" s="994"/>
      <c r="ECX85" s="994"/>
      <c r="ECY85" s="994"/>
      <c r="ECZ85" s="994"/>
      <c r="EDA85" s="994"/>
      <c r="EDB85" s="994"/>
      <c r="EDC85" s="994"/>
      <c r="EDD85" s="994"/>
      <c r="EDE85" s="994"/>
      <c r="EDF85" s="994"/>
      <c r="EDG85" s="994"/>
      <c r="EDH85" s="994"/>
      <c r="EDI85" s="994"/>
      <c r="EDJ85" s="994"/>
      <c r="EDK85" s="994"/>
      <c r="EDL85" s="994"/>
      <c r="EDM85" s="994"/>
      <c r="EDN85" s="994"/>
      <c r="EDO85" s="994"/>
      <c r="EDP85" s="994"/>
      <c r="EDQ85" s="994"/>
      <c r="EDR85" s="994"/>
      <c r="EDS85" s="994"/>
      <c r="EDT85" s="994"/>
      <c r="EDU85" s="994"/>
      <c r="EDV85" s="994"/>
      <c r="EDW85" s="994"/>
      <c r="EDX85" s="994"/>
      <c r="EDY85" s="994"/>
      <c r="EDZ85" s="994"/>
      <c r="EEA85" s="994"/>
      <c r="EEB85" s="994"/>
      <c r="EEC85" s="994"/>
      <c r="EED85" s="994"/>
      <c r="EEE85" s="994"/>
      <c r="EEF85" s="994"/>
      <c r="EEG85" s="994"/>
      <c r="EEH85" s="994"/>
      <c r="EEI85" s="994"/>
      <c r="EEJ85" s="994"/>
      <c r="EEK85" s="994"/>
      <c r="EEL85" s="994"/>
      <c r="EEM85" s="994"/>
      <c r="EEN85" s="994"/>
      <c r="EEO85" s="994"/>
      <c r="EEP85" s="994"/>
      <c r="EEQ85" s="994"/>
      <c r="EER85" s="994"/>
      <c r="EES85" s="994"/>
      <c r="EET85" s="994"/>
      <c r="EEU85" s="994"/>
      <c r="EEV85" s="994"/>
      <c r="EEW85" s="994"/>
      <c r="EEX85" s="994"/>
      <c r="EEY85" s="994"/>
      <c r="EEZ85" s="994"/>
      <c r="EFA85" s="994"/>
      <c r="EFB85" s="994"/>
      <c r="EFC85" s="994"/>
      <c r="EFD85" s="994"/>
      <c r="EFE85" s="994"/>
      <c r="EFF85" s="994"/>
      <c r="EFG85" s="994"/>
      <c r="EFH85" s="994"/>
      <c r="EFI85" s="994"/>
      <c r="EFJ85" s="994"/>
      <c r="EFK85" s="994"/>
      <c r="EFL85" s="994"/>
      <c r="EFM85" s="994"/>
      <c r="EFN85" s="994"/>
      <c r="EFO85" s="994"/>
      <c r="EFP85" s="994"/>
      <c r="EFQ85" s="994"/>
      <c r="EFR85" s="994"/>
      <c r="EFS85" s="994"/>
      <c r="EFT85" s="994"/>
      <c r="EFU85" s="994"/>
      <c r="EFV85" s="994"/>
      <c r="EFW85" s="994"/>
      <c r="EFX85" s="994"/>
      <c r="EFY85" s="994"/>
      <c r="EFZ85" s="994"/>
      <c r="EGA85" s="994"/>
      <c r="EGB85" s="994"/>
      <c r="EGC85" s="994"/>
      <c r="EGD85" s="994"/>
      <c r="EGE85" s="994"/>
      <c r="EGF85" s="994"/>
      <c r="EGG85" s="994"/>
      <c r="EGH85" s="994"/>
      <c r="EGI85" s="994"/>
      <c r="EGJ85" s="994"/>
      <c r="EGK85" s="994"/>
      <c r="EGL85" s="994"/>
      <c r="EGM85" s="994"/>
      <c r="EGN85" s="994"/>
      <c r="EGO85" s="994"/>
      <c r="EGP85" s="994"/>
      <c r="EGQ85" s="994"/>
      <c r="EGR85" s="994"/>
      <c r="EGS85" s="994"/>
      <c r="EGT85" s="994"/>
      <c r="EGU85" s="994"/>
      <c r="EGV85" s="994"/>
      <c r="EGW85" s="994"/>
      <c r="EGX85" s="994"/>
      <c r="EGY85" s="994"/>
      <c r="EGZ85" s="994"/>
      <c r="EHA85" s="994"/>
      <c r="EHB85" s="994"/>
      <c r="EHC85" s="994"/>
      <c r="EHD85" s="994"/>
      <c r="EHE85" s="994"/>
      <c r="EHF85" s="994"/>
      <c r="EHG85" s="994"/>
      <c r="EHH85" s="994"/>
      <c r="EHI85" s="994"/>
      <c r="EHJ85" s="994"/>
      <c r="EHK85" s="994"/>
      <c r="EHL85" s="994"/>
      <c r="EHM85" s="994"/>
      <c r="EHN85" s="994"/>
      <c r="EHO85" s="994"/>
      <c r="EHP85" s="994"/>
      <c r="EHQ85" s="994"/>
      <c r="EHR85" s="994"/>
      <c r="EHS85" s="994"/>
      <c r="EHT85" s="994"/>
      <c r="EHU85" s="994"/>
      <c r="EHV85" s="994"/>
      <c r="EHW85" s="994"/>
      <c r="EHX85" s="994"/>
      <c r="EHY85" s="994"/>
      <c r="EHZ85" s="994"/>
      <c r="EIA85" s="994"/>
      <c r="EIB85" s="994"/>
      <c r="EIC85" s="994"/>
      <c r="EID85" s="994"/>
      <c r="EIE85" s="994"/>
      <c r="EIF85" s="994"/>
      <c r="EIG85" s="994"/>
      <c r="EIH85" s="994"/>
      <c r="EII85" s="994"/>
      <c r="EIJ85" s="994"/>
      <c r="EIK85" s="994"/>
      <c r="EIL85" s="994"/>
      <c r="EIM85" s="994"/>
      <c r="EIN85" s="994"/>
      <c r="EIO85" s="994"/>
      <c r="EIP85" s="994"/>
      <c r="EIQ85" s="994"/>
      <c r="EIR85" s="994"/>
      <c r="EIS85" s="994"/>
      <c r="EIT85" s="994"/>
      <c r="EIU85" s="994"/>
      <c r="EIV85" s="994"/>
      <c r="EIW85" s="994"/>
      <c r="EIX85" s="994"/>
      <c r="EIY85" s="994"/>
      <c r="EIZ85" s="994"/>
      <c r="EJA85" s="994"/>
      <c r="EJB85" s="994"/>
      <c r="EJC85" s="994"/>
      <c r="EJD85" s="994"/>
      <c r="EJE85" s="994"/>
      <c r="EJF85" s="994"/>
      <c r="EJG85" s="994"/>
      <c r="EJH85" s="994"/>
      <c r="EJI85" s="994"/>
      <c r="EJJ85" s="994"/>
      <c r="EJK85" s="994"/>
      <c r="EJL85" s="994"/>
      <c r="EJM85" s="994"/>
      <c r="EJN85" s="994"/>
      <c r="EJO85" s="994"/>
      <c r="EJP85" s="994"/>
      <c r="EJQ85" s="994"/>
      <c r="EJR85" s="994"/>
      <c r="EJS85" s="994"/>
      <c r="EJT85" s="994"/>
      <c r="EJU85" s="994"/>
      <c r="EJV85" s="994"/>
      <c r="EJW85" s="994"/>
      <c r="EJX85" s="994"/>
      <c r="EJY85" s="994"/>
      <c r="EJZ85" s="994"/>
      <c r="EKA85" s="994"/>
      <c r="EKB85" s="994"/>
      <c r="EKC85" s="994"/>
      <c r="EKD85" s="994"/>
      <c r="EKE85" s="994"/>
      <c r="EKF85" s="994"/>
      <c r="EKG85" s="994"/>
      <c r="EKH85" s="994"/>
      <c r="EKI85" s="994"/>
      <c r="EKJ85" s="994"/>
      <c r="EKK85" s="994"/>
      <c r="EKL85" s="994"/>
      <c r="EKM85" s="994"/>
      <c r="EKN85" s="994"/>
      <c r="EKO85" s="994"/>
      <c r="EKP85" s="994"/>
      <c r="EKQ85" s="994"/>
      <c r="EKR85" s="994"/>
      <c r="EKS85" s="994"/>
      <c r="EKT85" s="994"/>
      <c r="EKU85" s="994"/>
      <c r="EKV85" s="994"/>
      <c r="EKW85" s="994"/>
      <c r="EKX85" s="994"/>
      <c r="EKY85" s="994"/>
      <c r="EKZ85" s="994"/>
      <c r="ELA85" s="994"/>
      <c r="ELB85" s="994"/>
      <c r="ELC85" s="994"/>
      <c r="ELD85" s="994"/>
      <c r="ELE85" s="994"/>
      <c r="ELF85" s="994"/>
      <c r="ELG85" s="994"/>
      <c r="ELH85" s="994"/>
      <c r="ELI85" s="994"/>
      <c r="ELJ85" s="994"/>
      <c r="ELK85" s="994"/>
      <c r="ELL85" s="994"/>
      <c r="ELM85" s="994"/>
      <c r="ELN85" s="994"/>
      <c r="ELO85" s="994"/>
      <c r="ELP85" s="994"/>
      <c r="ELQ85" s="994"/>
      <c r="ELR85" s="994"/>
      <c r="ELS85" s="994"/>
      <c r="ELT85" s="994"/>
      <c r="ELU85" s="994"/>
      <c r="ELV85" s="994"/>
      <c r="ELW85" s="994"/>
      <c r="ELX85" s="994"/>
      <c r="ELY85" s="994"/>
      <c r="ELZ85" s="994"/>
      <c r="EMA85" s="994"/>
      <c r="EMB85" s="994"/>
      <c r="EMC85" s="994"/>
      <c r="EMD85" s="994"/>
      <c r="EME85" s="994"/>
      <c r="EMF85" s="994"/>
      <c r="EMG85" s="994"/>
      <c r="EMH85" s="994"/>
      <c r="EMI85" s="994"/>
      <c r="EMJ85" s="994"/>
      <c r="EMK85" s="994"/>
      <c r="EML85" s="994"/>
      <c r="EMM85" s="994"/>
      <c r="EMN85" s="994"/>
      <c r="EMO85" s="994"/>
      <c r="EMP85" s="994"/>
      <c r="EMQ85" s="994"/>
      <c r="EMR85" s="994"/>
      <c r="EMS85" s="994"/>
      <c r="EMT85" s="994"/>
      <c r="EMU85" s="994"/>
      <c r="EMV85" s="994"/>
      <c r="EMW85" s="994"/>
      <c r="EMX85" s="994"/>
      <c r="EMY85" s="994"/>
      <c r="EMZ85" s="994"/>
      <c r="ENA85" s="994"/>
      <c r="ENB85" s="994"/>
      <c r="ENC85" s="994"/>
      <c r="END85" s="994"/>
      <c r="ENE85" s="994"/>
      <c r="ENF85" s="994"/>
      <c r="ENG85" s="994"/>
      <c r="ENH85" s="994"/>
      <c r="ENI85" s="994"/>
      <c r="ENJ85" s="994"/>
      <c r="ENK85" s="994"/>
      <c r="ENL85" s="994"/>
      <c r="ENM85" s="994"/>
      <c r="ENN85" s="994"/>
      <c r="ENO85" s="994"/>
      <c r="ENP85" s="994"/>
      <c r="ENQ85" s="994"/>
      <c r="ENR85" s="994"/>
      <c r="ENS85" s="994"/>
      <c r="ENT85" s="994"/>
      <c r="ENU85" s="994"/>
      <c r="ENV85" s="994"/>
      <c r="ENW85" s="994"/>
      <c r="ENX85" s="994"/>
      <c r="ENY85" s="994"/>
      <c r="ENZ85" s="994"/>
      <c r="EOA85" s="994"/>
      <c r="EOB85" s="994"/>
      <c r="EOC85" s="994"/>
      <c r="EOD85" s="994"/>
      <c r="EOE85" s="994"/>
      <c r="EOF85" s="994"/>
      <c r="EOG85" s="994"/>
      <c r="EOH85" s="994"/>
      <c r="EOI85" s="994"/>
      <c r="EOJ85" s="994"/>
      <c r="EOK85" s="994"/>
      <c r="EOL85" s="994"/>
      <c r="EOM85" s="994"/>
      <c r="EON85" s="994"/>
      <c r="EOO85" s="994"/>
      <c r="EOP85" s="994"/>
      <c r="EOQ85" s="994"/>
      <c r="EOR85" s="994"/>
      <c r="EOS85" s="994"/>
      <c r="EOT85" s="994"/>
      <c r="EOU85" s="994"/>
      <c r="EOV85" s="994"/>
      <c r="EOW85" s="994"/>
      <c r="EOX85" s="994"/>
      <c r="EOY85" s="994"/>
      <c r="EOZ85" s="994"/>
      <c r="EPA85" s="994"/>
      <c r="EPB85" s="994"/>
      <c r="EPC85" s="994"/>
      <c r="EPD85" s="994"/>
      <c r="EPE85" s="994"/>
      <c r="EPF85" s="994"/>
      <c r="EPG85" s="994"/>
      <c r="EPH85" s="994"/>
      <c r="EPI85" s="994"/>
      <c r="EPJ85" s="994"/>
      <c r="EPK85" s="994"/>
      <c r="EPL85" s="994"/>
      <c r="EPM85" s="994"/>
      <c r="EPN85" s="994"/>
      <c r="EPO85" s="994"/>
      <c r="EPP85" s="994"/>
      <c r="EPQ85" s="994"/>
      <c r="EPR85" s="994"/>
      <c r="EPS85" s="994"/>
      <c r="EPT85" s="994"/>
      <c r="EPU85" s="994"/>
      <c r="EPV85" s="994"/>
      <c r="EPW85" s="994"/>
      <c r="EPX85" s="994"/>
      <c r="EPY85" s="994"/>
      <c r="EPZ85" s="994"/>
      <c r="EQA85" s="994"/>
      <c r="EQB85" s="994"/>
      <c r="EQC85" s="994"/>
      <c r="EQD85" s="994"/>
      <c r="EQE85" s="994"/>
      <c r="EQF85" s="994"/>
      <c r="EQG85" s="994"/>
      <c r="EQH85" s="994"/>
      <c r="EQI85" s="994"/>
      <c r="EQJ85" s="994"/>
      <c r="EQK85" s="994"/>
      <c r="EQL85" s="994"/>
      <c r="EQM85" s="994"/>
      <c r="EQN85" s="994"/>
      <c r="EQO85" s="994"/>
      <c r="EQP85" s="994"/>
      <c r="EQQ85" s="994"/>
      <c r="EQR85" s="994"/>
      <c r="EQS85" s="994"/>
      <c r="EQT85" s="994"/>
      <c r="EQU85" s="994"/>
      <c r="EQV85" s="994"/>
      <c r="EQW85" s="994"/>
      <c r="EQX85" s="994"/>
      <c r="EQY85" s="994"/>
      <c r="EQZ85" s="994"/>
      <c r="ERA85" s="994"/>
      <c r="ERB85" s="994"/>
      <c r="ERC85" s="994"/>
      <c r="ERD85" s="994"/>
      <c r="ERE85" s="994"/>
      <c r="ERF85" s="994"/>
      <c r="ERG85" s="994"/>
      <c r="ERH85" s="994"/>
      <c r="ERI85" s="994"/>
      <c r="ERJ85" s="994"/>
      <c r="ERK85" s="994"/>
      <c r="ERL85" s="994"/>
      <c r="ERM85" s="994"/>
      <c r="ERN85" s="994"/>
      <c r="ERO85" s="994"/>
      <c r="ERP85" s="994"/>
      <c r="ERQ85" s="994"/>
      <c r="ERR85" s="994"/>
      <c r="ERS85" s="994"/>
      <c r="ERT85" s="994"/>
      <c r="ERU85" s="994"/>
      <c r="ERV85" s="994"/>
      <c r="ERW85" s="994"/>
      <c r="ERX85" s="994"/>
      <c r="ERY85" s="994"/>
      <c r="ERZ85" s="994"/>
      <c r="ESA85" s="994"/>
      <c r="ESB85" s="994"/>
      <c r="ESC85" s="994"/>
      <c r="ESD85" s="994"/>
      <c r="ESE85" s="994"/>
      <c r="ESF85" s="994"/>
      <c r="ESG85" s="994"/>
      <c r="ESH85" s="994"/>
      <c r="ESI85" s="994"/>
      <c r="ESJ85" s="994"/>
      <c r="ESK85" s="994"/>
      <c r="ESL85" s="994"/>
      <c r="ESM85" s="994"/>
      <c r="ESN85" s="994"/>
      <c r="ESO85" s="994"/>
      <c r="ESP85" s="994"/>
      <c r="ESQ85" s="994"/>
      <c r="ESR85" s="994"/>
      <c r="ESS85" s="994"/>
      <c r="EST85" s="994"/>
      <c r="ESU85" s="994"/>
      <c r="ESV85" s="994"/>
      <c r="ESW85" s="994"/>
      <c r="ESX85" s="994"/>
      <c r="ESY85" s="994"/>
      <c r="ESZ85" s="994"/>
      <c r="ETA85" s="994"/>
      <c r="ETB85" s="994"/>
      <c r="ETC85" s="994"/>
      <c r="ETD85" s="994"/>
      <c r="ETE85" s="994"/>
      <c r="ETF85" s="994"/>
      <c r="ETG85" s="994"/>
      <c r="ETH85" s="994"/>
      <c r="ETI85" s="994"/>
      <c r="ETJ85" s="994"/>
      <c r="ETK85" s="994"/>
      <c r="ETL85" s="994"/>
      <c r="ETM85" s="994"/>
      <c r="ETN85" s="994"/>
      <c r="ETO85" s="994"/>
      <c r="ETP85" s="994"/>
      <c r="ETQ85" s="994"/>
      <c r="ETR85" s="994"/>
      <c r="ETS85" s="994"/>
      <c r="ETT85" s="994"/>
      <c r="ETU85" s="994"/>
      <c r="ETV85" s="994"/>
      <c r="ETW85" s="994"/>
      <c r="ETX85" s="994"/>
      <c r="ETY85" s="994"/>
      <c r="ETZ85" s="994"/>
      <c r="EUA85" s="994"/>
      <c r="EUB85" s="994"/>
      <c r="EUC85" s="994"/>
      <c r="EUD85" s="994"/>
      <c r="EUE85" s="994"/>
      <c r="EUF85" s="994"/>
      <c r="EUG85" s="994"/>
      <c r="EUH85" s="994"/>
      <c r="EUI85" s="994"/>
      <c r="EUJ85" s="994"/>
      <c r="EUK85" s="994"/>
      <c r="EUL85" s="994"/>
      <c r="EUM85" s="994"/>
      <c r="EUN85" s="994"/>
      <c r="EUO85" s="994"/>
      <c r="EUP85" s="994"/>
      <c r="EUQ85" s="994"/>
      <c r="EUR85" s="994"/>
      <c r="EUS85" s="994"/>
      <c r="EUT85" s="994"/>
      <c r="EUU85" s="994"/>
      <c r="EUV85" s="994"/>
      <c r="EUW85" s="994"/>
      <c r="EUX85" s="994"/>
      <c r="EUY85" s="994"/>
      <c r="EUZ85" s="994"/>
      <c r="EVA85" s="994"/>
      <c r="EVB85" s="994"/>
      <c r="EVC85" s="994"/>
      <c r="EVD85" s="994"/>
      <c r="EVE85" s="994"/>
      <c r="EVF85" s="994"/>
      <c r="EVG85" s="994"/>
      <c r="EVH85" s="994"/>
      <c r="EVI85" s="994"/>
      <c r="EVJ85" s="994"/>
      <c r="EVK85" s="994"/>
      <c r="EVL85" s="994"/>
      <c r="EVM85" s="994"/>
      <c r="EVN85" s="994"/>
      <c r="EVO85" s="994"/>
      <c r="EVP85" s="994"/>
      <c r="EVQ85" s="994"/>
      <c r="EVR85" s="994"/>
      <c r="EVS85" s="994"/>
      <c r="EVT85" s="994"/>
      <c r="EVU85" s="994"/>
      <c r="EVV85" s="994"/>
      <c r="EVW85" s="994"/>
      <c r="EVX85" s="994"/>
      <c r="EVY85" s="994"/>
      <c r="EVZ85" s="994"/>
      <c r="EWA85" s="994"/>
      <c r="EWB85" s="994"/>
      <c r="EWC85" s="994"/>
      <c r="EWD85" s="994"/>
      <c r="EWE85" s="994"/>
      <c r="EWF85" s="994"/>
      <c r="EWG85" s="994"/>
      <c r="EWH85" s="994"/>
      <c r="EWI85" s="994"/>
      <c r="EWJ85" s="994"/>
      <c r="EWK85" s="994"/>
      <c r="EWL85" s="994"/>
      <c r="EWM85" s="994"/>
      <c r="EWN85" s="994"/>
      <c r="EWO85" s="994"/>
      <c r="EWP85" s="994"/>
      <c r="EWQ85" s="994"/>
      <c r="EWR85" s="994"/>
      <c r="EWS85" s="994"/>
      <c r="EWT85" s="994"/>
      <c r="EWU85" s="994"/>
      <c r="EWV85" s="994"/>
      <c r="EWW85" s="994"/>
      <c r="EWX85" s="994"/>
      <c r="EWY85" s="994"/>
      <c r="EWZ85" s="994"/>
      <c r="EXA85" s="994"/>
      <c r="EXB85" s="994"/>
      <c r="EXC85" s="994"/>
      <c r="EXD85" s="994"/>
      <c r="EXE85" s="994"/>
      <c r="EXF85" s="994"/>
      <c r="EXG85" s="994"/>
      <c r="EXH85" s="994"/>
      <c r="EXI85" s="994"/>
      <c r="EXJ85" s="994"/>
      <c r="EXK85" s="994"/>
      <c r="EXL85" s="994"/>
      <c r="EXM85" s="994"/>
      <c r="EXN85" s="994"/>
      <c r="EXO85" s="994"/>
      <c r="EXP85" s="994"/>
      <c r="EXQ85" s="994"/>
      <c r="EXR85" s="994"/>
      <c r="EXS85" s="994"/>
      <c r="EXT85" s="994"/>
      <c r="EXU85" s="994"/>
      <c r="EXV85" s="994"/>
      <c r="EXW85" s="994"/>
      <c r="EXX85" s="994"/>
      <c r="EXY85" s="994"/>
      <c r="EXZ85" s="994"/>
      <c r="EYA85" s="994"/>
      <c r="EYB85" s="994"/>
      <c r="EYC85" s="994"/>
      <c r="EYD85" s="994"/>
      <c r="EYE85" s="994"/>
      <c r="EYF85" s="994"/>
      <c r="EYG85" s="994"/>
      <c r="EYH85" s="994"/>
      <c r="EYI85" s="994"/>
      <c r="EYJ85" s="994"/>
      <c r="EYK85" s="994"/>
      <c r="EYL85" s="994"/>
      <c r="EYM85" s="994"/>
      <c r="EYN85" s="994"/>
      <c r="EYO85" s="994"/>
      <c r="EYP85" s="994"/>
      <c r="EYQ85" s="994"/>
      <c r="EYR85" s="994"/>
      <c r="EYS85" s="994"/>
      <c r="EYT85" s="994"/>
      <c r="EYU85" s="994"/>
      <c r="EYV85" s="994"/>
      <c r="EYW85" s="994"/>
      <c r="EYX85" s="994"/>
      <c r="EYY85" s="994"/>
      <c r="EYZ85" s="994"/>
      <c r="EZA85" s="994"/>
      <c r="EZB85" s="994"/>
      <c r="EZC85" s="994"/>
      <c r="EZD85" s="994"/>
      <c r="EZE85" s="994"/>
      <c r="EZF85" s="994"/>
      <c r="EZG85" s="994"/>
      <c r="EZH85" s="994"/>
      <c r="EZI85" s="994"/>
      <c r="EZJ85" s="994"/>
      <c r="EZK85" s="994"/>
      <c r="EZL85" s="994"/>
      <c r="EZM85" s="994"/>
      <c r="EZN85" s="994"/>
      <c r="EZO85" s="994"/>
      <c r="EZP85" s="994"/>
      <c r="EZQ85" s="994"/>
      <c r="EZR85" s="994"/>
      <c r="EZS85" s="994"/>
      <c r="EZT85" s="994"/>
      <c r="EZU85" s="994"/>
      <c r="EZV85" s="994"/>
      <c r="EZW85" s="994"/>
      <c r="EZX85" s="994"/>
      <c r="EZY85" s="994"/>
      <c r="EZZ85" s="994"/>
      <c r="FAA85" s="994"/>
      <c r="FAB85" s="994"/>
      <c r="FAC85" s="994"/>
      <c r="FAD85" s="994"/>
      <c r="FAE85" s="994"/>
      <c r="FAF85" s="994"/>
      <c r="FAG85" s="994"/>
      <c r="FAH85" s="994"/>
      <c r="FAI85" s="994"/>
      <c r="FAJ85" s="994"/>
      <c r="FAK85" s="994"/>
      <c r="FAL85" s="994"/>
      <c r="FAM85" s="994"/>
      <c r="FAN85" s="994"/>
      <c r="FAO85" s="994"/>
      <c r="FAP85" s="994"/>
      <c r="FAQ85" s="994"/>
      <c r="FAR85" s="994"/>
      <c r="FAS85" s="994"/>
      <c r="FAT85" s="994"/>
      <c r="FAU85" s="994"/>
      <c r="FAV85" s="994"/>
      <c r="FAW85" s="994"/>
      <c r="FAX85" s="994"/>
      <c r="FAY85" s="994"/>
      <c r="FAZ85" s="994"/>
      <c r="FBA85" s="994"/>
      <c r="FBB85" s="994"/>
      <c r="FBC85" s="994"/>
      <c r="FBD85" s="994"/>
      <c r="FBE85" s="994"/>
      <c r="FBF85" s="994"/>
      <c r="FBG85" s="994"/>
      <c r="FBH85" s="994"/>
      <c r="FBI85" s="994"/>
      <c r="FBJ85" s="994"/>
      <c r="FBK85" s="994"/>
      <c r="FBL85" s="994"/>
      <c r="FBM85" s="994"/>
      <c r="FBN85" s="994"/>
      <c r="FBO85" s="994"/>
      <c r="FBP85" s="994"/>
      <c r="FBQ85" s="994"/>
      <c r="FBR85" s="994"/>
      <c r="FBS85" s="994"/>
      <c r="FBT85" s="994"/>
      <c r="FBU85" s="994"/>
      <c r="FBV85" s="994"/>
      <c r="FBW85" s="994"/>
      <c r="FBX85" s="994"/>
      <c r="FBY85" s="994"/>
      <c r="FBZ85" s="994"/>
      <c r="FCA85" s="994"/>
      <c r="FCB85" s="994"/>
      <c r="FCC85" s="994"/>
      <c r="FCD85" s="994"/>
      <c r="FCE85" s="994"/>
      <c r="FCF85" s="994"/>
      <c r="FCG85" s="994"/>
      <c r="FCH85" s="994"/>
      <c r="FCI85" s="994"/>
      <c r="FCJ85" s="994"/>
      <c r="FCK85" s="994"/>
      <c r="FCL85" s="994"/>
      <c r="FCM85" s="994"/>
      <c r="FCN85" s="994"/>
      <c r="FCO85" s="994"/>
      <c r="FCP85" s="994"/>
      <c r="FCQ85" s="994"/>
      <c r="FCR85" s="994"/>
      <c r="FCS85" s="994"/>
      <c r="FCT85" s="994"/>
      <c r="FCU85" s="994"/>
      <c r="FCV85" s="994"/>
      <c r="FCW85" s="994"/>
      <c r="FCX85" s="994"/>
      <c r="FCY85" s="994"/>
      <c r="FCZ85" s="994"/>
      <c r="FDA85" s="994"/>
      <c r="FDB85" s="994"/>
      <c r="FDC85" s="994"/>
      <c r="FDD85" s="994"/>
      <c r="FDE85" s="994"/>
      <c r="FDF85" s="994"/>
      <c r="FDG85" s="994"/>
      <c r="FDH85" s="994"/>
      <c r="FDI85" s="994"/>
      <c r="FDJ85" s="994"/>
      <c r="FDK85" s="994"/>
      <c r="FDL85" s="994"/>
      <c r="FDM85" s="994"/>
      <c r="FDN85" s="994"/>
      <c r="FDO85" s="994"/>
      <c r="FDP85" s="994"/>
      <c r="FDQ85" s="994"/>
      <c r="FDR85" s="994"/>
      <c r="FDS85" s="994"/>
      <c r="FDT85" s="994"/>
      <c r="FDU85" s="994"/>
      <c r="FDV85" s="994"/>
      <c r="FDW85" s="994"/>
      <c r="FDX85" s="994"/>
      <c r="FDY85" s="994"/>
      <c r="FDZ85" s="994"/>
      <c r="FEA85" s="994"/>
      <c r="FEB85" s="994"/>
      <c r="FEC85" s="994"/>
      <c r="FED85" s="994"/>
      <c r="FEE85" s="994"/>
      <c r="FEF85" s="994"/>
      <c r="FEG85" s="994"/>
      <c r="FEH85" s="994"/>
      <c r="FEI85" s="994"/>
      <c r="FEJ85" s="994"/>
      <c r="FEK85" s="994"/>
      <c r="FEL85" s="994"/>
      <c r="FEM85" s="994"/>
      <c r="FEN85" s="994"/>
      <c r="FEO85" s="994"/>
      <c r="FEP85" s="994"/>
      <c r="FEQ85" s="994"/>
      <c r="FER85" s="994"/>
      <c r="FES85" s="994"/>
      <c r="FET85" s="994"/>
      <c r="FEU85" s="994"/>
      <c r="FEV85" s="994"/>
      <c r="FEW85" s="994"/>
      <c r="FEX85" s="994"/>
      <c r="FEY85" s="994"/>
      <c r="FEZ85" s="994"/>
      <c r="FFA85" s="994"/>
      <c r="FFB85" s="994"/>
      <c r="FFC85" s="994"/>
      <c r="FFD85" s="994"/>
      <c r="FFE85" s="994"/>
      <c r="FFF85" s="994"/>
      <c r="FFG85" s="994"/>
      <c r="FFH85" s="994"/>
      <c r="FFI85" s="994"/>
      <c r="FFJ85" s="994"/>
      <c r="FFK85" s="994"/>
      <c r="FFL85" s="994"/>
      <c r="FFM85" s="994"/>
      <c r="FFN85" s="994"/>
      <c r="FFO85" s="994"/>
      <c r="FFP85" s="994"/>
      <c r="FFQ85" s="994"/>
      <c r="FFR85" s="994"/>
      <c r="FFS85" s="994"/>
      <c r="FFT85" s="994"/>
      <c r="FFU85" s="994"/>
      <c r="FFV85" s="994"/>
      <c r="FFW85" s="994"/>
      <c r="FFX85" s="994"/>
      <c r="FFY85" s="994"/>
      <c r="FFZ85" s="994"/>
      <c r="FGA85" s="994"/>
      <c r="FGB85" s="994"/>
      <c r="FGC85" s="994"/>
      <c r="FGD85" s="994"/>
      <c r="FGE85" s="994"/>
      <c r="FGF85" s="994"/>
      <c r="FGG85" s="994"/>
      <c r="FGH85" s="994"/>
      <c r="FGI85" s="994"/>
      <c r="FGJ85" s="994"/>
      <c r="FGK85" s="994"/>
      <c r="FGL85" s="994"/>
      <c r="FGM85" s="994"/>
      <c r="FGN85" s="994"/>
      <c r="FGO85" s="994"/>
      <c r="FGP85" s="994"/>
      <c r="FGQ85" s="994"/>
      <c r="FGR85" s="994"/>
      <c r="FGS85" s="994"/>
      <c r="FGT85" s="994"/>
      <c r="FGU85" s="994"/>
      <c r="FGV85" s="994"/>
      <c r="FGW85" s="994"/>
      <c r="FGX85" s="994"/>
      <c r="FGY85" s="994"/>
      <c r="FGZ85" s="994"/>
      <c r="FHA85" s="994"/>
      <c r="FHB85" s="994"/>
      <c r="FHC85" s="994"/>
      <c r="FHD85" s="994"/>
      <c r="FHE85" s="994"/>
      <c r="FHF85" s="994"/>
      <c r="FHG85" s="994"/>
      <c r="FHH85" s="994"/>
      <c r="FHI85" s="994"/>
      <c r="FHJ85" s="994"/>
      <c r="FHK85" s="994"/>
      <c r="FHL85" s="994"/>
      <c r="FHM85" s="994"/>
      <c r="FHN85" s="994"/>
      <c r="FHO85" s="994"/>
      <c r="FHP85" s="994"/>
      <c r="FHQ85" s="994"/>
      <c r="FHR85" s="994"/>
      <c r="FHS85" s="994"/>
      <c r="FHT85" s="994"/>
      <c r="FHU85" s="994"/>
      <c r="FHV85" s="994"/>
      <c r="FHW85" s="994"/>
      <c r="FHX85" s="994"/>
      <c r="FHY85" s="994"/>
      <c r="FHZ85" s="994"/>
      <c r="FIA85" s="994"/>
      <c r="FIB85" s="994"/>
      <c r="FIC85" s="994"/>
      <c r="FID85" s="994"/>
      <c r="FIE85" s="994"/>
      <c r="FIF85" s="994"/>
      <c r="FIG85" s="994"/>
      <c r="FIH85" s="994"/>
      <c r="FII85" s="994"/>
      <c r="FIJ85" s="994"/>
      <c r="FIK85" s="994"/>
      <c r="FIL85" s="994"/>
      <c r="FIM85" s="994"/>
      <c r="FIN85" s="994"/>
      <c r="FIO85" s="994"/>
      <c r="FIP85" s="994"/>
      <c r="FIQ85" s="994"/>
      <c r="FIR85" s="994"/>
      <c r="FIS85" s="994"/>
      <c r="FIT85" s="994"/>
      <c r="FIU85" s="994"/>
      <c r="FIV85" s="994"/>
      <c r="FIW85" s="994"/>
      <c r="FIX85" s="994"/>
      <c r="FIY85" s="994"/>
      <c r="FIZ85" s="994"/>
      <c r="FJA85" s="994"/>
      <c r="FJB85" s="994"/>
      <c r="FJC85" s="994"/>
      <c r="FJD85" s="994"/>
      <c r="FJE85" s="994"/>
      <c r="FJF85" s="994"/>
      <c r="FJG85" s="994"/>
      <c r="FJH85" s="994"/>
      <c r="FJI85" s="994"/>
      <c r="FJJ85" s="994"/>
      <c r="FJK85" s="994"/>
      <c r="FJL85" s="994"/>
      <c r="FJM85" s="994"/>
      <c r="FJN85" s="994"/>
      <c r="FJO85" s="994"/>
      <c r="FJP85" s="994"/>
      <c r="FJQ85" s="994"/>
      <c r="FJR85" s="994"/>
      <c r="FJS85" s="994"/>
      <c r="FJT85" s="994"/>
      <c r="FJU85" s="994"/>
      <c r="FJV85" s="994"/>
      <c r="FJW85" s="994"/>
      <c r="FJX85" s="994"/>
      <c r="FJY85" s="994"/>
      <c r="FJZ85" s="994"/>
      <c r="FKA85" s="994"/>
      <c r="FKB85" s="994"/>
      <c r="FKC85" s="994"/>
      <c r="FKD85" s="994"/>
      <c r="FKE85" s="994"/>
      <c r="FKF85" s="994"/>
      <c r="FKG85" s="994"/>
      <c r="FKH85" s="994"/>
      <c r="FKI85" s="994"/>
      <c r="FKJ85" s="994"/>
      <c r="FKK85" s="994"/>
      <c r="FKL85" s="994"/>
      <c r="FKM85" s="994"/>
      <c r="FKN85" s="994"/>
      <c r="FKO85" s="994"/>
      <c r="FKP85" s="994"/>
      <c r="FKQ85" s="994"/>
      <c r="FKR85" s="994"/>
      <c r="FKS85" s="994"/>
      <c r="FKT85" s="994"/>
      <c r="FKU85" s="994"/>
      <c r="FKV85" s="994"/>
      <c r="FKW85" s="994"/>
      <c r="FKX85" s="994"/>
      <c r="FKY85" s="994"/>
      <c r="FKZ85" s="994"/>
      <c r="FLA85" s="994"/>
      <c r="FLB85" s="994"/>
      <c r="FLC85" s="994"/>
      <c r="FLD85" s="994"/>
      <c r="FLE85" s="994"/>
      <c r="FLF85" s="994"/>
      <c r="FLG85" s="994"/>
      <c r="FLH85" s="994"/>
      <c r="FLI85" s="994"/>
      <c r="FLJ85" s="994"/>
      <c r="FLK85" s="994"/>
      <c r="FLL85" s="994"/>
      <c r="FLM85" s="994"/>
      <c r="FLN85" s="994"/>
      <c r="FLO85" s="994"/>
      <c r="FLP85" s="994"/>
      <c r="FLQ85" s="994"/>
      <c r="FLR85" s="994"/>
      <c r="FLS85" s="994"/>
      <c r="FLT85" s="994"/>
      <c r="FLU85" s="994"/>
      <c r="FLV85" s="994"/>
      <c r="FLW85" s="994"/>
      <c r="FLX85" s="994"/>
      <c r="FLY85" s="994"/>
      <c r="FLZ85" s="994"/>
      <c r="FMA85" s="994"/>
      <c r="FMB85" s="994"/>
      <c r="FMC85" s="994"/>
      <c r="FMD85" s="994"/>
      <c r="FME85" s="994"/>
      <c r="FMF85" s="994"/>
      <c r="FMG85" s="994"/>
      <c r="FMH85" s="994"/>
      <c r="FMI85" s="994"/>
      <c r="FMJ85" s="994"/>
      <c r="FMK85" s="994"/>
      <c r="FML85" s="994"/>
      <c r="FMM85" s="994"/>
      <c r="FMN85" s="994"/>
      <c r="FMO85" s="994"/>
      <c r="FMP85" s="994"/>
      <c r="FMQ85" s="994"/>
      <c r="FMR85" s="994"/>
      <c r="FMS85" s="994"/>
      <c r="FMT85" s="994"/>
      <c r="FMU85" s="994"/>
      <c r="FMV85" s="994"/>
      <c r="FMW85" s="994"/>
      <c r="FMX85" s="994"/>
      <c r="FMY85" s="994"/>
      <c r="FMZ85" s="994"/>
      <c r="FNA85" s="994"/>
      <c r="FNB85" s="994"/>
      <c r="FNC85" s="994"/>
      <c r="FND85" s="994"/>
      <c r="FNE85" s="994"/>
      <c r="FNF85" s="994"/>
      <c r="FNG85" s="994"/>
      <c r="FNH85" s="994"/>
      <c r="FNI85" s="994"/>
      <c r="FNJ85" s="994"/>
      <c r="FNK85" s="994"/>
      <c r="FNL85" s="994"/>
      <c r="FNM85" s="994"/>
      <c r="FNN85" s="994"/>
      <c r="FNO85" s="994"/>
      <c r="FNP85" s="994"/>
      <c r="FNQ85" s="994"/>
      <c r="FNR85" s="994"/>
      <c r="FNS85" s="994"/>
      <c r="FNT85" s="994"/>
      <c r="FNU85" s="994"/>
      <c r="FNV85" s="994"/>
      <c r="FNW85" s="994"/>
      <c r="FNX85" s="994"/>
      <c r="FNY85" s="994"/>
      <c r="FNZ85" s="994"/>
      <c r="FOA85" s="994"/>
      <c r="FOB85" s="994"/>
      <c r="FOC85" s="994"/>
      <c r="FOD85" s="994"/>
      <c r="FOE85" s="994"/>
      <c r="FOF85" s="994"/>
      <c r="FOG85" s="994"/>
      <c r="FOH85" s="994"/>
      <c r="FOI85" s="994"/>
      <c r="FOJ85" s="994"/>
      <c r="FOK85" s="994"/>
      <c r="FOL85" s="994"/>
      <c r="FOM85" s="994"/>
      <c r="FON85" s="994"/>
      <c r="FOO85" s="994"/>
      <c r="FOP85" s="994"/>
      <c r="FOQ85" s="994"/>
      <c r="FOR85" s="994"/>
      <c r="FOS85" s="994"/>
      <c r="FOT85" s="994"/>
      <c r="FOU85" s="994"/>
      <c r="FOV85" s="994"/>
      <c r="FOW85" s="994"/>
      <c r="FOX85" s="994"/>
      <c r="FOY85" s="994"/>
      <c r="FOZ85" s="994"/>
      <c r="FPA85" s="994"/>
      <c r="FPB85" s="994"/>
      <c r="FPC85" s="994"/>
      <c r="FPD85" s="994"/>
      <c r="FPE85" s="994"/>
      <c r="FPF85" s="994"/>
      <c r="FPG85" s="994"/>
      <c r="FPH85" s="994"/>
      <c r="FPI85" s="994"/>
      <c r="FPJ85" s="994"/>
      <c r="FPK85" s="994"/>
      <c r="FPL85" s="994"/>
      <c r="FPM85" s="994"/>
      <c r="FPN85" s="994"/>
      <c r="FPO85" s="994"/>
      <c r="FPP85" s="994"/>
      <c r="FPQ85" s="994"/>
      <c r="FPR85" s="994"/>
      <c r="FPS85" s="994"/>
      <c r="FPT85" s="994"/>
      <c r="FPU85" s="994"/>
      <c r="FPV85" s="994"/>
      <c r="FPW85" s="994"/>
      <c r="FPX85" s="994"/>
      <c r="FPY85" s="994"/>
      <c r="FPZ85" s="994"/>
      <c r="FQA85" s="994"/>
      <c r="FQB85" s="994"/>
      <c r="FQC85" s="994"/>
      <c r="FQD85" s="994"/>
      <c r="FQE85" s="994"/>
      <c r="FQF85" s="994"/>
      <c r="FQG85" s="994"/>
      <c r="FQH85" s="994"/>
      <c r="FQI85" s="994"/>
      <c r="FQJ85" s="994"/>
      <c r="FQK85" s="994"/>
      <c r="FQL85" s="994"/>
      <c r="FQM85" s="994"/>
      <c r="FQN85" s="994"/>
      <c r="FQO85" s="994"/>
      <c r="FQP85" s="994"/>
      <c r="FQQ85" s="994"/>
      <c r="FQR85" s="994"/>
      <c r="FQS85" s="994"/>
      <c r="FQT85" s="994"/>
      <c r="FQU85" s="994"/>
      <c r="FQV85" s="994"/>
      <c r="FQW85" s="994"/>
      <c r="FQX85" s="994"/>
      <c r="FQY85" s="994"/>
      <c r="FQZ85" s="994"/>
      <c r="FRA85" s="994"/>
      <c r="FRB85" s="994"/>
      <c r="FRC85" s="994"/>
      <c r="FRD85" s="994"/>
      <c r="FRE85" s="994"/>
      <c r="FRF85" s="994"/>
      <c r="FRG85" s="994"/>
      <c r="FRH85" s="994"/>
      <c r="FRI85" s="994"/>
      <c r="FRJ85" s="994"/>
      <c r="FRK85" s="994"/>
      <c r="FRL85" s="994"/>
      <c r="FRM85" s="994"/>
      <c r="FRN85" s="994"/>
      <c r="FRO85" s="994"/>
      <c r="FRP85" s="994"/>
      <c r="FRQ85" s="994"/>
      <c r="FRR85" s="994"/>
      <c r="FRS85" s="994"/>
      <c r="FRT85" s="994"/>
      <c r="FRU85" s="994"/>
      <c r="FRV85" s="994"/>
      <c r="FRW85" s="994"/>
      <c r="FRX85" s="994"/>
      <c r="FRY85" s="994"/>
      <c r="FRZ85" s="994"/>
      <c r="FSA85" s="994"/>
      <c r="FSB85" s="994"/>
      <c r="FSC85" s="994"/>
      <c r="FSD85" s="994"/>
      <c r="FSE85" s="994"/>
      <c r="FSF85" s="994"/>
      <c r="FSG85" s="994"/>
      <c r="FSH85" s="994"/>
      <c r="FSI85" s="994"/>
      <c r="FSJ85" s="994"/>
      <c r="FSK85" s="994"/>
      <c r="FSL85" s="994"/>
      <c r="FSM85" s="994"/>
      <c r="FSN85" s="994"/>
      <c r="FSO85" s="994"/>
      <c r="FSP85" s="994"/>
      <c r="FSQ85" s="994"/>
      <c r="FSR85" s="994"/>
      <c r="FSS85" s="994"/>
      <c r="FST85" s="994"/>
      <c r="FSU85" s="994"/>
      <c r="FSV85" s="994"/>
      <c r="FSW85" s="994"/>
      <c r="FSX85" s="994"/>
      <c r="FSY85" s="994"/>
      <c r="FSZ85" s="994"/>
      <c r="FTA85" s="994"/>
      <c r="FTB85" s="994"/>
      <c r="FTC85" s="994"/>
      <c r="FTD85" s="994"/>
      <c r="FTE85" s="994"/>
      <c r="FTF85" s="994"/>
      <c r="FTG85" s="994"/>
      <c r="FTH85" s="994"/>
      <c r="FTI85" s="994"/>
      <c r="FTJ85" s="994"/>
      <c r="FTK85" s="994"/>
      <c r="FTL85" s="994"/>
      <c r="FTM85" s="994"/>
      <c r="FTN85" s="994"/>
      <c r="FTO85" s="994"/>
      <c r="FTP85" s="994"/>
      <c r="FTQ85" s="994"/>
      <c r="FTR85" s="994"/>
      <c r="FTS85" s="994"/>
      <c r="FTT85" s="994"/>
      <c r="FTU85" s="994"/>
      <c r="FTV85" s="994"/>
      <c r="FTW85" s="994"/>
      <c r="FTX85" s="994"/>
      <c r="FTY85" s="994"/>
      <c r="FTZ85" s="994"/>
      <c r="FUA85" s="994"/>
      <c r="FUB85" s="994"/>
      <c r="FUC85" s="994"/>
      <c r="FUD85" s="994"/>
      <c r="FUE85" s="994"/>
      <c r="FUF85" s="994"/>
      <c r="FUG85" s="994"/>
      <c r="FUH85" s="994"/>
      <c r="FUI85" s="994"/>
      <c r="FUJ85" s="994"/>
      <c r="FUK85" s="994"/>
      <c r="FUL85" s="994"/>
      <c r="FUM85" s="994"/>
      <c r="FUN85" s="994"/>
      <c r="FUO85" s="994"/>
      <c r="FUP85" s="994"/>
      <c r="FUQ85" s="994"/>
      <c r="FUR85" s="994"/>
      <c r="FUS85" s="994"/>
      <c r="FUT85" s="994"/>
      <c r="FUU85" s="994"/>
      <c r="FUV85" s="994"/>
      <c r="FUW85" s="994"/>
      <c r="FUX85" s="994"/>
      <c r="FUY85" s="994"/>
      <c r="FUZ85" s="994"/>
      <c r="FVA85" s="994"/>
      <c r="FVB85" s="994"/>
      <c r="FVC85" s="994"/>
      <c r="FVD85" s="994"/>
      <c r="FVE85" s="994"/>
      <c r="FVF85" s="994"/>
      <c r="FVG85" s="994"/>
      <c r="FVH85" s="994"/>
      <c r="FVI85" s="994"/>
      <c r="FVJ85" s="994"/>
      <c r="FVK85" s="994"/>
      <c r="FVL85" s="994"/>
      <c r="FVM85" s="994"/>
      <c r="FVN85" s="994"/>
      <c r="FVO85" s="994"/>
      <c r="FVP85" s="994"/>
      <c r="FVQ85" s="994"/>
      <c r="FVR85" s="994"/>
      <c r="FVS85" s="994"/>
      <c r="FVT85" s="994"/>
      <c r="FVU85" s="994"/>
      <c r="FVV85" s="994"/>
      <c r="FVW85" s="994"/>
      <c r="FVX85" s="994"/>
      <c r="FVY85" s="994"/>
      <c r="FVZ85" s="994"/>
      <c r="FWA85" s="994"/>
      <c r="FWB85" s="994"/>
      <c r="FWC85" s="994"/>
      <c r="FWD85" s="994"/>
      <c r="FWE85" s="994"/>
      <c r="FWF85" s="994"/>
      <c r="FWG85" s="994"/>
      <c r="FWH85" s="994"/>
      <c r="FWI85" s="994"/>
      <c r="FWJ85" s="994"/>
      <c r="FWK85" s="994"/>
      <c r="FWL85" s="994"/>
      <c r="FWM85" s="994"/>
      <c r="FWN85" s="994"/>
      <c r="FWO85" s="994"/>
      <c r="FWP85" s="994"/>
      <c r="FWQ85" s="994"/>
      <c r="FWR85" s="994"/>
      <c r="FWS85" s="994"/>
      <c r="FWT85" s="994"/>
      <c r="FWU85" s="994"/>
      <c r="FWV85" s="994"/>
      <c r="FWW85" s="994"/>
      <c r="FWX85" s="994"/>
      <c r="FWY85" s="994"/>
      <c r="FWZ85" s="994"/>
      <c r="FXA85" s="994"/>
      <c r="FXB85" s="994"/>
      <c r="FXC85" s="994"/>
      <c r="FXD85" s="994"/>
      <c r="FXE85" s="994"/>
      <c r="FXF85" s="994"/>
      <c r="FXG85" s="994"/>
      <c r="FXH85" s="994"/>
      <c r="FXI85" s="994"/>
      <c r="FXJ85" s="994"/>
      <c r="FXK85" s="994"/>
      <c r="FXL85" s="994"/>
      <c r="FXM85" s="994"/>
      <c r="FXN85" s="994"/>
      <c r="FXO85" s="994"/>
      <c r="FXP85" s="994"/>
      <c r="FXQ85" s="994"/>
      <c r="FXR85" s="994"/>
      <c r="FXS85" s="994"/>
      <c r="FXT85" s="994"/>
      <c r="FXU85" s="994"/>
      <c r="FXV85" s="994"/>
      <c r="FXW85" s="994"/>
      <c r="FXX85" s="994"/>
      <c r="FXY85" s="994"/>
      <c r="FXZ85" s="994"/>
      <c r="FYA85" s="994"/>
      <c r="FYB85" s="994"/>
      <c r="FYC85" s="994"/>
      <c r="FYD85" s="994"/>
      <c r="FYE85" s="994"/>
      <c r="FYF85" s="994"/>
      <c r="FYG85" s="994"/>
      <c r="FYH85" s="994"/>
      <c r="FYI85" s="994"/>
      <c r="FYJ85" s="994"/>
      <c r="FYK85" s="994"/>
      <c r="FYL85" s="994"/>
      <c r="FYM85" s="994"/>
      <c r="FYN85" s="994"/>
      <c r="FYO85" s="994"/>
      <c r="FYP85" s="994"/>
      <c r="FYQ85" s="994"/>
      <c r="FYR85" s="994"/>
      <c r="FYS85" s="994"/>
      <c r="FYT85" s="994"/>
      <c r="FYU85" s="994"/>
      <c r="FYV85" s="994"/>
      <c r="FYW85" s="994"/>
      <c r="FYX85" s="994"/>
      <c r="FYY85" s="994"/>
      <c r="FYZ85" s="994"/>
      <c r="FZA85" s="994"/>
      <c r="FZB85" s="994"/>
      <c r="FZC85" s="994"/>
      <c r="FZD85" s="994"/>
      <c r="FZE85" s="994"/>
      <c r="FZF85" s="994"/>
      <c r="FZG85" s="994"/>
      <c r="FZH85" s="994"/>
      <c r="FZI85" s="994"/>
      <c r="FZJ85" s="994"/>
      <c r="FZK85" s="994"/>
      <c r="FZL85" s="994"/>
      <c r="FZM85" s="994"/>
      <c r="FZN85" s="994"/>
      <c r="FZO85" s="994"/>
      <c r="FZP85" s="994"/>
      <c r="FZQ85" s="994"/>
      <c r="FZR85" s="994"/>
      <c r="FZS85" s="994"/>
      <c r="FZT85" s="994"/>
      <c r="FZU85" s="994"/>
      <c r="FZV85" s="994"/>
      <c r="FZW85" s="994"/>
      <c r="FZX85" s="994"/>
      <c r="FZY85" s="994"/>
      <c r="FZZ85" s="994"/>
      <c r="GAA85" s="994"/>
      <c r="GAB85" s="994"/>
      <c r="GAC85" s="994"/>
      <c r="GAD85" s="994"/>
      <c r="GAE85" s="994"/>
      <c r="GAF85" s="994"/>
      <c r="GAG85" s="994"/>
      <c r="GAH85" s="994"/>
      <c r="GAI85" s="994"/>
      <c r="GAJ85" s="994"/>
      <c r="GAK85" s="994"/>
      <c r="GAL85" s="994"/>
      <c r="GAM85" s="994"/>
      <c r="GAN85" s="994"/>
      <c r="GAO85" s="994"/>
      <c r="GAP85" s="994"/>
      <c r="GAQ85" s="994"/>
      <c r="GAR85" s="994"/>
      <c r="GAS85" s="994"/>
      <c r="GAT85" s="994"/>
      <c r="GAU85" s="994"/>
      <c r="GAV85" s="994"/>
      <c r="GAW85" s="994"/>
      <c r="GAX85" s="994"/>
      <c r="GAY85" s="994"/>
      <c r="GAZ85" s="994"/>
      <c r="GBA85" s="994"/>
      <c r="GBB85" s="994"/>
      <c r="GBC85" s="994"/>
      <c r="GBD85" s="994"/>
      <c r="GBE85" s="994"/>
      <c r="GBF85" s="994"/>
      <c r="GBG85" s="994"/>
      <c r="GBH85" s="994"/>
      <c r="GBI85" s="994"/>
      <c r="GBJ85" s="994"/>
      <c r="GBK85" s="994"/>
      <c r="GBL85" s="994"/>
      <c r="GBM85" s="994"/>
      <c r="GBN85" s="994"/>
      <c r="GBO85" s="994"/>
      <c r="GBP85" s="994"/>
      <c r="GBQ85" s="994"/>
      <c r="GBR85" s="994"/>
      <c r="GBS85" s="994"/>
      <c r="GBT85" s="994"/>
      <c r="GBU85" s="994"/>
      <c r="GBV85" s="994"/>
      <c r="GBW85" s="994"/>
      <c r="GBX85" s="994"/>
      <c r="GBY85" s="994"/>
      <c r="GBZ85" s="994"/>
      <c r="GCA85" s="994"/>
      <c r="GCB85" s="994"/>
      <c r="GCC85" s="994"/>
      <c r="GCD85" s="994"/>
      <c r="GCE85" s="994"/>
      <c r="GCF85" s="994"/>
      <c r="GCG85" s="994"/>
      <c r="GCH85" s="994"/>
      <c r="GCI85" s="994"/>
      <c r="GCJ85" s="994"/>
      <c r="GCK85" s="994"/>
      <c r="GCL85" s="994"/>
      <c r="GCM85" s="994"/>
      <c r="GCN85" s="994"/>
      <c r="GCO85" s="994"/>
      <c r="GCP85" s="994"/>
      <c r="GCQ85" s="994"/>
      <c r="GCR85" s="994"/>
      <c r="GCS85" s="994"/>
      <c r="GCT85" s="994"/>
      <c r="GCU85" s="994"/>
      <c r="GCV85" s="994"/>
      <c r="GCW85" s="994"/>
      <c r="GCX85" s="994"/>
      <c r="GCY85" s="994"/>
      <c r="GCZ85" s="994"/>
      <c r="GDA85" s="994"/>
      <c r="GDB85" s="994"/>
      <c r="GDC85" s="994"/>
      <c r="GDD85" s="994"/>
      <c r="GDE85" s="994"/>
      <c r="GDF85" s="994"/>
      <c r="GDG85" s="994"/>
      <c r="GDH85" s="994"/>
      <c r="GDI85" s="994"/>
      <c r="GDJ85" s="994"/>
      <c r="GDK85" s="994"/>
      <c r="GDL85" s="994"/>
      <c r="GDM85" s="994"/>
      <c r="GDN85" s="994"/>
      <c r="GDO85" s="994"/>
      <c r="GDP85" s="994"/>
      <c r="GDQ85" s="994"/>
      <c r="GDR85" s="994"/>
      <c r="GDS85" s="994"/>
      <c r="GDT85" s="994"/>
      <c r="GDU85" s="994"/>
      <c r="GDV85" s="994"/>
      <c r="GDW85" s="994"/>
      <c r="GDX85" s="994"/>
      <c r="GDY85" s="994"/>
      <c r="GDZ85" s="994"/>
      <c r="GEA85" s="994"/>
      <c r="GEB85" s="994"/>
      <c r="GEC85" s="994"/>
      <c r="GED85" s="994"/>
      <c r="GEE85" s="994"/>
      <c r="GEF85" s="994"/>
      <c r="GEG85" s="994"/>
      <c r="GEH85" s="994"/>
      <c r="GEI85" s="994"/>
      <c r="GEJ85" s="994"/>
      <c r="GEK85" s="994"/>
      <c r="GEL85" s="994"/>
      <c r="GEM85" s="994"/>
      <c r="GEN85" s="994"/>
      <c r="GEO85" s="994"/>
      <c r="GEP85" s="994"/>
      <c r="GEQ85" s="994"/>
      <c r="GER85" s="994"/>
      <c r="GES85" s="994"/>
      <c r="GET85" s="994"/>
      <c r="GEU85" s="994"/>
      <c r="GEV85" s="994"/>
      <c r="GEW85" s="994"/>
      <c r="GEX85" s="994"/>
      <c r="GEY85" s="994"/>
      <c r="GEZ85" s="994"/>
      <c r="GFA85" s="994"/>
      <c r="GFB85" s="994"/>
      <c r="GFC85" s="994"/>
      <c r="GFD85" s="994"/>
      <c r="GFE85" s="994"/>
      <c r="GFF85" s="994"/>
      <c r="GFG85" s="994"/>
      <c r="GFH85" s="994"/>
      <c r="GFI85" s="994"/>
      <c r="GFJ85" s="994"/>
      <c r="GFK85" s="994"/>
      <c r="GFL85" s="994"/>
      <c r="GFM85" s="994"/>
      <c r="GFN85" s="994"/>
      <c r="GFO85" s="994"/>
      <c r="GFP85" s="994"/>
      <c r="GFQ85" s="994"/>
      <c r="GFR85" s="994"/>
      <c r="GFS85" s="994"/>
      <c r="GFT85" s="994"/>
      <c r="GFU85" s="994"/>
      <c r="GFV85" s="994"/>
      <c r="GFW85" s="994"/>
      <c r="GFX85" s="994"/>
      <c r="GFY85" s="994"/>
      <c r="GFZ85" s="994"/>
      <c r="GGA85" s="994"/>
      <c r="GGB85" s="994"/>
      <c r="GGC85" s="994"/>
      <c r="GGD85" s="994"/>
      <c r="GGE85" s="994"/>
      <c r="GGF85" s="994"/>
      <c r="GGG85" s="994"/>
      <c r="GGH85" s="994"/>
      <c r="GGI85" s="994"/>
      <c r="GGJ85" s="994"/>
      <c r="GGK85" s="994"/>
      <c r="GGL85" s="994"/>
      <c r="GGM85" s="994"/>
      <c r="GGN85" s="994"/>
      <c r="GGO85" s="994"/>
      <c r="GGP85" s="994"/>
      <c r="GGQ85" s="994"/>
      <c r="GGR85" s="994"/>
      <c r="GGS85" s="994"/>
      <c r="GGT85" s="994"/>
      <c r="GGU85" s="994"/>
      <c r="GGV85" s="994"/>
      <c r="GGW85" s="994"/>
      <c r="GGX85" s="994"/>
      <c r="GGY85" s="994"/>
      <c r="GGZ85" s="994"/>
      <c r="GHA85" s="994"/>
      <c r="GHB85" s="994"/>
      <c r="GHC85" s="994"/>
      <c r="GHD85" s="994"/>
      <c r="GHE85" s="994"/>
      <c r="GHF85" s="994"/>
      <c r="GHG85" s="994"/>
      <c r="GHH85" s="994"/>
      <c r="GHI85" s="994"/>
      <c r="GHJ85" s="994"/>
      <c r="GHK85" s="994"/>
      <c r="GHL85" s="994"/>
      <c r="GHM85" s="994"/>
      <c r="GHN85" s="994"/>
      <c r="GHO85" s="994"/>
      <c r="GHP85" s="994"/>
      <c r="GHQ85" s="994"/>
      <c r="GHR85" s="994"/>
      <c r="GHS85" s="994"/>
      <c r="GHT85" s="994"/>
      <c r="GHU85" s="994"/>
      <c r="GHV85" s="994"/>
      <c r="GHW85" s="994"/>
      <c r="GHX85" s="994"/>
      <c r="GHY85" s="994"/>
      <c r="GHZ85" s="994"/>
      <c r="GIA85" s="994"/>
      <c r="GIB85" s="994"/>
      <c r="GIC85" s="994"/>
      <c r="GID85" s="994"/>
      <c r="GIE85" s="994"/>
      <c r="GIF85" s="994"/>
      <c r="GIG85" s="994"/>
      <c r="GIH85" s="994"/>
      <c r="GII85" s="994"/>
      <c r="GIJ85" s="994"/>
      <c r="GIK85" s="994"/>
      <c r="GIL85" s="994"/>
      <c r="GIM85" s="994"/>
      <c r="GIN85" s="994"/>
      <c r="GIO85" s="994"/>
      <c r="GIP85" s="994"/>
      <c r="GIQ85" s="994"/>
      <c r="GIR85" s="994"/>
      <c r="GIS85" s="994"/>
      <c r="GIT85" s="994"/>
      <c r="GIU85" s="994"/>
      <c r="GIV85" s="994"/>
      <c r="GIW85" s="994"/>
      <c r="GIX85" s="994"/>
      <c r="GIY85" s="994"/>
      <c r="GIZ85" s="994"/>
      <c r="GJA85" s="994"/>
      <c r="GJB85" s="994"/>
      <c r="GJC85" s="994"/>
      <c r="GJD85" s="994"/>
      <c r="GJE85" s="994"/>
      <c r="GJF85" s="994"/>
      <c r="GJG85" s="994"/>
      <c r="GJH85" s="994"/>
      <c r="GJI85" s="994"/>
      <c r="GJJ85" s="994"/>
      <c r="GJK85" s="994"/>
      <c r="GJL85" s="994"/>
      <c r="GJM85" s="994"/>
      <c r="GJN85" s="994"/>
      <c r="GJO85" s="994"/>
      <c r="GJP85" s="994"/>
      <c r="GJQ85" s="994"/>
      <c r="GJR85" s="994"/>
      <c r="GJS85" s="994"/>
      <c r="GJT85" s="994"/>
      <c r="GJU85" s="994"/>
      <c r="GJV85" s="994"/>
      <c r="GJW85" s="994"/>
      <c r="GJX85" s="994"/>
      <c r="GJY85" s="994"/>
      <c r="GJZ85" s="994"/>
      <c r="GKA85" s="994"/>
      <c r="GKB85" s="994"/>
      <c r="GKC85" s="994"/>
      <c r="GKD85" s="994"/>
      <c r="GKE85" s="994"/>
      <c r="GKF85" s="994"/>
      <c r="GKG85" s="994"/>
      <c r="GKH85" s="994"/>
      <c r="GKI85" s="994"/>
      <c r="GKJ85" s="994"/>
      <c r="GKK85" s="994"/>
      <c r="GKL85" s="994"/>
      <c r="GKM85" s="994"/>
      <c r="GKN85" s="994"/>
      <c r="GKO85" s="994"/>
      <c r="GKP85" s="994"/>
      <c r="GKQ85" s="994"/>
      <c r="GKR85" s="994"/>
      <c r="GKS85" s="994"/>
      <c r="GKT85" s="994"/>
      <c r="GKU85" s="994"/>
      <c r="GKV85" s="994"/>
      <c r="GKW85" s="994"/>
      <c r="GKX85" s="994"/>
      <c r="GKY85" s="994"/>
      <c r="GKZ85" s="994"/>
      <c r="GLA85" s="994"/>
      <c r="GLB85" s="994"/>
      <c r="GLC85" s="994"/>
      <c r="GLD85" s="994"/>
      <c r="GLE85" s="994"/>
      <c r="GLF85" s="994"/>
      <c r="GLG85" s="994"/>
      <c r="GLH85" s="994"/>
      <c r="GLI85" s="994"/>
      <c r="GLJ85" s="994"/>
      <c r="GLK85" s="994"/>
      <c r="GLL85" s="994"/>
      <c r="GLM85" s="994"/>
      <c r="GLN85" s="994"/>
      <c r="GLO85" s="994"/>
      <c r="GLP85" s="994"/>
      <c r="GLQ85" s="994"/>
      <c r="GLR85" s="994"/>
      <c r="GLS85" s="994"/>
      <c r="GLT85" s="994"/>
      <c r="GLU85" s="994"/>
      <c r="GLV85" s="994"/>
      <c r="GLW85" s="994"/>
      <c r="GLX85" s="994"/>
      <c r="GLY85" s="994"/>
      <c r="GLZ85" s="994"/>
      <c r="GMA85" s="994"/>
      <c r="GMB85" s="994"/>
      <c r="GMC85" s="994"/>
      <c r="GMD85" s="994"/>
      <c r="GME85" s="994"/>
      <c r="GMF85" s="994"/>
      <c r="GMG85" s="994"/>
      <c r="GMH85" s="994"/>
      <c r="GMI85" s="994"/>
      <c r="GMJ85" s="994"/>
      <c r="GMK85" s="994"/>
      <c r="GML85" s="994"/>
      <c r="GMM85" s="994"/>
      <c r="GMN85" s="994"/>
      <c r="GMO85" s="994"/>
      <c r="GMP85" s="994"/>
      <c r="GMQ85" s="994"/>
      <c r="GMR85" s="994"/>
      <c r="GMS85" s="994"/>
      <c r="GMT85" s="994"/>
      <c r="GMU85" s="994"/>
      <c r="GMV85" s="994"/>
      <c r="GMW85" s="994"/>
      <c r="GMX85" s="994"/>
      <c r="GMY85" s="994"/>
      <c r="GMZ85" s="994"/>
      <c r="GNA85" s="994"/>
      <c r="GNB85" s="994"/>
      <c r="GNC85" s="994"/>
      <c r="GND85" s="994"/>
      <c r="GNE85" s="994"/>
      <c r="GNF85" s="994"/>
      <c r="GNG85" s="994"/>
      <c r="GNH85" s="994"/>
      <c r="GNI85" s="994"/>
      <c r="GNJ85" s="994"/>
      <c r="GNK85" s="994"/>
      <c r="GNL85" s="994"/>
      <c r="GNM85" s="994"/>
      <c r="GNN85" s="994"/>
      <c r="GNO85" s="994"/>
      <c r="GNP85" s="994"/>
      <c r="GNQ85" s="994"/>
      <c r="GNR85" s="994"/>
      <c r="GNS85" s="994"/>
      <c r="GNT85" s="994"/>
      <c r="GNU85" s="994"/>
      <c r="GNV85" s="994"/>
      <c r="GNW85" s="994"/>
      <c r="GNX85" s="994"/>
      <c r="GNY85" s="994"/>
      <c r="GNZ85" s="994"/>
      <c r="GOA85" s="994"/>
      <c r="GOB85" s="994"/>
      <c r="GOC85" s="994"/>
      <c r="GOD85" s="994"/>
      <c r="GOE85" s="994"/>
      <c r="GOF85" s="994"/>
      <c r="GOG85" s="994"/>
      <c r="GOH85" s="994"/>
      <c r="GOI85" s="994"/>
      <c r="GOJ85" s="994"/>
      <c r="GOK85" s="994"/>
      <c r="GOL85" s="994"/>
      <c r="GOM85" s="994"/>
      <c r="GON85" s="994"/>
      <c r="GOO85" s="994"/>
      <c r="GOP85" s="994"/>
      <c r="GOQ85" s="994"/>
      <c r="GOR85" s="994"/>
      <c r="GOS85" s="994"/>
      <c r="GOT85" s="994"/>
      <c r="GOU85" s="994"/>
      <c r="GOV85" s="994"/>
      <c r="GOW85" s="994"/>
      <c r="GOX85" s="994"/>
      <c r="GOY85" s="994"/>
      <c r="GOZ85" s="994"/>
      <c r="GPA85" s="994"/>
      <c r="GPB85" s="994"/>
      <c r="GPC85" s="994"/>
      <c r="GPD85" s="994"/>
      <c r="GPE85" s="994"/>
      <c r="GPF85" s="994"/>
      <c r="GPG85" s="994"/>
      <c r="GPH85" s="994"/>
      <c r="GPI85" s="994"/>
      <c r="GPJ85" s="994"/>
      <c r="GPK85" s="994"/>
      <c r="GPL85" s="994"/>
      <c r="GPM85" s="994"/>
      <c r="GPN85" s="994"/>
      <c r="GPO85" s="994"/>
      <c r="GPP85" s="994"/>
      <c r="GPQ85" s="994"/>
      <c r="GPR85" s="994"/>
      <c r="GPS85" s="994"/>
      <c r="GPT85" s="994"/>
      <c r="GPU85" s="994"/>
      <c r="GPV85" s="994"/>
      <c r="GPW85" s="994"/>
      <c r="GPX85" s="994"/>
      <c r="GPY85" s="994"/>
      <c r="GPZ85" s="994"/>
      <c r="GQA85" s="994"/>
      <c r="GQB85" s="994"/>
      <c r="GQC85" s="994"/>
      <c r="GQD85" s="994"/>
      <c r="GQE85" s="994"/>
      <c r="GQF85" s="994"/>
      <c r="GQG85" s="994"/>
      <c r="GQH85" s="994"/>
      <c r="GQI85" s="994"/>
      <c r="GQJ85" s="994"/>
      <c r="GQK85" s="994"/>
      <c r="GQL85" s="994"/>
      <c r="GQM85" s="994"/>
      <c r="GQN85" s="994"/>
      <c r="GQO85" s="994"/>
      <c r="GQP85" s="994"/>
      <c r="GQQ85" s="994"/>
      <c r="GQR85" s="994"/>
      <c r="GQS85" s="994"/>
      <c r="GQT85" s="994"/>
      <c r="GQU85" s="994"/>
      <c r="GQV85" s="994"/>
      <c r="GQW85" s="994"/>
      <c r="GQX85" s="994"/>
      <c r="GQY85" s="994"/>
      <c r="GQZ85" s="994"/>
      <c r="GRA85" s="994"/>
      <c r="GRB85" s="994"/>
      <c r="GRC85" s="994"/>
      <c r="GRD85" s="994"/>
      <c r="GRE85" s="994"/>
      <c r="GRF85" s="994"/>
      <c r="GRG85" s="994"/>
      <c r="GRH85" s="994"/>
      <c r="GRI85" s="994"/>
      <c r="GRJ85" s="994"/>
      <c r="GRK85" s="994"/>
      <c r="GRL85" s="994"/>
      <c r="GRM85" s="994"/>
      <c r="GRN85" s="994"/>
      <c r="GRO85" s="994"/>
      <c r="GRP85" s="994"/>
      <c r="GRQ85" s="994"/>
      <c r="GRR85" s="994"/>
      <c r="GRS85" s="994"/>
      <c r="GRT85" s="994"/>
      <c r="GRU85" s="994"/>
      <c r="GRV85" s="994"/>
      <c r="GRW85" s="994"/>
      <c r="GRX85" s="994"/>
      <c r="GRY85" s="994"/>
      <c r="GRZ85" s="994"/>
      <c r="GSA85" s="994"/>
      <c r="GSB85" s="994"/>
      <c r="GSC85" s="994"/>
      <c r="GSD85" s="994"/>
      <c r="GSE85" s="994"/>
      <c r="GSF85" s="994"/>
      <c r="GSG85" s="994"/>
      <c r="GSH85" s="994"/>
      <c r="GSI85" s="994"/>
      <c r="GSJ85" s="994"/>
      <c r="GSK85" s="994"/>
      <c r="GSL85" s="994"/>
      <c r="GSM85" s="994"/>
      <c r="GSN85" s="994"/>
      <c r="GSO85" s="994"/>
      <c r="GSP85" s="994"/>
      <c r="GSQ85" s="994"/>
      <c r="GSR85" s="994"/>
      <c r="GSS85" s="994"/>
      <c r="GST85" s="994"/>
      <c r="GSU85" s="994"/>
      <c r="GSV85" s="994"/>
      <c r="GSW85" s="994"/>
      <c r="GSX85" s="994"/>
      <c r="GSY85" s="994"/>
      <c r="GSZ85" s="994"/>
      <c r="GTA85" s="994"/>
      <c r="GTB85" s="994"/>
      <c r="GTC85" s="994"/>
      <c r="GTD85" s="994"/>
      <c r="GTE85" s="994"/>
      <c r="GTF85" s="994"/>
      <c r="GTG85" s="994"/>
      <c r="GTH85" s="994"/>
      <c r="GTI85" s="994"/>
      <c r="GTJ85" s="994"/>
      <c r="GTK85" s="994"/>
      <c r="GTL85" s="994"/>
      <c r="GTM85" s="994"/>
      <c r="GTN85" s="994"/>
      <c r="GTO85" s="994"/>
      <c r="GTP85" s="994"/>
      <c r="GTQ85" s="994"/>
      <c r="GTR85" s="994"/>
      <c r="GTS85" s="994"/>
      <c r="GTT85" s="994"/>
      <c r="GTU85" s="994"/>
      <c r="GTV85" s="994"/>
      <c r="GTW85" s="994"/>
      <c r="GTX85" s="994"/>
      <c r="GTY85" s="994"/>
      <c r="GTZ85" s="994"/>
      <c r="GUA85" s="994"/>
      <c r="GUB85" s="994"/>
      <c r="GUC85" s="994"/>
      <c r="GUD85" s="994"/>
      <c r="GUE85" s="994"/>
      <c r="GUF85" s="994"/>
      <c r="GUG85" s="994"/>
      <c r="GUH85" s="994"/>
      <c r="GUI85" s="994"/>
      <c r="GUJ85" s="994"/>
      <c r="GUK85" s="994"/>
      <c r="GUL85" s="994"/>
      <c r="GUM85" s="994"/>
      <c r="GUN85" s="994"/>
      <c r="GUO85" s="994"/>
      <c r="GUP85" s="994"/>
      <c r="GUQ85" s="994"/>
      <c r="GUR85" s="994"/>
      <c r="GUS85" s="994"/>
      <c r="GUT85" s="994"/>
      <c r="GUU85" s="994"/>
      <c r="GUV85" s="994"/>
      <c r="GUW85" s="994"/>
      <c r="GUX85" s="994"/>
      <c r="GUY85" s="994"/>
      <c r="GUZ85" s="994"/>
      <c r="GVA85" s="994"/>
      <c r="GVB85" s="994"/>
      <c r="GVC85" s="994"/>
      <c r="GVD85" s="994"/>
      <c r="GVE85" s="994"/>
      <c r="GVF85" s="994"/>
      <c r="GVG85" s="994"/>
      <c r="GVH85" s="994"/>
      <c r="GVI85" s="994"/>
      <c r="GVJ85" s="994"/>
      <c r="GVK85" s="994"/>
      <c r="GVL85" s="994"/>
      <c r="GVM85" s="994"/>
      <c r="GVN85" s="994"/>
      <c r="GVO85" s="994"/>
      <c r="GVP85" s="994"/>
      <c r="GVQ85" s="994"/>
      <c r="GVR85" s="994"/>
      <c r="GVS85" s="994"/>
      <c r="GVT85" s="994"/>
      <c r="GVU85" s="994"/>
      <c r="GVV85" s="994"/>
      <c r="GVW85" s="994"/>
      <c r="GVX85" s="994"/>
      <c r="GVY85" s="994"/>
      <c r="GVZ85" s="994"/>
      <c r="GWA85" s="994"/>
      <c r="GWB85" s="994"/>
      <c r="GWC85" s="994"/>
      <c r="GWD85" s="994"/>
      <c r="GWE85" s="994"/>
      <c r="GWF85" s="994"/>
      <c r="GWG85" s="994"/>
      <c r="GWH85" s="994"/>
      <c r="GWI85" s="994"/>
      <c r="GWJ85" s="994"/>
      <c r="GWK85" s="994"/>
      <c r="GWL85" s="994"/>
      <c r="GWM85" s="994"/>
      <c r="GWN85" s="994"/>
      <c r="GWO85" s="994"/>
      <c r="GWP85" s="994"/>
      <c r="GWQ85" s="994"/>
      <c r="GWR85" s="994"/>
      <c r="GWS85" s="994"/>
      <c r="GWT85" s="994"/>
      <c r="GWU85" s="994"/>
      <c r="GWV85" s="994"/>
      <c r="GWW85" s="994"/>
      <c r="GWX85" s="994"/>
      <c r="GWY85" s="994"/>
      <c r="GWZ85" s="994"/>
      <c r="GXA85" s="994"/>
      <c r="GXB85" s="994"/>
      <c r="GXC85" s="994"/>
      <c r="GXD85" s="994"/>
      <c r="GXE85" s="994"/>
      <c r="GXF85" s="994"/>
      <c r="GXG85" s="994"/>
      <c r="GXH85" s="994"/>
      <c r="GXI85" s="994"/>
      <c r="GXJ85" s="994"/>
      <c r="GXK85" s="994"/>
      <c r="GXL85" s="994"/>
      <c r="GXM85" s="994"/>
      <c r="GXN85" s="994"/>
      <c r="GXO85" s="994"/>
      <c r="GXP85" s="994"/>
      <c r="GXQ85" s="994"/>
      <c r="GXR85" s="994"/>
      <c r="GXS85" s="994"/>
      <c r="GXT85" s="994"/>
      <c r="GXU85" s="994"/>
      <c r="GXV85" s="994"/>
      <c r="GXW85" s="994"/>
      <c r="GXX85" s="994"/>
      <c r="GXY85" s="994"/>
      <c r="GXZ85" s="994"/>
      <c r="GYA85" s="994"/>
      <c r="GYB85" s="994"/>
      <c r="GYC85" s="994"/>
      <c r="GYD85" s="994"/>
      <c r="GYE85" s="994"/>
      <c r="GYF85" s="994"/>
      <c r="GYG85" s="994"/>
      <c r="GYH85" s="994"/>
      <c r="GYI85" s="994"/>
      <c r="GYJ85" s="994"/>
      <c r="GYK85" s="994"/>
      <c r="GYL85" s="994"/>
      <c r="GYM85" s="994"/>
      <c r="GYN85" s="994"/>
      <c r="GYO85" s="994"/>
      <c r="GYP85" s="994"/>
      <c r="GYQ85" s="994"/>
      <c r="GYR85" s="994"/>
      <c r="GYS85" s="994"/>
      <c r="GYT85" s="994"/>
      <c r="GYU85" s="994"/>
      <c r="GYV85" s="994"/>
      <c r="GYW85" s="994"/>
      <c r="GYX85" s="994"/>
      <c r="GYY85" s="994"/>
      <c r="GYZ85" s="994"/>
      <c r="GZA85" s="994"/>
      <c r="GZB85" s="994"/>
      <c r="GZC85" s="994"/>
      <c r="GZD85" s="994"/>
      <c r="GZE85" s="994"/>
      <c r="GZF85" s="994"/>
      <c r="GZG85" s="994"/>
      <c r="GZH85" s="994"/>
      <c r="GZI85" s="994"/>
      <c r="GZJ85" s="994"/>
      <c r="GZK85" s="994"/>
      <c r="GZL85" s="994"/>
      <c r="GZM85" s="994"/>
      <c r="GZN85" s="994"/>
      <c r="GZO85" s="994"/>
      <c r="GZP85" s="994"/>
      <c r="GZQ85" s="994"/>
      <c r="GZR85" s="994"/>
      <c r="GZS85" s="994"/>
      <c r="GZT85" s="994"/>
      <c r="GZU85" s="994"/>
      <c r="GZV85" s="994"/>
      <c r="GZW85" s="994"/>
      <c r="GZX85" s="994"/>
      <c r="GZY85" s="994"/>
      <c r="GZZ85" s="994"/>
      <c r="HAA85" s="994"/>
      <c r="HAB85" s="994"/>
      <c r="HAC85" s="994"/>
      <c r="HAD85" s="994"/>
      <c r="HAE85" s="994"/>
      <c r="HAF85" s="994"/>
      <c r="HAG85" s="994"/>
      <c r="HAH85" s="994"/>
      <c r="HAI85" s="994"/>
      <c r="HAJ85" s="994"/>
      <c r="HAK85" s="994"/>
      <c r="HAL85" s="994"/>
      <c r="HAM85" s="994"/>
      <c r="HAN85" s="994"/>
      <c r="HAO85" s="994"/>
      <c r="HAP85" s="994"/>
      <c r="HAQ85" s="994"/>
      <c r="HAR85" s="994"/>
      <c r="HAS85" s="994"/>
      <c r="HAT85" s="994"/>
      <c r="HAU85" s="994"/>
      <c r="HAV85" s="994"/>
      <c r="HAW85" s="994"/>
      <c r="HAX85" s="994"/>
      <c r="HAY85" s="994"/>
      <c r="HAZ85" s="994"/>
      <c r="HBA85" s="994"/>
      <c r="HBB85" s="994"/>
      <c r="HBC85" s="994"/>
      <c r="HBD85" s="994"/>
      <c r="HBE85" s="994"/>
      <c r="HBF85" s="994"/>
      <c r="HBG85" s="994"/>
      <c r="HBH85" s="994"/>
      <c r="HBI85" s="994"/>
      <c r="HBJ85" s="994"/>
      <c r="HBK85" s="994"/>
      <c r="HBL85" s="994"/>
      <c r="HBM85" s="994"/>
      <c r="HBN85" s="994"/>
      <c r="HBO85" s="994"/>
      <c r="HBP85" s="994"/>
      <c r="HBQ85" s="994"/>
      <c r="HBR85" s="994"/>
      <c r="HBS85" s="994"/>
      <c r="HBT85" s="994"/>
      <c r="HBU85" s="994"/>
      <c r="HBV85" s="994"/>
      <c r="HBW85" s="994"/>
      <c r="HBX85" s="994"/>
      <c r="HBY85" s="994"/>
      <c r="HBZ85" s="994"/>
      <c r="HCA85" s="994"/>
      <c r="HCB85" s="994"/>
      <c r="HCC85" s="994"/>
      <c r="HCD85" s="994"/>
      <c r="HCE85" s="994"/>
      <c r="HCF85" s="994"/>
      <c r="HCG85" s="994"/>
      <c r="HCH85" s="994"/>
      <c r="HCI85" s="994"/>
      <c r="HCJ85" s="994"/>
      <c r="HCK85" s="994"/>
      <c r="HCL85" s="994"/>
      <c r="HCM85" s="994"/>
      <c r="HCN85" s="994"/>
      <c r="HCO85" s="994"/>
      <c r="HCP85" s="994"/>
      <c r="HCQ85" s="994"/>
      <c r="HCR85" s="994"/>
      <c r="HCS85" s="994"/>
      <c r="HCT85" s="994"/>
      <c r="HCU85" s="994"/>
      <c r="HCV85" s="994"/>
      <c r="HCW85" s="994"/>
      <c r="HCX85" s="994"/>
      <c r="HCY85" s="994"/>
      <c r="HCZ85" s="994"/>
      <c r="HDA85" s="994"/>
      <c r="HDB85" s="994"/>
      <c r="HDC85" s="994"/>
      <c r="HDD85" s="994"/>
      <c r="HDE85" s="994"/>
      <c r="HDF85" s="994"/>
      <c r="HDG85" s="994"/>
      <c r="HDH85" s="994"/>
      <c r="HDI85" s="994"/>
      <c r="HDJ85" s="994"/>
      <c r="HDK85" s="994"/>
      <c r="HDL85" s="994"/>
      <c r="HDM85" s="994"/>
      <c r="HDN85" s="994"/>
      <c r="HDO85" s="994"/>
      <c r="HDP85" s="994"/>
      <c r="HDQ85" s="994"/>
      <c r="HDR85" s="994"/>
      <c r="HDS85" s="994"/>
      <c r="HDT85" s="994"/>
      <c r="HDU85" s="994"/>
      <c r="HDV85" s="994"/>
      <c r="HDW85" s="994"/>
      <c r="HDX85" s="994"/>
      <c r="HDY85" s="994"/>
      <c r="HDZ85" s="994"/>
      <c r="HEA85" s="994"/>
      <c r="HEB85" s="994"/>
      <c r="HEC85" s="994"/>
      <c r="HED85" s="994"/>
      <c r="HEE85" s="994"/>
      <c r="HEF85" s="994"/>
      <c r="HEG85" s="994"/>
      <c r="HEH85" s="994"/>
      <c r="HEI85" s="994"/>
      <c r="HEJ85" s="994"/>
      <c r="HEK85" s="994"/>
      <c r="HEL85" s="994"/>
      <c r="HEM85" s="994"/>
      <c r="HEN85" s="994"/>
      <c r="HEO85" s="994"/>
      <c r="HEP85" s="994"/>
      <c r="HEQ85" s="994"/>
      <c r="HER85" s="994"/>
      <c r="HES85" s="994"/>
      <c r="HET85" s="994"/>
      <c r="HEU85" s="994"/>
      <c r="HEV85" s="994"/>
      <c r="HEW85" s="994"/>
      <c r="HEX85" s="994"/>
      <c r="HEY85" s="994"/>
      <c r="HEZ85" s="994"/>
      <c r="HFA85" s="994"/>
      <c r="HFB85" s="994"/>
      <c r="HFC85" s="994"/>
      <c r="HFD85" s="994"/>
      <c r="HFE85" s="994"/>
      <c r="HFF85" s="994"/>
      <c r="HFG85" s="994"/>
      <c r="HFH85" s="994"/>
      <c r="HFI85" s="994"/>
      <c r="HFJ85" s="994"/>
      <c r="HFK85" s="994"/>
      <c r="HFL85" s="994"/>
      <c r="HFM85" s="994"/>
      <c r="HFN85" s="994"/>
      <c r="HFO85" s="994"/>
      <c r="HFP85" s="994"/>
      <c r="HFQ85" s="994"/>
      <c r="HFR85" s="994"/>
      <c r="HFS85" s="994"/>
      <c r="HFT85" s="994"/>
      <c r="HFU85" s="994"/>
      <c r="HFV85" s="994"/>
      <c r="HFW85" s="994"/>
      <c r="HFX85" s="994"/>
      <c r="HFY85" s="994"/>
      <c r="HFZ85" s="994"/>
      <c r="HGA85" s="994"/>
      <c r="HGB85" s="994"/>
      <c r="HGC85" s="994"/>
      <c r="HGD85" s="994"/>
      <c r="HGE85" s="994"/>
      <c r="HGF85" s="994"/>
      <c r="HGG85" s="994"/>
      <c r="HGH85" s="994"/>
      <c r="HGI85" s="994"/>
      <c r="HGJ85" s="994"/>
      <c r="HGK85" s="994"/>
      <c r="HGL85" s="994"/>
      <c r="HGM85" s="994"/>
      <c r="HGN85" s="994"/>
      <c r="HGO85" s="994"/>
      <c r="HGP85" s="994"/>
      <c r="HGQ85" s="994"/>
      <c r="HGR85" s="994"/>
      <c r="HGS85" s="994"/>
      <c r="HGT85" s="994"/>
      <c r="HGU85" s="994"/>
      <c r="HGV85" s="994"/>
      <c r="HGW85" s="994"/>
      <c r="HGX85" s="994"/>
      <c r="HGY85" s="994"/>
      <c r="HGZ85" s="994"/>
      <c r="HHA85" s="994"/>
      <c r="HHB85" s="994"/>
      <c r="HHC85" s="994"/>
      <c r="HHD85" s="994"/>
      <c r="HHE85" s="994"/>
      <c r="HHF85" s="994"/>
      <c r="HHG85" s="994"/>
      <c r="HHH85" s="994"/>
      <c r="HHI85" s="994"/>
      <c r="HHJ85" s="994"/>
      <c r="HHK85" s="994"/>
      <c r="HHL85" s="994"/>
      <c r="HHM85" s="994"/>
      <c r="HHN85" s="994"/>
      <c r="HHO85" s="994"/>
      <c r="HHP85" s="994"/>
      <c r="HHQ85" s="994"/>
      <c r="HHR85" s="994"/>
      <c r="HHS85" s="994"/>
      <c r="HHT85" s="994"/>
      <c r="HHU85" s="994"/>
      <c r="HHV85" s="994"/>
      <c r="HHW85" s="994"/>
      <c r="HHX85" s="994"/>
      <c r="HHY85" s="994"/>
      <c r="HHZ85" s="994"/>
      <c r="HIA85" s="994"/>
      <c r="HIB85" s="994"/>
      <c r="HIC85" s="994"/>
      <c r="HID85" s="994"/>
      <c r="HIE85" s="994"/>
      <c r="HIF85" s="994"/>
      <c r="HIG85" s="994"/>
      <c r="HIH85" s="994"/>
      <c r="HII85" s="994"/>
      <c r="HIJ85" s="994"/>
      <c r="HIK85" s="994"/>
      <c r="HIL85" s="994"/>
      <c r="HIM85" s="994"/>
      <c r="HIN85" s="994"/>
      <c r="HIO85" s="994"/>
      <c r="HIP85" s="994"/>
      <c r="HIQ85" s="994"/>
      <c r="HIR85" s="994"/>
      <c r="HIS85" s="994"/>
      <c r="HIT85" s="994"/>
      <c r="HIU85" s="994"/>
      <c r="HIV85" s="994"/>
      <c r="HIW85" s="994"/>
      <c r="HIX85" s="994"/>
      <c r="HIY85" s="994"/>
      <c r="HIZ85" s="994"/>
      <c r="HJA85" s="994"/>
      <c r="HJB85" s="994"/>
      <c r="HJC85" s="994"/>
      <c r="HJD85" s="994"/>
      <c r="HJE85" s="994"/>
      <c r="HJF85" s="994"/>
      <c r="HJG85" s="994"/>
      <c r="HJH85" s="994"/>
      <c r="HJI85" s="994"/>
      <c r="HJJ85" s="994"/>
      <c r="HJK85" s="994"/>
      <c r="HJL85" s="994"/>
      <c r="HJM85" s="994"/>
      <c r="HJN85" s="994"/>
      <c r="HJO85" s="994"/>
      <c r="HJP85" s="994"/>
      <c r="HJQ85" s="994"/>
      <c r="HJR85" s="994"/>
      <c r="HJS85" s="994"/>
      <c r="HJT85" s="994"/>
      <c r="HJU85" s="994"/>
      <c r="HJV85" s="994"/>
      <c r="HJW85" s="994"/>
      <c r="HJX85" s="994"/>
      <c r="HJY85" s="994"/>
      <c r="HJZ85" s="994"/>
      <c r="HKA85" s="994"/>
      <c r="HKB85" s="994"/>
      <c r="HKC85" s="994"/>
      <c r="HKD85" s="994"/>
      <c r="HKE85" s="994"/>
      <c r="HKF85" s="994"/>
      <c r="HKG85" s="994"/>
      <c r="HKH85" s="994"/>
      <c r="HKI85" s="994"/>
      <c r="HKJ85" s="994"/>
      <c r="HKK85" s="994"/>
      <c r="HKL85" s="994"/>
      <c r="HKM85" s="994"/>
      <c r="HKN85" s="994"/>
      <c r="HKO85" s="994"/>
      <c r="HKP85" s="994"/>
      <c r="HKQ85" s="994"/>
      <c r="HKR85" s="994"/>
      <c r="HKS85" s="994"/>
      <c r="HKT85" s="994"/>
      <c r="HKU85" s="994"/>
      <c r="HKV85" s="994"/>
      <c r="HKW85" s="994"/>
      <c r="HKX85" s="994"/>
      <c r="HKY85" s="994"/>
      <c r="HKZ85" s="994"/>
      <c r="HLA85" s="994"/>
      <c r="HLB85" s="994"/>
      <c r="HLC85" s="994"/>
      <c r="HLD85" s="994"/>
      <c r="HLE85" s="994"/>
      <c r="HLF85" s="994"/>
      <c r="HLG85" s="994"/>
      <c r="HLH85" s="994"/>
      <c r="HLI85" s="994"/>
      <c r="HLJ85" s="994"/>
      <c r="HLK85" s="994"/>
      <c r="HLL85" s="994"/>
      <c r="HLM85" s="994"/>
      <c r="HLN85" s="994"/>
      <c r="HLO85" s="994"/>
      <c r="HLP85" s="994"/>
      <c r="HLQ85" s="994"/>
      <c r="HLR85" s="994"/>
      <c r="HLS85" s="994"/>
      <c r="HLT85" s="994"/>
      <c r="HLU85" s="994"/>
      <c r="HLV85" s="994"/>
      <c r="HLW85" s="994"/>
      <c r="HLX85" s="994"/>
      <c r="HLY85" s="994"/>
      <c r="HLZ85" s="994"/>
      <c r="HMA85" s="994"/>
      <c r="HMB85" s="994"/>
      <c r="HMC85" s="994"/>
      <c r="HMD85" s="994"/>
      <c r="HME85" s="994"/>
      <c r="HMF85" s="994"/>
      <c r="HMG85" s="994"/>
      <c r="HMH85" s="994"/>
      <c r="HMI85" s="994"/>
      <c r="HMJ85" s="994"/>
      <c r="HMK85" s="994"/>
      <c r="HML85" s="994"/>
      <c r="HMM85" s="994"/>
      <c r="HMN85" s="994"/>
      <c r="HMO85" s="994"/>
      <c r="HMP85" s="994"/>
      <c r="HMQ85" s="994"/>
      <c r="HMR85" s="994"/>
      <c r="HMS85" s="994"/>
      <c r="HMT85" s="994"/>
      <c r="HMU85" s="994"/>
      <c r="HMV85" s="994"/>
      <c r="HMW85" s="994"/>
      <c r="HMX85" s="994"/>
      <c r="HMY85" s="994"/>
      <c r="HMZ85" s="994"/>
      <c r="HNA85" s="994"/>
      <c r="HNB85" s="994"/>
      <c r="HNC85" s="994"/>
      <c r="HND85" s="994"/>
      <c r="HNE85" s="994"/>
      <c r="HNF85" s="994"/>
      <c r="HNG85" s="994"/>
      <c r="HNH85" s="994"/>
      <c r="HNI85" s="994"/>
      <c r="HNJ85" s="994"/>
      <c r="HNK85" s="994"/>
      <c r="HNL85" s="994"/>
      <c r="HNM85" s="994"/>
      <c r="HNN85" s="994"/>
      <c r="HNO85" s="994"/>
      <c r="HNP85" s="994"/>
      <c r="HNQ85" s="994"/>
      <c r="HNR85" s="994"/>
      <c r="HNS85" s="994"/>
      <c r="HNT85" s="994"/>
      <c r="HNU85" s="994"/>
      <c r="HNV85" s="994"/>
      <c r="HNW85" s="994"/>
      <c r="HNX85" s="994"/>
      <c r="HNY85" s="994"/>
      <c r="HNZ85" s="994"/>
      <c r="HOA85" s="994"/>
      <c r="HOB85" s="994"/>
      <c r="HOC85" s="994"/>
      <c r="HOD85" s="994"/>
      <c r="HOE85" s="994"/>
      <c r="HOF85" s="994"/>
      <c r="HOG85" s="994"/>
      <c r="HOH85" s="994"/>
      <c r="HOI85" s="994"/>
      <c r="HOJ85" s="994"/>
      <c r="HOK85" s="994"/>
      <c r="HOL85" s="994"/>
      <c r="HOM85" s="994"/>
      <c r="HON85" s="994"/>
      <c r="HOO85" s="994"/>
      <c r="HOP85" s="994"/>
      <c r="HOQ85" s="994"/>
      <c r="HOR85" s="994"/>
      <c r="HOS85" s="994"/>
      <c r="HOT85" s="994"/>
      <c r="HOU85" s="994"/>
      <c r="HOV85" s="994"/>
      <c r="HOW85" s="994"/>
      <c r="HOX85" s="994"/>
      <c r="HOY85" s="994"/>
      <c r="HOZ85" s="994"/>
      <c r="HPA85" s="994"/>
      <c r="HPB85" s="994"/>
      <c r="HPC85" s="994"/>
      <c r="HPD85" s="994"/>
      <c r="HPE85" s="994"/>
      <c r="HPF85" s="994"/>
      <c r="HPG85" s="994"/>
      <c r="HPH85" s="994"/>
      <c r="HPI85" s="994"/>
      <c r="HPJ85" s="994"/>
      <c r="HPK85" s="994"/>
      <c r="HPL85" s="994"/>
      <c r="HPM85" s="994"/>
      <c r="HPN85" s="994"/>
      <c r="HPO85" s="994"/>
      <c r="HPP85" s="994"/>
      <c r="HPQ85" s="994"/>
      <c r="HPR85" s="994"/>
      <c r="HPS85" s="994"/>
      <c r="HPT85" s="994"/>
      <c r="HPU85" s="994"/>
      <c r="HPV85" s="994"/>
      <c r="HPW85" s="994"/>
      <c r="HPX85" s="994"/>
      <c r="HPY85" s="994"/>
      <c r="HPZ85" s="994"/>
      <c r="HQA85" s="994"/>
      <c r="HQB85" s="994"/>
      <c r="HQC85" s="994"/>
      <c r="HQD85" s="994"/>
      <c r="HQE85" s="994"/>
      <c r="HQF85" s="994"/>
      <c r="HQG85" s="994"/>
      <c r="HQH85" s="994"/>
      <c r="HQI85" s="994"/>
      <c r="HQJ85" s="994"/>
      <c r="HQK85" s="994"/>
      <c r="HQL85" s="994"/>
      <c r="HQM85" s="994"/>
      <c r="HQN85" s="994"/>
      <c r="HQO85" s="994"/>
      <c r="HQP85" s="994"/>
      <c r="HQQ85" s="994"/>
      <c r="HQR85" s="994"/>
      <c r="HQS85" s="994"/>
      <c r="HQT85" s="994"/>
      <c r="HQU85" s="994"/>
      <c r="HQV85" s="994"/>
      <c r="HQW85" s="994"/>
      <c r="HQX85" s="994"/>
      <c r="HQY85" s="994"/>
      <c r="HQZ85" s="994"/>
      <c r="HRA85" s="994"/>
      <c r="HRB85" s="994"/>
      <c r="HRC85" s="994"/>
      <c r="HRD85" s="994"/>
      <c r="HRE85" s="994"/>
      <c r="HRF85" s="994"/>
      <c r="HRG85" s="994"/>
      <c r="HRH85" s="994"/>
      <c r="HRI85" s="994"/>
      <c r="HRJ85" s="994"/>
      <c r="HRK85" s="994"/>
      <c r="HRL85" s="994"/>
      <c r="HRM85" s="994"/>
      <c r="HRN85" s="994"/>
      <c r="HRO85" s="994"/>
      <c r="HRP85" s="994"/>
      <c r="HRQ85" s="994"/>
      <c r="HRR85" s="994"/>
      <c r="HRS85" s="994"/>
      <c r="HRT85" s="994"/>
      <c r="HRU85" s="994"/>
      <c r="HRV85" s="994"/>
      <c r="HRW85" s="994"/>
      <c r="HRX85" s="994"/>
      <c r="HRY85" s="994"/>
      <c r="HRZ85" s="994"/>
      <c r="HSA85" s="994"/>
      <c r="HSB85" s="994"/>
      <c r="HSC85" s="994"/>
      <c r="HSD85" s="994"/>
      <c r="HSE85" s="994"/>
      <c r="HSF85" s="994"/>
      <c r="HSG85" s="994"/>
      <c r="HSH85" s="994"/>
      <c r="HSI85" s="994"/>
      <c r="HSJ85" s="994"/>
      <c r="HSK85" s="994"/>
      <c r="HSL85" s="994"/>
      <c r="HSM85" s="994"/>
      <c r="HSN85" s="994"/>
      <c r="HSO85" s="994"/>
      <c r="HSP85" s="994"/>
      <c r="HSQ85" s="994"/>
      <c r="HSR85" s="994"/>
      <c r="HSS85" s="994"/>
      <c r="HST85" s="994"/>
      <c r="HSU85" s="994"/>
      <c r="HSV85" s="994"/>
      <c r="HSW85" s="994"/>
      <c r="HSX85" s="994"/>
      <c r="HSY85" s="994"/>
      <c r="HSZ85" s="994"/>
      <c r="HTA85" s="994"/>
      <c r="HTB85" s="994"/>
      <c r="HTC85" s="994"/>
      <c r="HTD85" s="994"/>
      <c r="HTE85" s="994"/>
      <c r="HTF85" s="994"/>
      <c r="HTG85" s="994"/>
      <c r="HTH85" s="994"/>
      <c r="HTI85" s="994"/>
      <c r="HTJ85" s="994"/>
      <c r="HTK85" s="994"/>
      <c r="HTL85" s="994"/>
      <c r="HTM85" s="994"/>
      <c r="HTN85" s="994"/>
      <c r="HTO85" s="994"/>
      <c r="HTP85" s="994"/>
      <c r="HTQ85" s="994"/>
      <c r="HTR85" s="994"/>
      <c r="HTS85" s="994"/>
      <c r="HTT85" s="994"/>
      <c r="HTU85" s="994"/>
      <c r="HTV85" s="994"/>
      <c r="HTW85" s="994"/>
      <c r="HTX85" s="994"/>
      <c r="HTY85" s="994"/>
      <c r="HTZ85" s="994"/>
      <c r="HUA85" s="994"/>
      <c r="HUB85" s="994"/>
      <c r="HUC85" s="994"/>
      <c r="HUD85" s="994"/>
      <c r="HUE85" s="994"/>
      <c r="HUF85" s="994"/>
      <c r="HUG85" s="994"/>
      <c r="HUH85" s="994"/>
      <c r="HUI85" s="994"/>
      <c r="HUJ85" s="994"/>
      <c r="HUK85" s="994"/>
      <c r="HUL85" s="994"/>
      <c r="HUM85" s="994"/>
      <c r="HUN85" s="994"/>
      <c r="HUO85" s="994"/>
      <c r="HUP85" s="994"/>
      <c r="HUQ85" s="994"/>
      <c r="HUR85" s="994"/>
      <c r="HUS85" s="994"/>
      <c r="HUT85" s="994"/>
      <c r="HUU85" s="994"/>
      <c r="HUV85" s="994"/>
      <c r="HUW85" s="994"/>
      <c r="HUX85" s="994"/>
      <c r="HUY85" s="994"/>
      <c r="HUZ85" s="994"/>
      <c r="HVA85" s="994"/>
      <c r="HVB85" s="994"/>
      <c r="HVC85" s="994"/>
      <c r="HVD85" s="994"/>
      <c r="HVE85" s="994"/>
      <c r="HVF85" s="994"/>
      <c r="HVG85" s="994"/>
      <c r="HVH85" s="994"/>
      <c r="HVI85" s="994"/>
      <c r="HVJ85" s="994"/>
      <c r="HVK85" s="994"/>
      <c r="HVL85" s="994"/>
      <c r="HVM85" s="994"/>
      <c r="HVN85" s="994"/>
      <c r="HVO85" s="994"/>
      <c r="HVP85" s="994"/>
      <c r="HVQ85" s="994"/>
      <c r="HVR85" s="994"/>
      <c r="HVS85" s="994"/>
      <c r="HVT85" s="994"/>
      <c r="HVU85" s="994"/>
      <c r="HVV85" s="994"/>
      <c r="HVW85" s="994"/>
      <c r="HVX85" s="994"/>
      <c r="HVY85" s="994"/>
      <c r="HVZ85" s="994"/>
      <c r="HWA85" s="994"/>
      <c r="HWB85" s="994"/>
      <c r="HWC85" s="994"/>
      <c r="HWD85" s="994"/>
      <c r="HWE85" s="994"/>
      <c r="HWF85" s="994"/>
      <c r="HWG85" s="994"/>
      <c r="HWH85" s="994"/>
      <c r="HWI85" s="994"/>
      <c r="HWJ85" s="994"/>
      <c r="HWK85" s="994"/>
      <c r="HWL85" s="994"/>
      <c r="HWM85" s="994"/>
      <c r="HWN85" s="994"/>
      <c r="HWO85" s="994"/>
      <c r="HWP85" s="994"/>
      <c r="HWQ85" s="994"/>
      <c r="HWR85" s="994"/>
      <c r="HWS85" s="994"/>
      <c r="HWT85" s="994"/>
      <c r="HWU85" s="994"/>
      <c r="HWV85" s="994"/>
      <c r="HWW85" s="994"/>
      <c r="HWX85" s="994"/>
      <c r="HWY85" s="994"/>
      <c r="HWZ85" s="994"/>
      <c r="HXA85" s="994"/>
      <c r="HXB85" s="994"/>
      <c r="HXC85" s="994"/>
      <c r="HXD85" s="994"/>
      <c r="HXE85" s="994"/>
      <c r="HXF85" s="994"/>
      <c r="HXG85" s="994"/>
      <c r="HXH85" s="994"/>
      <c r="HXI85" s="994"/>
      <c r="HXJ85" s="994"/>
      <c r="HXK85" s="994"/>
      <c r="HXL85" s="994"/>
      <c r="HXM85" s="994"/>
      <c r="HXN85" s="994"/>
      <c r="HXO85" s="994"/>
      <c r="HXP85" s="994"/>
      <c r="HXQ85" s="994"/>
      <c r="HXR85" s="994"/>
      <c r="HXS85" s="994"/>
      <c r="HXT85" s="994"/>
      <c r="HXU85" s="994"/>
      <c r="HXV85" s="994"/>
      <c r="HXW85" s="994"/>
      <c r="HXX85" s="994"/>
      <c r="HXY85" s="994"/>
      <c r="HXZ85" s="994"/>
      <c r="HYA85" s="994"/>
      <c r="HYB85" s="994"/>
      <c r="HYC85" s="994"/>
      <c r="HYD85" s="994"/>
      <c r="HYE85" s="994"/>
      <c r="HYF85" s="994"/>
      <c r="HYG85" s="994"/>
      <c r="HYH85" s="994"/>
      <c r="HYI85" s="994"/>
      <c r="HYJ85" s="994"/>
      <c r="HYK85" s="994"/>
      <c r="HYL85" s="994"/>
      <c r="HYM85" s="994"/>
      <c r="HYN85" s="994"/>
      <c r="HYO85" s="994"/>
      <c r="HYP85" s="994"/>
      <c r="HYQ85" s="994"/>
      <c r="HYR85" s="994"/>
      <c r="HYS85" s="994"/>
      <c r="HYT85" s="994"/>
      <c r="HYU85" s="994"/>
      <c r="HYV85" s="994"/>
      <c r="HYW85" s="994"/>
      <c r="HYX85" s="994"/>
      <c r="HYY85" s="994"/>
      <c r="HYZ85" s="994"/>
      <c r="HZA85" s="994"/>
      <c r="HZB85" s="994"/>
      <c r="HZC85" s="994"/>
      <c r="HZD85" s="994"/>
      <c r="HZE85" s="994"/>
      <c r="HZF85" s="994"/>
      <c r="HZG85" s="994"/>
      <c r="HZH85" s="994"/>
      <c r="HZI85" s="994"/>
      <c r="HZJ85" s="994"/>
      <c r="HZK85" s="994"/>
      <c r="HZL85" s="994"/>
      <c r="HZM85" s="994"/>
      <c r="HZN85" s="994"/>
      <c r="HZO85" s="994"/>
      <c r="HZP85" s="994"/>
      <c r="HZQ85" s="994"/>
      <c r="HZR85" s="994"/>
      <c r="HZS85" s="994"/>
      <c r="HZT85" s="994"/>
      <c r="HZU85" s="994"/>
      <c r="HZV85" s="994"/>
      <c r="HZW85" s="994"/>
      <c r="HZX85" s="994"/>
      <c r="HZY85" s="994"/>
      <c r="HZZ85" s="994"/>
      <c r="IAA85" s="994"/>
      <c r="IAB85" s="994"/>
      <c r="IAC85" s="994"/>
      <c r="IAD85" s="994"/>
      <c r="IAE85" s="994"/>
      <c r="IAF85" s="994"/>
      <c r="IAG85" s="994"/>
      <c r="IAH85" s="994"/>
      <c r="IAI85" s="994"/>
      <c r="IAJ85" s="994"/>
      <c r="IAK85" s="994"/>
      <c r="IAL85" s="994"/>
      <c r="IAM85" s="994"/>
      <c r="IAN85" s="994"/>
      <c r="IAO85" s="994"/>
      <c r="IAP85" s="994"/>
      <c r="IAQ85" s="994"/>
      <c r="IAR85" s="994"/>
      <c r="IAS85" s="994"/>
      <c r="IAT85" s="994"/>
      <c r="IAU85" s="994"/>
      <c r="IAV85" s="994"/>
      <c r="IAW85" s="994"/>
      <c r="IAX85" s="994"/>
      <c r="IAY85" s="994"/>
      <c r="IAZ85" s="994"/>
      <c r="IBA85" s="994"/>
      <c r="IBB85" s="994"/>
      <c r="IBC85" s="994"/>
      <c r="IBD85" s="994"/>
      <c r="IBE85" s="994"/>
      <c r="IBF85" s="994"/>
      <c r="IBG85" s="994"/>
      <c r="IBH85" s="994"/>
      <c r="IBI85" s="994"/>
      <c r="IBJ85" s="994"/>
      <c r="IBK85" s="994"/>
      <c r="IBL85" s="994"/>
      <c r="IBM85" s="994"/>
      <c r="IBN85" s="994"/>
      <c r="IBO85" s="994"/>
      <c r="IBP85" s="994"/>
      <c r="IBQ85" s="994"/>
      <c r="IBR85" s="994"/>
      <c r="IBS85" s="994"/>
      <c r="IBT85" s="994"/>
      <c r="IBU85" s="994"/>
      <c r="IBV85" s="994"/>
      <c r="IBW85" s="994"/>
      <c r="IBX85" s="994"/>
      <c r="IBY85" s="994"/>
      <c r="IBZ85" s="994"/>
      <c r="ICA85" s="994"/>
      <c r="ICB85" s="994"/>
      <c r="ICC85" s="994"/>
      <c r="ICD85" s="994"/>
      <c r="ICE85" s="994"/>
      <c r="ICF85" s="994"/>
      <c r="ICG85" s="994"/>
      <c r="ICH85" s="994"/>
      <c r="ICI85" s="994"/>
      <c r="ICJ85" s="994"/>
      <c r="ICK85" s="994"/>
      <c r="ICL85" s="994"/>
      <c r="ICM85" s="994"/>
      <c r="ICN85" s="994"/>
      <c r="ICO85" s="994"/>
      <c r="ICP85" s="994"/>
      <c r="ICQ85" s="994"/>
      <c r="ICR85" s="994"/>
      <c r="ICS85" s="994"/>
      <c r="ICT85" s="994"/>
      <c r="ICU85" s="994"/>
      <c r="ICV85" s="994"/>
      <c r="ICW85" s="994"/>
      <c r="ICX85" s="994"/>
      <c r="ICY85" s="994"/>
      <c r="ICZ85" s="994"/>
      <c r="IDA85" s="994"/>
      <c r="IDB85" s="994"/>
      <c r="IDC85" s="994"/>
      <c r="IDD85" s="994"/>
      <c r="IDE85" s="994"/>
      <c r="IDF85" s="994"/>
      <c r="IDG85" s="994"/>
      <c r="IDH85" s="994"/>
      <c r="IDI85" s="994"/>
      <c r="IDJ85" s="994"/>
      <c r="IDK85" s="994"/>
      <c r="IDL85" s="994"/>
      <c r="IDM85" s="994"/>
      <c r="IDN85" s="994"/>
      <c r="IDO85" s="994"/>
      <c r="IDP85" s="994"/>
      <c r="IDQ85" s="994"/>
      <c r="IDR85" s="994"/>
      <c r="IDS85" s="994"/>
      <c r="IDT85" s="994"/>
      <c r="IDU85" s="994"/>
      <c r="IDV85" s="994"/>
      <c r="IDW85" s="994"/>
      <c r="IDX85" s="994"/>
      <c r="IDY85" s="994"/>
      <c r="IDZ85" s="994"/>
      <c r="IEA85" s="994"/>
      <c r="IEB85" s="994"/>
      <c r="IEC85" s="994"/>
      <c r="IED85" s="994"/>
      <c r="IEE85" s="994"/>
      <c r="IEF85" s="994"/>
      <c r="IEG85" s="994"/>
      <c r="IEH85" s="994"/>
      <c r="IEI85" s="994"/>
      <c r="IEJ85" s="994"/>
      <c r="IEK85" s="994"/>
      <c r="IEL85" s="994"/>
      <c r="IEM85" s="994"/>
      <c r="IEN85" s="994"/>
      <c r="IEO85" s="994"/>
      <c r="IEP85" s="994"/>
      <c r="IEQ85" s="994"/>
      <c r="IER85" s="994"/>
      <c r="IES85" s="994"/>
      <c r="IET85" s="994"/>
      <c r="IEU85" s="994"/>
      <c r="IEV85" s="994"/>
      <c r="IEW85" s="994"/>
      <c r="IEX85" s="994"/>
      <c r="IEY85" s="994"/>
      <c r="IEZ85" s="994"/>
      <c r="IFA85" s="994"/>
      <c r="IFB85" s="994"/>
      <c r="IFC85" s="994"/>
      <c r="IFD85" s="994"/>
      <c r="IFE85" s="994"/>
      <c r="IFF85" s="994"/>
      <c r="IFG85" s="994"/>
      <c r="IFH85" s="994"/>
      <c r="IFI85" s="994"/>
      <c r="IFJ85" s="994"/>
      <c r="IFK85" s="994"/>
      <c r="IFL85" s="994"/>
      <c r="IFM85" s="994"/>
      <c r="IFN85" s="994"/>
      <c r="IFO85" s="994"/>
      <c r="IFP85" s="994"/>
      <c r="IFQ85" s="994"/>
      <c r="IFR85" s="994"/>
      <c r="IFS85" s="994"/>
      <c r="IFT85" s="994"/>
      <c r="IFU85" s="994"/>
      <c r="IFV85" s="994"/>
      <c r="IFW85" s="994"/>
      <c r="IFX85" s="994"/>
      <c r="IFY85" s="994"/>
      <c r="IFZ85" s="994"/>
      <c r="IGA85" s="994"/>
      <c r="IGB85" s="994"/>
      <c r="IGC85" s="994"/>
      <c r="IGD85" s="994"/>
      <c r="IGE85" s="994"/>
      <c r="IGF85" s="994"/>
      <c r="IGG85" s="994"/>
      <c r="IGH85" s="994"/>
      <c r="IGI85" s="994"/>
      <c r="IGJ85" s="994"/>
      <c r="IGK85" s="994"/>
      <c r="IGL85" s="994"/>
      <c r="IGM85" s="994"/>
      <c r="IGN85" s="994"/>
      <c r="IGO85" s="994"/>
      <c r="IGP85" s="994"/>
      <c r="IGQ85" s="994"/>
      <c r="IGR85" s="994"/>
      <c r="IGS85" s="994"/>
      <c r="IGT85" s="994"/>
      <c r="IGU85" s="994"/>
      <c r="IGV85" s="994"/>
      <c r="IGW85" s="994"/>
      <c r="IGX85" s="994"/>
      <c r="IGY85" s="994"/>
      <c r="IGZ85" s="994"/>
      <c r="IHA85" s="994"/>
      <c r="IHB85" s="994"/>
      <c r="IHC85" s="994"/>
      <c r="IHD85" s="994"/>
      <c r="IHE85" s="994"/>
      <c r="IHF85" s="994"/>
      <c r="IHG85" s="994"/>
      <c r="IHH85" s="994"/>
      <c r="IHI85" s="994"/>
      <c r="IHJ85" s="994"/>
      <c r="IHK85" s="994"/>
      <c r="IHL85" s="994"/>
      <c r="IHM85" s="994"/>
      <c r="IHN85" s="994"/>
      <c r="IHO85" s="994"/>
      <c r="IHP85" s="994"/>
      <c r="IHQ85" s="994"/>
      <c r="IHR85" s="994"/>
      <c r="IHS85" s="994"/>
      <c r="IHT85" s="994"/>
      <c r="IHU85" s="994"/>
      <c r="IHV85" s="994"/>
      <c r="IHW85" s="994"/>
      <c r="IHX85" s="994"/>
      <c r="IHY85" s="994"/>
      <c r="IHZ85" s="994"/>
      <c r="IIA85" s="994"/>
      <c r="IIB85" s="994"/>
      <c r="IIC85" s="994"/>
      <c r="IID85" s="994"/>
      <c r="IIE85" s="994"/>
      <c r="IIF85" s="994"/>
      <c r="IIG85" s="994"/>
      <c r="IIH85" s="994"/>
      <c r="III85" s="994"/>
      <c r="IIJ85" s="994"/>
      <c r="IIK85" s="994"/>
      <c r="IIL85" s="994"/>
      <c r="IIM85" s="994"/>
      <c r="IIN85" s="994"/>
      <c r="IIO85" s="994"/>
      <c r="IIP85" s="994"/>
      <c r="IIQ85" s="994"/>
      <c r="IIR85" s="994"/>
      <c r="IIS85" s="994"/>
      <c r="IIT85" s="994"/>
      <c r="IIU85" s="994"/>
      <c r="IIV85" s="994"/>
      <c r="IIW85" s="994"/>
      <c r="IIX85" s="994"/>
      <c r="IIY85" s="994"/>
      <c r="IIZ85" s="994"/>
      <c r="IJA85" s="994"/>
      <c r="IJB85" s="994"/>
      <c r="IJC85" s="994"/>
      <c r="IJD85" s="994"/>
      <c r="IJE85" s="994"/>
      <c r="IJF85" s="994"/>
      <c r="IJG85" s="994"/>
      <c r="IJH85" s="994"/>
      <c r="IJI85" s="994"/>
      <c r="IJJ85" s="994"/>
      <c r="IJK85" s="994"/>
      <c r="IJL85" s="994"/>
      <c r="IJM85" s="994"/>
      <c r="IJN85" s="994"/>
      <c r="IJO85" s="994"/>
      <c r="IJP85" s="994"/>
      <c r="IJQ85" s="994"/>
      <c r="IJR85" s="994"/>
      <c r="IJS85" s="994"/>
      <c r="IJT85" s="994"/>
      <c r="IJU85" s="994"/>
      <c r="IJV85" s="994"/>
      <c r="IJW85" s="994"/>
      <c r="IJX85" s="994"/>
      <c r="IJY85" s="994"/>
      <c r="IJZ85" s="994"/>
      <c r="IKA85" s="994"/>
      <c r="IKB85" s="994"/>
      <c r="IKC85" s="994"/>
      <c r="IKD85" s="994"/>
      <c r="IKE85" s="994"/>
      <c r="IKF85" s="994"/>
      <c r="IKG85" s="994"/>
      <c r="IKH85" s="994"/>
      <c r="IKI85" s="994"/>
      <c r="IKJ85" s="994"/>
      <c r="IKK85" s="994"/>
      <c r="IKL85" s="994"/>
      <c r="IKM85" s="994"/>
      <c r="IKN85" s="994"/>
      <c r="IKO85" s="994"/>
      <c r="IKP85" s="994"/>
      <c r="IKQ85" s="994"/>
      <c r="IKR85" s="994"/>
      <c r="IKS85" s="994"/>
      <c r="IKT85" s="994"/>
      <c r="IKU85" s="994"/>
      <c r="IKV85" s="994"/>
      <c r="IKW85" s="994"/>
      <c r="IKX85" s="994"/>
      <c r="IKY85" s="994"/>
      <c r="IKZ85" s="994"/>
      <c r="ILA85" s="994"/>
      <c r="ILB85" s="994"/>
      <c r="ILC85" s="994"/>
      <c r="ILD85" s="994"/>
      <c r="ILE85" s="994"/>
      <c r="ILF85" s="994"/>
      <c r="ILG85" s="994"/>
      <c r="ILH85" s="994"/>
      <c r="ILI85" s="994"/>
      <c r="ILJ85" s="994"/>
      <c r="ILK85" s="994"/>
      <c r="ILL85" s="994"/>
      <c r="ILM85" s="994"/>
      <c r="ILN85" s="994"/>
      <c r="ILO85" s="994"/>
      <c r="ILP85" s="994"/>
      <c r="ILQ85" s="994"/>
      <c r="ILR85" s="994"/>
      <c r="ILS85" s="994"/>
      <c r="ILT85" s="994"/>
      <c r="ILU85" s="994"/>
      <c r="ILV85" s="994"/>
      <c r="ILW85" s="994"/>
      <c r="ILX85" s="994"/>
      <c r="ILY85" s="994"/>
      <c r="ILZ85" s="994"/>
      <c r="IMA85" s="994"/>
      <c r="IMB85" s="994"/>
      <c r="IMC85" s="994"/>
      <c r="IMD85" s="994"/>
      <c r="IME85" s="994"/>
      <c r="IMF85" s="994"/>
      <c r="IMG85" s="994"/>
      <c r="IMH85" s="994"/>
      <c r="IMI85" s="994"/>
      <c r="IMJ85" s="994"/>
      <c r="IMK85" s="994"/>
      <c r="IML85" s="994"/>
      <c r="IMM85" s="994"/>
      <c r="IMN85" s="994"/>
      <c r="IMO85" s="994"/>
      <c r="IMP85" s="994"/>
      <c r="IMQ85" s="994"/>
      <c r="IMR85" s="994"/>
      <c r="IMS85" s="994"/>
      <c r="IMT85" s="994"/>
      <c r="IMU85" s="994"/>
      <c r="IMV85" s="994"/>
      <c r="IMW85" s="994"/>
      <c r="IMX85" s="994"/>
      <c r="IMY85" s="994"/>
      <c r="IMZ85" s="994"/>
      <c r="INA85" s="994"/>
      <c r="INB85" s="994"/>
      <c r="INC85" s="994"/>
      <c r="IND85" s="994"/>
      <c r="INE85" s="994"/>
      <c r="INF85" s="994"/>
      <c r="ING85" s="994"/>
      <c r="INH85" s="994"/>
      <c r="INI85" s="994"/>
      <c r="INJ85" s="994"/>
      <c r="INK85" s="994"/>
      <c r="INL85" s="994"/>
      <c r="INM85" s="994"/>
      <c r="INN85" s="994"/>
      <c r="INO85" s="994"/>
      <c r="INP85" s="994"/>
      <c r="INQ85" s="994"/>
      <c r="INR85" s="994"/>
      <c r="INS85" s="994"/>
      <c r="INT85" s="994"/>
      <c r="INU85" s="994"/>
      <c r="INV85" s="994"/>
      <c r="INW85" s="994"/>
      <c r="INX85" s="994"/>
      <c r="INY85" s="994"/>
      <c r="INZ85" s="994"/>
      <c r="IOA85" s="994"/>
      <c r="IOB85" s="994"/>
      <c r="IOC85" s="994"/>
      <c r="IOD85" s="994"/>
      <c r="IOE85" s="994"/>
      <c r="IOF85" s="994"/>
      <c r="IOG85" s="994"/>
      <c r="IOH85" s="994"/>
      <c r="IOI85" s="994"/>
      <c r="IOJ85" s="994"/>
      <c r="IOK85" s="994"/>
      <c r="IOL85" s="994"/>
      <c r="IOM85" s="994"/>
      <c r="ION85" s="994"/>
      <c r="IOO85" s="994"/>
      <c r="IOP85" s="994"/>
      <c r="IOQ85" s="994"/>
      <c r="IOR85" s="994"/>
      <c r="IOS85" s="994"/>
      <c r="IOT85" s="994"/>
      <c r="IOU85" s="994"/>
      <c r="IOV85" s="994"/>
      <c r="IOW85" s="994"/>
      <c r="IOX85" s="994"/>
      <c r="IOY85" s="994"/>
      <c r="IOZ85" s="994"/>
      <c r="IPA85" s="994"/>
      <c r="IPB85" s="994"/>
      <c r="IPC85" s="994"/>
      <c r="IPD85" s="994"/>
      <c r="IPE85" s="994"/>
      <c r="IPF85" s="994"/>
      <c r="IPG85" s="994"/>
      <c r="IPH85" s="994"/>
      <c r="IPI85" s="994"/>
      <c r="IPJ85" s="994"/>
      <c r="IPK85" s="994"/>
      <c r="IPL85" s="994"/>
      <c r="IPM85" s="994"/>
      <c r="IPN85" s="994"/>
      <c r="IPO85" s="994"/>
      <c r="IPP85" s="994"/>
      <c r="IPQ85" s="994"/>
      <c r="IPR85" s="994"/>
      <c r="IPS85" s="994"/>
      <c r="IPT85" s="994"/>
      <c r="IPU85" s="994"/>
      <c r="IPV85" s="994"/>
      <c r="IPW85" s="994"/>
      <c r="IPX85" s="994"/>
      <c r="IPY85" s="994"/>
      <c r="IPZ85" s="994"/>
      <c r="IQA85" s="994"/>
      <c r="IQB85" s="994"/>
      <c r="IQC85" s="994"/>
      <c r="IQD85" s="994"/>
      <c r="IQE85" s="994"/>
      <c r="IQF85" s="994"/>
      <c r="IQG85" s="994"/>
      <c r="IQH85" s="994"/>
      <c r="IQI85" s="994"/>
      <c r="IQJ85" s="994"/>
      <c r="IQK85" s="994"/>
      <c r="IQL85" s="994"/>
      <c r="IQM85" s="994"/>
      <c r="IQN85" s="994"/>
      <c r="IQO85" s="994"/>
      <c r="IQP85" s="994"/>
      <c r="IQQ85" s="994"/>
      <c r="IQR85" s="994"/>
      <c r="IQS85" s="994"/>
      <c r="IQT85" s="994"/>
      <c r="IQU85" s="994"/>
      <c r="IQV85" s="994"/>
      <c r="IQW85" s="994"/>
      <c r="IQX85" s="994"/>
      <c r="IQY85" s="994"/>
      <c r="IQZ85" s="994"/>
      <c r="IRA85" s="994"/>
      <c r="IRB85" s="994"/>
      <c r="IRC85" s="994"/>
      <c r="IRD85" s="994"/>
      <c r="IRE85" s="994"/>
      <c r="IRF85" s="994"/>
      <c r="IRG85" s="994"/>
      <c r="IRH85" s="994"/>
      <c r="IRI85" s="994"/>
      <c r="IRJ85" s="994"/>
      <c r="IRK85" s="994"/>
      <c r="IRL85" s="994"/>
      <c r="IRM85" s="994"/>
      <c r="IRN85" s="994"/>
      <c r="IRO85" s="994"/>
      <c r="IRP85" s="994"/>
      <c r="IRQ85" s="994"/>
      <c r="IRR85" s="994"/>
      <c r="IRS85" s="994"/>
      <c r="IRT85" s="994"/>
      <c r="IRU85" s="994"/>
      <c r="IRV85" s="994"/>
      <c r="IRW85" s="994"/>
      <c r="IRX85" s="994"/>
      <c r="IRY85" s="994"/>
      <c r="IRZ85" s="994"/>
      <c r="ISA85" s="994"/>
      <c r="ISB85" s="994"/>
      <c r="ISC85" s="994"/>
      <c r="ISD85" s="994"/>
      <c r="ISE85" s="994"/>
      <c r="ISF85" s="994"/>
      <c r="ISG85" s="994"/>
      <c r="ISH85" s="994"/>
      <c r="ISI85" s="994"/>
      <c r="ISJ85" s="994"/>
      <c r="ISK85" s="994"/>
      <c r="ISL85" s="994"/>
      <c r="ISM85" s="994"/>
      <c r="ISN85" s="994"/>
      <c r="ISO85" s="994"/>
      <c r="ISP85" s="994"/>
      <c r="ISQ85" s="994"/>
      <c r="ISR85" s="994"/>
      <c r="ISS85" s="994"/>
      <c r="IST85" s="994"/>
      <c r="ISU85" s="994"/>
      <c r="ISV85" s="994"/>
      <c r="ISW85" s="994"/>
      <c r="ISX85" s="994"/>
      <c r="ISY85" s="994"/>
      <c r="ISZ85" s="994"/>
      <c r="ITA85" s="994"/>
      <c r="ITB85" s="994"/>
      <c r="ITC85" s="994"/>
      <c r="ITD85" s="994"/>
      <c r="ITE85" s="994"/>
      <c r="ITF85" s="994"/>
      <c r="ITG85" s="994"/>
      <c r="ITH85" s="994"/>
      <c r="ITI85" s="994"/>
      <c r="ITJ85" s="994"/>
      <c r="ITK85" s="994"/>
      <c r="ITL85" s="994"/>
      <c r="ITM85" s="994"/>
      <c r="ITN85" s="994"/>
      <c r="ITO85" s="994"/>
      <c r="ITP85" s="994"/>
      <c r="ITQ85" s="994"/>
      <c r="ITR85" s="994"/>
      <c r="ITS85" s="994"/>
      <c r="ITT85" s="994"/>
      <c r="ITU85" s="994"/>
      <c r="ITV85" s="994"/>
      <c r="ITW85" s="994"/>
      <c r="ITX85" s="994"/>
      <c r="ITY85" s="994"/>
      <c r="ITZ85" s="994"/>
      <c r="IUA85" s="994"/>
      <c r="IUB85" s="994"/>
      <c r="IUC85" s="994"/>
      <c r="IUD85" s="994"/>
      <c r="IUE85" s="994"/>
      <c r="IUF85" s="994"/>
      <c r="IUG85" s="994"/>
      <c r="IUH85" s="994"/>
      <c r="IUI85" s="994"/>
      <c r="IUJ85" s="994"/>
      <c r="IUK85" s="994"/>
      <c r="IUL85" s="994"/>
      <c r="IUM85" s="994"/>
      <c r="IUN85" s="994"/>
      <c r="IUO85" s="994"/>
      <c r="IUP85" s="994"/>
      <c r="IUQ85" s="994"/>
      <c r="IUR85" s="994"/>
      <c r="IUS85" s="994"/>
      <c r="IUT85" s="994"/>
      <c r="IUU85" s="994"/>
      <c r="IUV85" s="994"/>
      <c r="IUW85" s="994"/>
      <c r="IUX85" s="994"/>
      <c r="IUY85" s="994"/>
      <c r="IUZ85" s="994"/>
      <c r="IVA85" s="994"/>
      <c r="IVB85" s="994"/>
      <c r="IVC85" s="994"/>
      <c r="IVD85" s="994"/>
      <c r="IVE85" s="994"/>
      <c r="IVF85" s="994"/>
      <c r="IVG85" s="994"/>
      <c r="IVH85" s="994"/>
      <c r="IVI85" s="994"/>
      <c r="IVJ85" s="994"/>
      <c r="IVK85" s="994"/>
      <c r="IVL85" s="994"/>
      <c r="IVM85" s="994"/>
      <c r="IVN85" s="994"/>
      <c r="IVO85" s="994"/>
      <c r="IVP85" s="994"/>
      <c r="IVQ85" s="994"/>
      <c r="IVR85" s="994"/>
      <c r="IVS85" s="994"/>
      <c r="IVT85" s="994"/>
      <c r="IVU85" s="994"/>
      <c r="IVV85" s="994"/>
      <c r="IVW85" s="994"/>
      <c r="IVX85" s="994"/>
      <c r="IVY85" s="994"/>
      <c r="IVZ85" s="994"/>
      <c r="IWA85" s="994"/>
      <c r="IWB85" s="994"/>
      <c r="IWC85" s="994"/>
      <c r="IWD85" s="994"/>
      <c r="IWE85" s="994"/>
      <c r="IWF85" s="994"/>
      <c r="IWG85" s="994"/>
      <c r="IWH85" s="994"/>
      <c r="IWI85" s="994"/>
      <c r="IWJ85" s="994"/>
      <c r="IWK85" s="994"/>
      <c r="IWL85" s="994"/>
      <c r="IWM85" s="994"/>
      <c r="IWN85" s="994"/>
      <c r="IWO85" s="994"/>
      <c r="IWP85" s="994"/>
      <c r="IWQ85" s="994"/>
      <c r="IWR85" s="994"/>
      <c r="IWS85" s="994"/>
      <c r="IWT85" s="994"/>
      <c r="IWU85" s="994"/>
      <c r="IWV85" s="994"/>
      <c r="IWW85" s="994"/>
      <c r="IWX85" s="994"/>
      <c r="IWY85" s="994"/>
      <c r="IWZ85" s="994"/>
      <c r="IXA85" s="994"/>
      <c r="IXB85" s="994"/>
      <c r="IXC85" s="994"/>
      <c r="IXD85" s="994"/>
      <c r="IXE85" s="994"/>
      <c r="IXF85" s="994"/>
      <c r="IXG85" s="994"/>
      <c r="IXH85" s="994"/>
      <c r="IXI85" s="994"/>
      <c r="IXJ85" s="994"/>
      <c r="IXK85" s="994"/>
      <c r="IXL85" s="994"/>
      <c r="IXM85" s="994"/>
      <c r="IXN85" s="994"/>
      <c r="IXO85" s="994"/>
      <c r="IXP85" s="994"/>
      <c r="IXQ85" s="994"/>
      <c r="IXR85" s="994"/>
      <c r="IXS85" s="994"/>
      <c r="IXT85" s="994"/>
      <c r="IXU85" s="994"/>
      <c r="IXV85" s="994"/>
      <c r="IXW85" s="994"/>
      <c r="IXX85" s="994"/>
      <c r="IXY85" s="994"/>
      <c r="IXZ85" s="994"/>
      <c r="IYA85" s="994"/>
      <c r="IYB85" s="994"/>
      <c r="IYC85" s="994"/>
      <c r="IYD85" s="994"/>
      <c r="IYE85" s="994"/>
      <c r="IYF85" s="994"/>
      <c r="IYG85" s="994"/>
      <c r="IYH85" s="994"/>
      <c r="IYI85" s="994"/>
      <c r="IYJ85" s="994"/>
      <c r="IYK85" s="994"/>
      <c r="IYL85" s="994"/>
      <c r="IYM85" s="994"/>
      <c r="IYN85" s="994"/>
      <c r="IYO85" s="994"/>
      <c r="IYP85" s="994"/>
      <c r="IYQ85" s="994"/>
      <c r="IYR85" s="994"/>
      <c r="IYS85" s="994"/>
      <c r="IYT85" s="994"/>
      <c r="IYU85" s="994"/>
      <c r="IYV85" s="994"/>
      <c r="IYW85" s="994"/>
      <c r="IYX85" s="994"/>
      <c r="IYY85" s="994"/>
      <c r="IYZ85" s="994"/>
      <c r="IZA85" s="994"/>
      <c r="IZB85" s="994"/>
      <c r="IZC85" s="994"/>
      <c r="IZD85" s="994"/>
      <c r="IZE85" s="994"/>
      <c r="IZF85" s="994"/>
      <c r="IZG85" s="994"/>
      <c r="IZH85" s="994"/>
      <c r="IZI85" s="994"/>
      <c r="IZJ85" s="994"/>
      <c r="IZK85" s="994"/>
      <c r="IZL85" s="994"/>
      <c r="IZM85" s="994"/>
      <c r="IZN85" s="994"/>
      <c r="IZO85" s="994"/>
      <c r="IZP85" s="994"/>
      <c r="IZQ85" s="994"/>
      <c r="IZR85" s="994"/>
      <c r="IZS85" s="994"/>
      <c r="IZT85" s="994"/>
      <c r="IZU85" s="994"/>
      <c r="IZV85" s="994"/>
      <c r="IZW85" s="994"/>
      <c r="IZX85" s="994"/>
      <c r="IZY85" s="994"/>
      <c r="IZZ85" s="994"/>
      <c r="JAA85" s="994"/>
      <c r="JAB85" s="994"/>
      <c r="JAC85" s="994"/>
      <c r="JAD85" s="994"/>
      <c r="JAE85" s="994"/>
      <c r="JAF85" s="994"/>
      <c r="JAG85" s="994"/>
      <c r="JAH85" s="994"/>
      <c r="JAI85" s="994"/>
      <c r="JAJ85" s="994"/>
      <c r="JAK85" s="994"/>
      <c r="JAL85" s="994"/>
      <c r="JAM85" s="994"/>
      <c r="JAN85" s="994"/>
      <c r="JAO85" s="994"/>
      <c r="JAP85" s="994"/>
      <c r="JAQ85" s="994"/>
      <c r="JAR85" s="994"/>
      <c r="JAS85" s="994"/>
      <c r="JAT85" s="994"/>
      <c r="JAU85" s="994"/>
      <c r="JAV85" s="994"/>
      <c r="JAW85" s="994"/>
      <c r="JAX85" s="994"/>
      <c r="JAY85" s="994"/>
      <c r="JAZ85" s="994"/>
      <c r="JBA85" s="994"/>
      <c r="JBB85" s="994"/>
      <c r="JBC85" s="994"/>
      <c r="JBD85" s="994"/>
      <c r="JBE85" s="994"/>
      <c r="JBF85" s="994"/>
      <c r="JBG85" s="994"/>
      <c r="JBH85" s="994"/>
      <c r="JBI85" s="994"/>
      <c r="JBJ85" s="994"/>
      <c r="JBK85" s="994"/>
      <c r="JBL85" s="994"/>
      <c r="JBM85" s="994"/>
      <c r="JBN85" s="994"/>
      <c r="JBO85" s="994"/>
      <c r="JBP85" s="994"/>
      <c r="JBQ85" s="994"/>
      <c r="JBR85" s="994"/>
      <c r="JBS85" s="994"/>
      <c r="JBT85" s="994"/>
      <c r="JBU85" s="994"/>
      <c r="JBV85" s="994"/>
      <c r="JBW85" s="994"/>
      <c r="JBX85" s="994"/>
      <c r="JBY85" s="994"/>
      <c r="JBZ85" s="994"/>
      <c r="JCA85" s="994"/>
      <c r="JCB85" s="994"/>
      <c r="JCC85" s="994"/>
      <c r="JCD85" s="994"/>
      <c r="JCE85" s="994"/>
      <c r="JCF85" s="994"/>
      <c r="JCG85" s="994"/>
      <c r="JCH85" s="994"/>
      <c r="JCI85" s="994"/>
      <c r="JCJ85" s="994"/>
      <c r="JCK85" s="994"/>
      <c r="JCL85" s="994"/>
      <c r="JCM85" s="994"/>
      <c r="JCN85" s="994"/>
      <c r="JCO85" s="994"/>
      <c r="JCP85" s="994"/>
      <c r="JCQ85" s="994"/>
      <c r="JCR85" s="994"/>
      <c r="JCS85" s="994"/>
      <c r="JCT85" s="994"/>
      <c r="JCU85" s="994"/>
      <c r="JCV85" s="994"/>
      <c r="JCW85" s="994"/>
      <c r="JCX85" s="994"/>
      <c r="JCY85" s="994"/>
      <c r="JCZ85" s="994"/>
      <c r="JDA85" s="994"/>
      <c r="JDB85" s="994"/>
      <c r="JDC85" s="994"/>
      <c r="JDD85" s="994"/>
      <c r="JDE85" s="994"/>
      <c r="JDF85" s="994"/>
      <c r="JDG85" s="994"/>
      <c r="JDH85" s="994"/>
      <c r="JDI85" s="994"/>
      <c r="JDJ85" s="994"/>
      <c r="JDK85" s="994"/>
      <c r="JDL85" s="994"/>
      <c r="JDM85" s="994"/>
      <c r="JDN85" s="994"/>
      <c r="JDO85" s="994"/>
      <c r="JDP85" s="994"/>
      <c r="JDQ85" s="994"/>
      <c r="JDR85" s="994"/>
      <c r="JDS85" s="994"/>
      <c r="JDT85" s="994"/>
      <c r="JDU85" s="994"/>
      <c r="JDV85" s="994"/>
      <c r="JDW85" s="994"/>
      <c r="JDX85" s="994"/>
      <c r="JDY85" s="994"/>
      <c r="JDZ85" s="994"/>
      <c r="JEA85" s="994"/>
      <c r="JEB85" s="994"/>
      <c r="JEC85" s="994"/>
      <c r="JED85" s="994"/>
      <c r="JEE85" s="994"/>
      <c r="JEF85" s="994"/>
      <c r="JEG85" s="994"/>
      <c r="JEH85" s="994"/>
      <c r="JEI85" s="994"/>
      <c r="JEJ85" s="994"/>
      <c r="JEK85" s="994"/>
      <c r="JEL85" s="994"/>
      <c r="JEM85" s="994"/>
      <c r="JEN85" s="994"/>
      <c r="JEO85" s="994"/>
      <c r="JEP85" s="994"/>
      <c r="JEQ85" s="994"/>
      <c r="JER85" s="994"/>
      <c r="JES85" s="994"/>
      <c r="JET85" s="994"/>
      <c r="JEU85" s="994"/>
      <c r="JEV85" s="994"/>
      <c r="JEW85" s="994"/>
      <c r="JEX85" s="994"/>
      <c r="JEY85" s="994"/>
      <c r="JEZ85" s="994"/>
      <c r="JFA85" s="994"/>
      <c r="JFB85" s="994"/>
      <c r="JFC85" s="994"/>
      <c r="JFD85" s="994"/>
      <c r="JFE85" s="994"/>
      <c r="JFF85" s="994"/>
      <c r="JFG85" s="994"/>
      <c r="JFH85" s="994"/>
      <c r="JFI85" s="994"/>
      <c r="JFJ85" s="994"/>
      <c r="JFK85" s="994"/>
      <c r="JFL85" s="994"/>
      <c r="JFM85" s="994"/>
      <c r="JFN85" s="994"/>
      <c r="JFO85" s="994"/>
      <c r="JFP85" s="994"/>
      <c r="JFQ85" s="994"/>
      <c r="JFR85" s="994"/>
      <c r="JFS85" s="994"/>
      <c r="JFT85" s="994"/>
      <c r="JFU85" s="994"/>
      <c r="JFV85" s="994"/>
      <c r="JFW85" s="994"/>
      <c r="JFX85" s="994"/>
      <c r="JFY85" s="994"/>
      <c r="JFZ85" s="994"/>
      <c r="JGA85" s="994"/>
      <c r="JGB85" s="994"/>
      <c r="JGC85" s="994"/>
      <c r="JGD85" s="994"/>
      <c r="JGE85" s="994"/>
      <c r="JGF85" s="994"/>
      <c r="JGG85" s="994"/>
      <c r="JGH85" s="994"/>
      <c r="JGI85" s="994"/>
      <c r="JGJ85" s="994"/>
      <c r="JGK85" s="994"/>
      <c r="JGL85" s="994"/>
      <c r="JGM85" s="994"/>
      <c r="JGN85" s="994"/>
      <c r="JGO85" s="994"/>
      <c r="JGP85" s="994"/>
      <c r="JGQ85" s="994"/>
      <c r="JGR85" s="994"/>
      <c r="JGS85" s="994"/>
      <c r="JGT85" s="994"/>
      <c r="JGU85" s="994"/>
      <c r="JGV85" s="994"/>
      <c r="JGW85" s="994"/>
      <c r="JGX85" s="994"/>
      <c r="JGY85" s="994"/>
      <c r="JGZ85" s="994"/>
      <c r="JHA85" s="994"/>
      <c r="JHB85" s="994"/>
      <c r="JHC85" s="994"/>
      <c r="JHD85" s="994"/>
      <c r="JHE85" s="994"/>
      <c r="JHF85" s="994"/>
      <c r="JHG85" s="994"/>
      <c r="JHH85" s="994"/>
      <c r="JHI85" s="994"/>
      <c r="JHJ85" s="994"/>
      <c r="JHK85" s="994"/>
      <c r="JHL85" s="994"/>
      <c r="JHM85" s="994"/>
      <c r="JHN85" s="994"/>
      <c r="JHO85" s="994"/>
      <c r="JHP85" s="994"/>
      <c r="JHQ85" s="994"/>
      <c r="JHR85" s="994"/>
      <c r="JHS85" s="994"/>
      <c r="JHT85" s="994"/>
      <c r="JHU85" s="994"/>
      <c r="JHV85" s="994"/>
      <c r="JHW85" s="994"/>
      <c r="JHX85" s="994"/>
      <c r="JHY85" s="994"/>
      <c r="JHZ85" s="994"/>
      <c r="JIA85" s="994"/>
      <c r="JIB85" s="994"/>
      <c r="JIC85" s="994"/>
      <c r="JID85" s="994"/>
      <c r="JIE85" s="994"/>
      <c r="JIF85" s="994"/>
      <c r="JIG85" s="994"/>
      <c r="JIH85" s="994"/>
      <c r="JII85" s="994"/>
      <c r="JIJ85" s="994"/>
      <c r="JIK85" s="994"/>
      <c r="JIL85" s="994"/>
      <c r="JIM85" s="994"/>
      <c r="JIN85" s="994"/>
      <c r="JIO85" s="994"/>
      <c r="JIP85" s="994"/>
      <c r="JIQ85" s="994"/>
      <c r="JIR85" s="994"/>
      <c r="JIS85" s="994"/>
      <c r="JIT85" s="994"/>
      <c r="JIU85" s="994"/>
      <c r="JIV85" s="994"/>
      <c r="JIW85" s="994"/>
      <c r="JIX85" s="994"/>
      <c r="JIY85" s="994"/>
      <c r="JIZ85" s="994"/>
      <c r="JJA85" s="994"/>
      <c r="JJB85" s="994"/>
      <c r="JJC85" s="994"/>
      <c r="JJD85" s="994"/>
      <c r="JJE85" s="994"/>
      <c r="JJF85" s="994"/>
      <c r="JJG85" s="994"/>
      <c r="JJH85" s="994"/>
      <c r="JJI85" s="994"/>
      <c r="JJJ85" s="994"/>
      <c r="JJK85" s="994"/>
      <c r="JJL85" s="994"/>
      <c r="JJM85" s="994"/>
      <c r="JJN85" s="994"/>
      <c r="JJO85" s="994"/>
      <c r="JJP85" s="994"/>
      <c r="JJQ85" s="994"/>
      <c r="JJR85" s="994"/>
      <c r="JJS85" s="994"/>
      <c r="JJT85" s="994"/>
      <c r="JJU85" s="994"/>
      <c r="JJV85" s="994"/>
      <c r="JJW85" s="994"/>
      <c r="JJX85" s="994"/>
      <c r="JJY85" s="994"/>
      <c r="JJZ85" s="994"/>
      <c r="JKA85" s="994"/>
      <c r="JKB85" s="994"/>
      <c r="JKC85" s="994"/>
      <c r="JKD85" s="994"/>
      <c r="JKE85" s="994"/>
      <c r="JKF85" s="994"/>
      <c r="JKG85" s="994"/>
      <c r="JKH85" s="994"/>
      <c r="JKI85" s="994"/>
      <c r="JKJ85" s="994"/>
      <c r="JKK85" s="994"/>
      <c r="JKL85" s="994"/>
      <c r="JKM85" s="994"/>
      <c r="JKN85" s="994"/>
      <c r="JKO85" s="994"/>
      <c r="JKP85" s="994"/>
      <c r="JKQ85" s="994"/>
      <c r="JKR85" s="994"/>
      <c r="JKS85" s="994"/>
      <c r="JKT85" s="994"/>
      <c r="JKU85" s="994"/>
      <c r="JKV85" s="994"/>
      <c r="JKW85" s="994"/>
      <c r="JKX85" s="994"/>
      <c r="JKY85" s="994"/>
      <c r="JKZ85" s="994"/>
      <c r="JLA85" s="994"/>
      <c r="JLB85" s="994"/>
      <c r="JLC85" s="994"/>
      <c r="JLD85" s="994"/>
      <c r="JLE85" s="994"/>
      <c r="JLF85" s="994"/>
      <c r="JLG85" s="994"/>
      <c r="JLH85" s="994"/>
      <c r="JLI85" s="994"/>
      <c r="JLJ85" s="994"/>
      <c r="JLK85" s="994"/>
      <c r="JLL85" s="994"/>
      <c r="JLM85" s="994"/>
      <c r="JLN85" s="994"/>
      <c r="JLO85" s="994"/>
      <c r="JLP85" s="994"/>
      <c r="JLQ85" s="994"/>
      <c r="JLR85" s="994"/>
      <c r="JLS85" s="994"/>
      <c r="JLT85" s="994"/>
      <c r="JLU85" s="994"/>
      <c r="JLV85" s="994"/>
      <c r="JLW85" s="994"/>
      <c r="JLX85" s="994"/>
      <c r="JLY85" s="994"/>
      <c r="JLZ85" s="994"/>
      <c r="JMA85" s="994"/>
      <c r="JMB85" s="994"/>
      <c r="JMC85" s="994"/>
      <c r="JMD85" s="994"/>
      <c r="JME85" s="994"/>
      <c r="JMF85" s="994"/>
      <c r="JMG85" s="994"/>
      <c r="JMH85" s="994"/>
      <c r="JMI85" s="994"/>
      <c r="JMJ85" s="994"/>
      <c r="JMK85" s="994"/>
      <c r="JML85" s="994"/>
      <c r="JMM85" s="994"/>
      <c r="JMN85" s="994"/>
      <c r="JMO85" s="994"/>
      <c r="JMP85" s="994"/>
      <c r="JMQ85" s="994"/>
      <c r="JMR85" s="994"/>
      <c r="JMS85" s="994"/>
      <c r="JMT85" s="994"/>
      <c r="JMU85" s="994"/>
      <c r="JMV85" s="994"/>
      <c r="JMW85" s="994"/>
      <c r="JMX85" s="994"/>
      <c r="JMY85" s="994"/>
      <c r="JMZ85" s="994"/>
      <c r="JNA85" s="994"/>
      <c r="JNB85" s="994"/>
      <c r="JNC85" s="994"/>
      <c r="JND85" s="994"/>
      <c r="JNE85" s="994"/>
      <c r="JNF85" s="994"/>
      <c r="JNG85" s="994"/>
      <c r="JNH85" s="994"/>
      <c r="JNI85" s="994"/>
      <c r="JNJ85" s="994"/>
      <c r="JNK85" s="994"/>
      <c r="JNL85" s="994"/>
      <c r="JNM85" s="994"/>
      <c r="JNN85" s="994"/>
      <c r="JNO85" s="994"/>
      <c r="JNP85" s="994"/>
      <c r="JNQ85" s="994"/>
      <c r="JNR85" s="994"/>
      <c r="JNS85" s="994"/>
      <c r="JNT85" s="994"/>
      <c r="JNU85" s="994"/>
      <c r="JNV85" s="994"/>
      <c r="JNW85" s="994"/>
      <c r="JNX85" s="994"/>
      <c r="JNY85" s="994"/>
      <c r="JNZ85" s="994"/>
      <c r="JOA85" s="994"/>
      <c r="JOB85" s="994"/>
      <c r="JOC85" s="994"/>
      <c r="JOD85" s="994"/>
      <c r="JOE85" s="994"/>
      <c r="JOF85" s="994"/>
      <c r="JOG85" s="994"/>
      <c r="JOH85" s="994"/>
      <c r="JOI85" s="994"/>
      <c r="JOJ85" s="994"/>
      <c r="JOK85" s="994"/>
      <c r="JOL85" s="994"/>
      <c r="JOM85" s="994"/>
      <c r="JON85" s="994"/>
      <c r="JOO85" s="994"/>
      <c r="JOP85" s="994"/>
      <c r="JOQ85" s="994"/>
      <c r="JOR85" s="994"/>
      <c r="JOS85" s="994"/>
      <c r="JOT85" s="994"/>
      <c r="JOU85" s="994"/>
      <c r="JOV85" s="994"/>
      <c r="JOW85" s="994"/>
      <c r="JOX85" s="994"/>
      <c r="JOY85" s="994"/>
      <c r="JOZ85" s="994"/>
      <c r="JPA85" s="994"/>
      <c r="JPB85" s="994"/>
      <c r="JPC85" s="994"/>
      <c r="JPD85" s="994"/>
      <c r="JPE85" s="994"/>
      <c r="JPF85" s="994"/>
      <c r="JPG85" s="994"/>
      <c r="JPH85" s="994"/>
      <c r="JPI85" s="994"/>
      <c r="JPJ85" s="994"/>
      <c r="JPK85" s="994"/>
      <c r="JPL85" s="994"/>
      <c r="JPM85" s="994"/>
      <c r="JPN85" s="994"/>
      <c r="JPO85" s="994"/>
      <c r="JPP85" s="994"/>
      <c r="JPQ85" s="994"/>
      <c r="JPR85" s="994"/>
      <c r="JPS85" s="994"/>
      <c r="JPT85" s="994"/>
      <c r="JPU85" s="994"/>
      <c r="JPV85" s="994"/>
      <c r="JPW85" s="994"/>
      <c r="JPX85" s="994"/>
      <c r="JPY85" s="994"/>
      <c r="JPZ85" s="994"/>
      <c r="JQA85" s="994"/>
      <c r="JQB85" s="994"/>
      <c r="JQC85" s="994"/>
      <c r="JQD85" s="994"/>
      <c r="JQE85" s="994"/>
      <c r="JQF85" s="994"/>
      <c r="JQG85" s="994"/>
      <c r="JQH85" s="994"/>
      <c r="JQI85" s="994"/>
      <c r="JQJ85" s="994"/>
      <c r="JQK85" s="994"/>
      <c r="JQL85" s="994"/>
      <c r="JQM85" s="994"/>
      <c r="JQN85" s="994"/>
      <c r="JQO85" s="994"/>
      <c r="JQP85" s="994"/>
      <c r="JQQ85" s="994"/>
      <c r="JQR85" s="994"/>
      <c r="JQS85" s="994"/>
      <c r="JQT85" s="994"/>
      <c r="JQU85" s="994"/>
      <c r="JQV85" s="994"/>
      <c r="JQW85" s="994"/>
      <c r="JQX85" s="994"/>
      <c r="JQY85" s="994"/>
      <c r="JQZ85" s="994"/>
      <c r="JRA85" s="994"/>
      <c r="JRB85" s="994"/>
      <c r="JRC85" s="994"/>
      <c r="JRD85" s="994"/>
      <c r="JRE85" s="994"/>
      <c r="JRF85" s="994"/>
      <c r="JRG85" s="994"/>
      <c r="JRH85" s="994"/>
      <c r="JRI85" s="994"/>
      <c r="JRJ85" s="994"/>
      <c r="JRK85" s="994"/>
      <c r="JRL85" s="994"/>
      <c r="JRM85" s="994"/>
      <c r="JRN85" s="994"/>
      <c r="JRO85" s="994"/>
      <c r="JRP85" s="994"/>
      <c r="JRQ85" s="994"/>
      <c r="JRR85" s="994"/>
      <c r="JRS85" s="994"/>
      <c r="JRT85" s="994"/>
      <c r="JRU85" s="994"/>
      <c r="JRV85" s="994"/>
      <c r="JRW85" s="994"/>
      <c r="JRX85" s="994"/>
      <c r="JRY85" s="994"/>
      <c r="JRZ85" s="994"/>
      <c r="JSA85" s="994"/>
      <c r="JSB85" s="994"/>
      <c r="JSC85" s="994"/>
      <c r="JSD85" s="994"/>
      <c r="JSE85" s="994"/>
      <c r="JSF85" s="994"/>
      <c r="JSG85" s="994"/>
      <c r="JSH85" s="994"/>
      <c r="JSI85" s="994"/>
      <c r="JSJ85" s="994"/>
      <c r="JSK85" s="994"/>
      <c r="JSL85" s="994"/>
      <c r="JSM85" s="994"/>
      <c r="JSN85" s="994"/>
      <c r="JSO85" s="994"/>
      <c r="JSP85" s="994"/>
      <c r="JSQ85" s="994"/>
      <c r="JSR85" s="994"/>
      <c r="JSS85" s="994"/>
      <c r="JST85" s="994"/>
      <c r="JSU85" s="994"/>
      <c r="JSV85" s="994"/>
      <c r="JSW85" s="994"/>
      <c r="JSX85" s="994"/>
      <c r="JSY85" s="994"/>
      <c r="JSZ85" s="994"/>
      <c r="JTA85" s="994"/>
      <c r="JTB85" s="994"/>
      <c r="JTC85" s="994"/>
      <c r="JTD85" s="994"/>
      <c r="JTE85" s="994"/>
      <c r="JTF85" s="994"/>
      <c r="JTG85" s="994"/>
      <c r="JTH85" s="994"/>
      <c r="JTI85" s="994"/>
      <c r="JTJ85" s="994"/>
      <c r="JTK85" s="994"/>
      <c r="JTL85" s="994"/>
      <c r="JTM85" s="994"/>
      <c r="JTN85" s="994"/>
      <c r="JTO85" s="994"/>
      <c r="JTP85" s="994"/>
      <c r="JTQ85" s="994"/>
      <c r="JTR85" s="994"/>
      <c r="JTS85" s="994"/>
      <c r="JTT85" s="994"/>
      <c r="JTU85" s="994"/>
      <c r="JTV85" s="994"/>
      <c r="JTW85" s="994"/>
      <c r="JTX85" s="994"/>
      <c r="JTY85" s="994"/>
      <c r="JTZ85" s="994"/>
      <c r="JUA85" s="994"/>
      <c r="JUB85" s="994"/>
      <c r="JUC85" s="994"/>
      <c r="JUD85" s="994"/>
      <c r="JUE85" s="994"/>
      <c r="JUF85" s="994"/>
      <c r="JUG85" s="994"/>
      <c r="JUH85" s="994"/>
      <c r="JUI85" s="994"/>
      <c r="JUJ85" s="994"/>
      <c r="JUK85" s="994"/>
      <c r="JUL85" s="994"/>
      <c r="JUM85" s="994"/>
      <c r="JUN85" s="994"/>
      <c r="JUO85" s="994"/>
      <c r="JUP85" s="994"/>
      <c r="JUQ85" s="994"/>
      <c r="JUR85" s="994"/>
      <c r="JUS85" s="994"/>
      <c r="JUT85" s="994"/>
      <c r="JUU85" s="994"/>
      <c r="JUV85" s="994"/>
      <c r="JUW85" s="994"/>
      <c r="JUX85" s="994"/>
      <c r="JUY85" s="994"/>
      <c r="JUZ85" s="994"/>
      <c r="JVA85" s="994"/>
      <c r="JVB85" s="994"/>
      <c r="JVC85" s="994"/>
      <c r="JVD85" s="994"/>
      <c r="JVE85" s="994"/>
      <c r="JVF85" s="994"/>
      <c r="JVG85" s="994"/>
      <c r="JVH85" s="994"/>
      <c r="JVI85" s="994"/>
      <c r="JVJ85" s="994"/>
      <c r="JVK85" s="994"/>
      <c r="JVL85" s="994"/>
      <c r="JVM85" s="994"/>
      <c r="JVN85" s="994"/>
      <c r="JVO85" s="994"/>
      <c r="JVP85" s="994"/>
      <c r="JVQ85" s="994"/>
      <c r="JVR85" s="994"/>
      <c r="JVS85" s="994"/>
      <c r="JVT85" s="994"/>
      <c r="JVU85" s="994"/>
      <c r="JVV85" s="994"/>
      <c r="JVW85" s="994"/>
      <c r="JVX85" s="994"/>
      <c r="JVY85" s="994"/>
      <c r="JVZ85" s="994"/>
      <c r="JWA85" s="994"/>
      <c r="JWB85" s="994"/>
      <c r="JWC85" s="994"/>
      <c r="JWD85" s="994"/>
      <c r="JWE85" s="994"/>
      <c r="JWF85" s="994"/>
      <c r="JWG85" s="994"/>
      <c r="JWH85" s="994"/>
      <c r="JWI85" s="994"/>
      <c r="JWJ85" s="994"/>
      <c r="JWK85" s="994"/>
      <c r="JWL85" s="994"/>
      <c r="JWM85" s="994"/>
      <c r="JWN85" s="994"/>
      <c r="JWO85" s="994"/>
      <c r="JWP85" s="994"/>
      <c r="JWQ85" s="994"/>
      <c r="JWR85" s="994"/>
      <c r="JWS85" s="994"/>
      <c r="JWT85" s="994"/>
      <c r="JWU85" s="994"/>
      <c r="JWV85" s="994"/>
      <c r="JWW85" s="994"/>
      <c r="JWX85" s="994"/>
      <c r="JWY85" s="994"/>
      <c r="JWZ85" s="994"/>
      <c r="JXA85" s="994"/>
      <c r="JXB85" s="994"/>
      <c r="JXC85" s="994"/>
      <c r="JXD85" s="994"/>
      <c r="JXE85" s="994"/>
      <c r="JXF85" s="994"/>
      <c r="JXG85" s="994"/>
      <c r="JXH85" s="994"/>
      <c r="JXI85" s="994"/>
      <c r="JXJ85" s="994"/>
      <c r="JXK85" s="994"/>
      <c r="JXL85" s="994"/>
      <c r="JXM85" s="994"/>
      <c r="JXN85" s="994"/>
      <c r="JXO85" s="994"/>
      <c r="JXP85" s="994"/>
      <c r="JXQ85" s="994"/>
      <c r="JXR85" s="994"/>
      <c r="JXS85" s="994"/>
      <c r="JXT85" s="994"/>
      <c r="JXU85" s="994"/>
      <c r="JXV85" s="994"/>
      <c r="JXW85" s="994"/>
      <c r="JXX85" s="994"/>
      <c r="JXY85" s="994"/>
      <c r="JXZ85" s="994"/>
      <c r="JYA85" s="994"/>
      <c r="JYB85" s="994"/>
      <c r="JYC85" s="994"/>
      <c r="JYD85" s="994"/>
      <c r="JYE85" s="994"/>
      <c r="JYF85" s="994"/>
      <c r="JYG85" s="994"/>
      <c r="JYH85" s="994"/>
      <c r="JYI85" s="994"/>
      <c r="JYJ85" s="994"/>
      <c r="JYK85" s="994"/>
      <c r="JYL85" s="994"/>
      <c r="JYM85" s="994"/>
      <c r="JYN85" s="994"/>
      <c r="JYO85" s="994"/>
      <c r="JYP85" s="994"/>
      <c r="JYQ85" s="994"/>
      <c r="JYR85" s="994"/>
      <c r="JYS85" s="994"/>
      <c r="JYT85" s="994"/>
      <c r="JYU85" s="994"/>
      <c r="JYV85" s="994"/>
      <c r="JYW85" s="994"/>
      <c r="JYX85" s="994"/>
      <c r="JYY85" s="994"/>
      <c r="JYZ85" s="994"/>
      <c r="JZA85" s="994"/>
      <c r="JZB85" s="994"/>
      <c r="JZC85" s="994"/>
      <c r="JZD85" s="994"/>
      <c r="JZE85" s="994"/>
      <c r="JZF85" s="994"/>
      <c r="JZG85" s="994"/>
      <c r="JZH85" s="994"/>
      <c r="JZI85" s="994"/>
      <c r="JZJ85" s="994"/>
      <c r="JZK85" s="994"/>
      <c r="JZL85" s="994"/>
      <c r="JZM85" s="994"/>
      <c r="JZN85" s="994"/>
      <c r="JZO85" s="994"/>
      <c r="JZP85" s="994"/>
      <c r="JZQ85" s="994"/>
      <c r="JZR85" s="994"/>
      <c r="JZS85" s="994"/>
      <c r="JZT85" s="994"/>
      <c r="JZU85" s="994"/>
      <c r="JZV85" s="994"/>
      <c r="JZW85" s="994"/>
      <c r="JZX85" s="994"/>
      <c r="JZY85" s="994"/>
      <c r="JZZ85" s="994"/>
      <c r="KAA85" s="994"/>
      <c r="KAB85" s="994"/>
      <c r="KAC85" s="994"/>
      <c r="KAD85" s="994"/>
      <c r="KAE85" s="994"/>
      <c r="KAF85" s="994"/>
      <c r="KAG85" s="994"/>
      <c r="KAH85" s="994"/>
      <c r="KAI85" s="994"/>
      <c r="KAJ85" s="994"/>
      <c r="KAK85" s="994"/>
      <c r="KAL85" s="994"/>
      <c r="KAM85" s="994"/>
      <c r="KAN85" s="994"/>
      <c r="KAO85" s="994"/>
      <c r="KAP85" s="994"/>
      <c r="KAQ85" s="994"/>
      <c r="KAR85" s="994"/>
      <c r="KAS85" s="994"/>
      <c r="KAT85" s="994"/>
      <c r="KAU85" s="994"/>
      <c r="KAV85" s="994"/>
      <c r="KAW85" s="994"/>
      <c r="KAX85" s="994"/>
      <c r="KAY85" s="994"/>
      <c r="KAZ85" s="994"/>
      <c r="KBA85" s="994"/>
      <c r="KBB85" s="994"/>
      <c r="KBC85" s="994"/>
      <c r="KBD85" s="994"/>
      <c r="KBE85" s="994"/>
      <c r="KBF85" s="994"/>
      <c r="KBG85" s="994"/>
      <c r="KBH85" s="994"/>
      <c r="KBI85" s="994"/>
      <c r="KBJ85" s="994"/>
      <c r="KBK85" s="994"/>
      <c r="KBL85" s="994"/>
      <c r="KBM85" s="994"/>
      <c r="KBN85" s="994"/>
      <c r="KBO85" s="994"/>
      <c r="KBP85" s="994"/>
      <c r="KBQ85" s="994"/>
      <c r="KBR85" s="994"/>
      <c r="KBS85" s="994"/>
      <c r="KBT85" s="994"/>
      <c r="KBU85" s="994"/>
      <c r="KBV85" s="994"/>
      <c r="KBW85" s="994"/>
      <c r="KBX85" s="994"/>
      <c r="KBY85" s="994"/>
      <c r="KBZ85" s="994"/>
      <c r="KCA85" s="994"/>
      <c r="KCB85" s="994"/>
      <c r="KCC85" s="994"/>
      <c r="KCD85" s="994"/>
      <c r="KCE85" s="994"/>
      <c r="KCF85" s="994"/>
      <c r="KCG85" s="994"/>
      <c r="KCH85" s="994"/>
      <c r="KCI85" s="994"/>
      <c r="KCJ85" s="994"/>
      <c r="KCK85" s="994"/>
      <c r="KCL85" s="994"/>
      <c r="KCM85" s="994"/>
      <c r="KCN85" s="994"/>
      <c r="KCO85" s="994"/>
      <c r="KCP85" s="994"/>
      <c r="KCQ85" s="994"/>
      <c r="KCR85" s="994"/>
      <c r="KCS85" s="994"/>
      <c r="KCT85" s="994"/>
      <c r="KCU85" s="994"/>
      <c r="KCV85" s="994"/>
      <c r="KCW85" s="994"/>
      <c r="KCX85" s="994"/>
      <c r="KCY85" s="994"/>
      <c r="KCZ85" s="994"/>
      <c r="KDA85" s="994"/>
      <c r="KDB85" s="994"/>
      <c r="KDC85" s="994"/>
      <c r="KDD85" s="994"/>
      <c r="KDE85" s="994"/>
      <c r="KDF85" s="994"/>
      <c r="KDG85" s="994"/>
      <c r="KDH85" s="994"/>
      <c r="KDI85" s="994"/>
      <c r="KDJ85" s="994"/>
      <c r="KDK85" s="994"/>
      <c r="KDL85" s="994"/>
      <c r="KDM85" s="994"/>
      <c r="KDN85" s="994"/>
      <c r="KDO85" s="994"/>
      <c r="KDP85" s="994"/>
      <c r="KDQ85" s="994"/>
      <c r="KDR85" s="994"/>
      <c r="KDS85" s="994"/>
      <c r="KDT85" s="994"/>
      <c r="KDU85" s="994"/>
      <c r="KDV85" s="994"/>
      <c r="KDW85" s="994"/>
      <c r="KDX85" s="994"/>
      <c r="KDY85" s="994"/>
      <c r="KDZ85" s="994"/>
      <c r="KEA85" s="994"/>
      <c r="KEB85" s="994"/>
      <c r="KEC85" s="994"/>
      <c r="KED85" s="994"/>
      <c r="KEE85" s="994"/>
      <c r="KEF85" s="994"/>
      <c r="KEG85" s="994"/>
      <c r="KEH85" s="994"/>
      <c r="KEI85" s="994"/>
      <c r="KEJ85" s="994"/>
      <c r="KEK85" s="994"/>
      <c r="KEL85" s="994"/>
      <c r="KEM85" s="994"/>
      <c r="KEN85" s="994"/>
      <c r="KEO85" s="994"/>
      <c r="KEP85" s="994"/>
      <c r="KEQ85" s="994"/>
      <c r="KER85" s="994"/>
      <c r="KES85" s="994"/>
      <c r="KET85" s="994"/>
      <c r="KEU85" s="994"/>
      <c r="KEV85" s="994"/>
      <c r="KEW85" s="994"/>
      <c r="KEX85" s="994"/>
      <c r="KEY85" s="994"/>
      <c r="KEZ85" s="994"/>
      <c r="KFA85" s="994"/>
      <c r="KFB85" s="994"/>
      <c r="KFC85" s="994"/>
      <c r="KFD85" s="994"/>
      <c r="KFE85" s="994"/>
      <c r="KFF85" s="994"/>
      <c r="KFG85" s="994"/>
      <c r="KFH85" s="994"/>
      <c r="KFI85" s="994"/>
      <c r="KFJ85" s="994"/>
      <c r="KFK85" s="994"/>
      <c r="KFL85" s="994"/>
      <c r="KFM85" s="994"/>
      <c r="KFN85" s="994"/>
      <c r="KFO85" s="994"/>
      <c r="KFP85" s="994"/>
      <c r="KFQ85" s="994"/>
      <c r="KFR85" s="994"/>
      <c r="KFS85" s="994"/>
      <c r="KFT85" s="994"/>
      <c r="KFU85" s="994"/>
      <c r="KFV85" s="994"/>
      <c r="KFW85" s="994"/>
      <c r="KFX85" s="994"/>
      <c r="KFY85" s="994"/>
      <c r="KFZ85" s="994"/>
      <c r="KGA85" s="994"/>
      <c r="KGB85" s="994"/>
      <c r="KGC85" s="994"/>
      <c r="KGD85" s="994"/>
      <c r="KGE85" s="994"/>
      <c r="KGF85" s="994"/>
      <c r="KGG85" s="994"/>
      <c r="KGH85" s="994"/>
      <c r="KGI85" s="994"/>
      <c r="KGJ85" s="994"/>
      <c r="KGK85" s="994"/>
      <c r="KGL85" s="994"/>
      <c r="KGM85" s="994"/>
      <c r="KGN85" s="994"/>
      <c r="KGO85" s="994"/>
      <c r="KGP85" s="994"/>
      <c r="KGQ85" s="994"/>
      <c r="KGR85" s="994"/>
      <c r="KGS85" s="994"/>
      <c r="KGT85" s="994"/>
      <c r="KGU85" s="994"/>
      <c r="KGV85" s="994"/>
      <c r="KGW85" s="994"/>
      <c r="KGX85" s="994"/>
      <c r="KGY85" s="994"/>
      <c r="KGZ85" s="994"/>
      <c r="KHA85" s="994"/>
      <c r="KHB85" s="994"/>
      <c r="KHC85" s="994"/>
      <c r="KHD85" s="994"/>
      <c r="KHE85" s="994"/>
      <c r="KHF85" s="994"/>
      <c r="KHG85" s="994"/>
      <c r="KHH85" s="994"/>
      <c r="KHI85" s="994"/>
      <c r="KHJ85" s="994"/>
      <c r="KHK85" s="994"/>
      <c r="KHL85" s="994"/>
      <c r="KHM85" s="994"/>
      <c r="KHN85" s="994"/>
      <c r="KHO85" s="994"/>
      <c r="KHP85" s="994"/>
      <c r="KHQ85" s="994"/>
      <c r="KHR85" s="994"/>
      <c r="KHS85" s="994"/>
      <c r="KHT85" s="994"/>
      <c r="KHU85" s="994"/>
      <c r="KHV85" s="994"/>
      <c r="KHW85" s="994"/>
      <c r="KHX85" s="994"/>
      <c r="KHY85" s="994"/>
      <c r="KHZ85" s="994"/>
      <c r="KIA85" s="994"/>
      <c r="KIB85" s="994"/>
      <c r="KIC85" s="994"/>
      <c r="KID85" s="994"/>
      <c r="KIE85" s="994"/>
      <c r="KIF85" s="994"/>
      <c r="KIG85" s="994"/>
      <c r="KIH85" s="994"/>
      <c r="KII85" s="994"/>
      <c r="KIJ85" s="994"/>
      <c r="KIK85" s="994"/>
      <c r="KIL85" s="994"/>
      <c r="KIM85" s="994"/>
      <c r="KIN85" s="994"/>
      <c r="KIO85" s="994"/>
      <c r="KIP85" s="994"/>
      <c r="KIQ85" s="994"/>
      <c r="KIR85" s="994"/>
      <c r="KIS85" s="994"/>
      <c r="KIT85" s="994"/>
      <c r="KIU85" s="994"/>
      <c r="KIV85" s="994"/>
      <c r="KIW85" s="994"/>
      <c r="KIX85" s="994"/>
      <c r="KIY85" s="994"/>
      <c r="KIZ85" s="994"/>
      <c r="KJA85" s="994"/>
      <c r="KJB85" s="994"/>
      <c r="KJC85" s="994"/>
      <c r="KJD85" s="994"/>
      <c r="KJE85" s="994"/>
      <c r="KJF85" s="994"/>
      <c r="KJG85" s="994"/>
      <c r="KJH85" s="994"/>
      <c r="KJI85" s="994"/>
      <c r="KJJ85" s="994"/>
      <c r="KJK85" s="994"/>
      <c r="KJL85" s="994"/>
      <c r="KJM85" s="994"/>
      <c r="KJN85" s="994"/>
      <c r="KJO85" s="994"/>
      <c r="KJP85" s="994"/>
      <c r="KJQ85" s="994"/>
      <c r="KJR85" s="994"/>
      <c r="KJS85" s="994"/>
      <c r="KJT85" s="994"/>
      <c r="KJU85" s="994"/>
      <c r="KJV85" s="994"/>
      <c r="KJW85" s="994"/>
      <c r="KJX85" s="994"/>
      <c r="KJY85" s="994"/>
      <c r="KJZ85" s="994"/>
      <c r="KKA85" s="994"/>
      <c r="KKB85" s="994"/>
      <c r="KKC85" s="994"/>
      <c r="KKD85" s="994"/>
      <c r="KKE85" s="994"/>
      <c r="KKF85" s="994"/>
      <c r="KKG85" s="994"/>
      <c r="KKH85" s="994"/>
      <c r="KKI85" s="994"/>
      <c r="KKJ85" s="994"/>
      <c r="KKK85" s="994"/>
      <c r="KKL85" s="994"/>
      <c r="KKM85" s="994"/>
      <c r="KKN85" s="994"/>
      <c r="KKO85" s="994"/>
      <c r="KKP85" s="994"/>
      <c r="KKQ85" s="994"/>
      <c r="KKR85" s="994"/>
      <c r="KKS85" s="994"/>
      <c r="KKT85" s="994"/>
      <c r="KKU85" s="994"/>
      <c r="KKV85" s="994"/>
      <c r="KKW85" s="994"/>
      <c r="KKX85" s="994"/>
      <c r="KKY85" s="994"/>
      <c r="KKZ85" s="994"/>
      <c r="KLA85" s="994"/>
      <c r="KLB85" s="994"/>
      <c r="KLC85" s="994"/>
      <c r="KLD85" s="994"/>
      <c r="KLE85" s="994"/>
      <c r="KLF85" s="994"/>
      <c r="KLG85" s="994"/>
      <c r="KLH85" s="994"/>
      <c r="KLI85" s="994"/>
      <c r="KLJ85" s="994"/>
      <c r="KLK85" s="994"/>
      <c r="KLL85" s="994"/>
      <c r="KLM85" s="994"/>
      <c r="KLN85" s="994"/>
      <c r="KLO85" s="994"/>
      <c r="KLP85" s="994"/>
      <c r="KLQ85" s="994"/>
      <c r="KLR85" s="994"/>
      <c r="KLS85" s="994"/>
      <c r="KLT85" s="994"/>
      <c r="KLU85" s="994"/>
      <c r="KLV85" s="994"/>
      <c r="KLW85" s="994"/>
      <c r="KLX85" s="994"/>
      <c r="KLY85" s="994"/>
      <c r="KLZ85" s="994"/>
      <c r="KMA85" s="994"/>
      <c r="KMB85" s="994"/>
      <c r="KMC85" s="994"/>
      <c r="KMD85" s="994"/>
      <c r="KME85" s="994"/>
      <c r="KMF85" s="994"/>
      <c r="KMG85" s="994"/>
      <c r="KMH85" s="994"/>
      <c r="KMI85" s="994"/>
      <c r="KMJ85" s="994"/>
      <c r="KMK85" s="994"/>
      <c r="KML85" s="994"/>
      <c r="KMM85" s="994"/>
      <c r="KMN85" s="994"/>
      <c r="KMO85" s="994"/>
      <c r="KMP85" s="994"/>
      <c r="KMQ85" s="994"/>
      <c r="KMR85" s="994"/>
      <c r="KMS85" s="994"/>
      <c r="KMT85" s="994"/>
      <c r="KMU85" s="994"/>
      <c r="KMV85" s="994"/>
      <c r="KMW85" s="994"/>
      <c r="KMX85" s="994"/>
      <c r="KMY85" s="994"/>
      <c r="KMZ85" s="994"/>
      <c r="KNA85" s="994"/>
      <c r="KNB85" s="994"/>
      <c r="KNC85" s="994"/>
      <c r="KND85" s="994"/>
      <c r="KNE85" s="994"/>
      <c r="KNF85" s="994"/>
      <c r="KNG85" s="994"/>
      <c r="KNH85" s="994"/>
      <c r="KNI85" s="994"/>
      <c r="KNJ85" s="994"/>
      <c r="KNK85" s="994"/>
      <c r="KNL85" s="994"/>
      <c r="KNM85" s="994"/>
      <c r="KNN85" s="994"/>
      <c r="KNO85" s="994"/>
      <c r="KNP85" s="994"/>
      <c r="KNQ85" s="994"/>
      <c r="KNR85" s="994"/>
      <c r="KNS85" s="994"/>
      <c r="KNT85" s="994"/>
      <c r="KNU85" s="994"/>
      <c r="KNV85" s="994"/>
      <c r="KNW85" s="994"/>
      <c r="KNX85" s="994"/>
      <c r="KNY85" s="994"/>
      <c r="KNZ85" s="994"/>
      <c r="KOA85" s="994"/>
      <c r="KOB85" s="994"/>
      <c r="KOC85" s="994"/>
      <c r="KOD85" s="994"/>
      <c r="KOE85" s="994"/>
      <c r="KOF85" s="994"/>
      <c r="KOG85" s="994"/>
      <c r="KOH85" s="994"/>
      <c r="KOI85" s="994"/>
      <c r="KOJ85" s="994"/>
      <c r="KOK85" s="994"/>
      <c r="KOL85" s="994"/>
      <c r="KOM85" s="994"/>
      <c r="KON85" s="994"/>
      <c r="KOO85" s="994"/>
      <c r="KOP85" s="994"/>
      <c r="KOQ85" s="994"/>
      <c r="KOR85" s="994"/>
      <c r="KOS85" s="994"/>
      <c r="KOT85" s="994"/>
      <c r="KOU85" s="994"/>
      <c r="KOV85" s="994"/>
      <c r="KOW85" s="994"/>
      <c r="KOX85" s="994"/>
      <c r="KOY85" s="994"/>
      <c r="KOZ85" s="994"/>
      <c r="KPA85" s="994"/>
      <c r="KPB85" s="994"/>
      <c r="KPC85" s="994"/>
      <c r="KPD85" s="994"/>
      <c r="KPE85" s="994"/>
      <c r="KPF85" s="994"/>
      <c r="KPG85" s="994"/>
      <c r="KPH85" s="994"/>
      <c r="KPI85" s="994"/>
      <c r="KPJ85" s="994"/>
      <c r="KPK85" s="994"/>
      <c r="KPL85" s="994"/>
      <c r="KPM85" s="994"/>
      <c r="KPN85" s="994"/>
      <c r="KPO85" s="994"/>
      <c r="KPP85" s="994"/>
      <c r="KPQ85" s="994"/>
      <c r="KPR85" s="994"/>
      <c r="KPS85" s="994"/>
      <c r="KPT85" s="994"/>
      <c r="KPU85" s="994"/>
      <c r="KPV85" s="994"/>
      <c r="KPW85" s="994"/>
      <c r="KPX85" s="994"/>
      <c r="KPY85" s="994"/>
      <c r="KPZ85" s="994"/>
      <c r="KQA85" s="994"/>
      <c r="KQB85" s="994"/>
      <c r="KQC85" s="994"/>
      <c r="KQD85" s="994"/>
      <c r="KQE85" s="994"/>
      <c r="KQF85" s="994"/>
      <c r="KQG85" s="994"/>
      <c r="KQH85" s="994"/>
      <c r="KQI85" s="994"/>
      <c r="KQJ85" s="994"/>
      <c r="KQK85" s="994"/>
      <c r="KQL85" s="994"/>
      <c r="KQM85" s="994"/>
      <c r="KQN85" s="994"/>
      <c r="KQO85" s="994"/>
      <c r="KQP85" s="994"/>
      <c r="KQQ85" s="994"/>
      <c r="KQR85" s="994"/>
      <c r="KQS85" s="994"/>
      <c r="KQT85" s="994"/>
      <c r="KQU85" s="994"/>
      <c r="KQV85" s="994"/>
      <c r="KQW85" s="994"/>
      <c r="KQX85" s="994"/>
      <c r="KQY85" s="994"/>
      <c r="KQZ85" s="994"/>
      <c r="KRA85" s="994"/>
      <c r="KRB85" s="994"/>
      <c r="KRC85" s="994"/>
      <c r="KRD85" s="994"/>
      <c r="KRE85" s="994"/>
      <c r="KRF85" s="994"/>
      <c r="KRG85" s="994"/>
      <c r="KRH85" s="994"/>
      <c r="KRI85" s="994"/>
      <c r="KRJ85" s="994"/>
      <c r="KRK85" s="994"/>
      <c r="KRL85" s="994"/>
      <c r="KRM85" s="994"/>
      <c r="KRN85" s="994"/>
      <c r="KRO85" s="994"/>
      <c r="KRP85" s="994"/>
      <c r="KRQ85" s="994"/>
      <c r="KRR85" s="994"/>
      <c r="KRS85" s="994"/>
      <c r="KRT85" s="994"/>
      <c r="KRU85" s="994"/>
      <c r="KRV85" s="994"/>
      <c r="KRW85" s="994"/>
      <c r="KRX85" s="994"/>
      <c r="KRY85" s="994"/>
      <c r="KRZ85" s="994"/>
      <c r="KSA85" s="994"/>
      <c r="KSB85" s="994"/>
      <c r="KSC85" s="994"/>
      <c r="KSD85" s="994"/>
      <c r="KSE85" s="994"/>
      <c r="KSF85" s="994"/>
      <c r="KSG85" s="994"/>
      <c r="KSH85" s="994"/>
      <c r="KSI85" s="994"/>
      <c r="KSJ85" s="994"/>
      <c r="KSK85" s="994"/>
      <c r="KSL85" s="994"/>
      <c r="KSM85" s="994"/>
      <c r="KSN85" s="994"/>
      <c r="KSO85" s="994"/>
      <c r="KSP85" s="994"/>
      <c r="KSQ85" s="994"/>
      <c r="KSR85" s="994"/>
      <c r="KSS85" s="994"/>
      <c r="KST85" s="994"/>
      <c r="KSU85" s="994"/>
      <c r="KSV85" s="994"/>
      <c r="KSW85" s="994"/>
      <c r="KSX85" s="994"/>
      <c r="KSY85" s="994"/>
      <c r="KSZ85" s="994"/>
      <c r="KTA85" s="994"/>
      <c r="KTB85" s="994"/>
      <c r="KTC85" s="994"/>
      <c r="KTD85" s="994"/>
      <c r="KTE85" s="994"/>
      <c r="KTF85" s="994"/>
      <c r="KTG85" s="994"/>
      <c r="KTH85" s="994"/>
      <c r="KTI85" s="994"/>
      <c r="KTJ85" s="994"/>
      <c r="KTK85" s="994"/>
      <c r="KTL85" s="994"/>
      <c r="KTM85" s="994"/>
      <c r="KTN85" s="994"/>
      <c r="KTO85" s="994"/>
      <c r="KTP85" s="994"/>
      <c r="KTQ85" s="994"/>
      <c r="KTR85" s="994"/>
      <c r="KTS85" s="994"/>
      <c r="KTT85" s="994"/>
      <c r="KTU85" s="994"/>
      <c r="KTV85" s="994"/>
      <c r="KTW85" s="994"/>
      <c r="KTX85" s="994"/>
      <c r="KTY85" s="994"/>
      <c r="KTZ85" s="994"/>
      <c r="KUA85" s="994"/>
      <c r="KUB85" s="994"/>
      <c r="KUC85" s="994"/>
      <c r="KUD85" s="994"/>
      <c r="KUE85" s="994"/>
      <c r="KUF85" s="994"/>
      <c r="KUG85" s="994"/>
      <c r="KUH85" s="994"/>
      <c r="KUI85" s="994"/>
      <c r="KUJ85" s="994"/>
      <c r="KUK85" s="994"/>
      <c r="KUL85" s="994"/>
      <c r="KUM85" s="994"/>
      <c r="KUN85" s="994"/>
      <c r="KUO85" s="994"/>
      <c r="KUP85" s="994"/>
      <c r="KUQ85" s="994"/>
      <c r="KUR85" s="994"/>
      <c r="KUS85" s="994"/>
      <c r="KUT85" s="994"/>
      <c r="KUU85" s="994"/>
      <c r="KUV85" s="994"/>
      <c r="KUW85" s="994"/>
      <c r="KUX85" s="994"/>
      <c r="KUY85" s="994"/>
      <c r="KUZ85" s="994"/>
      <c r="KVA85" s="994"/>
      <c r="KVB85" s="994"/>
      <c r="KVC85" s="994"/>
      <c r="KVD85" s="994"/>
      <c r="KVE85" s="994"/>
      <c r="KVF85" s="994"/>
      <c r="KVG85" s="994"/>
      <c r="KVH85" s="994"/>
      <c r="KVI85" s="994"/>
      <c r="KVJ85" s="994"/>
      <c r="KVK85" s="994"/>
      <c r="KVL85" s="994"/>
      <c r="KVM85" s="994"/>
      <c r="KVN85" s="994"/>
      <c r="KVO85" s="994"/>
      <c r="KVP85" s="994"/>
      <c r="KVQ85" s="994"/>
      <c r="KVR85" s="994"/>
      <c r="KVS85" s="994"/>
      <c r="KVT85" s="994"/>
      <c r="KVU85" s="994"/>
      <c r="KVV85" s="994"/>
      <c r="KVW85" s="994"/>
      <c r="KVX85" s="994"/>
      <c r="KVY85" s="994"/>
      <c r="KVZ85" s="994"/>
      <c r="KWA85" s="994"/>
      <c r="KWB85" s="994"/>
      <c r="KWC85" s="994"/>
      <c r="KWD85" s="994"/>
      <c r="KWE85" s="994"/>
      <c r="KWF85" s="994"/>
      <c r="KWG85" s="994"/>
      <c r="KWH85" s="994"/>
      <c r="KWI85" s="994"/>
      <c r="KWJ85" s="994"/>
      <c r="KWK85" s="994"/>
      <c r="KWL85" s="994"/>
      <c r="KWM85" s="994"/>
      <c r="KWN85" s="994"/>
      <c r="KWO85" s="994"/>
      <c r="KWP85" s="994"/>
      <c r="KWQ85" s="994"/>
      <c r="KWR85" s="994"/>
      <c r="KWS85" s="994"/>
      <c r="KWT85" s="994"/>
      <c r="KWU85" s="994"/>
      <c r="KWV85" s="994"/>
      <c r="KWW85" s="994"/>
      <c r="KWX85" s="994"/>
      <c r="KWY85" s="994"/>
      <c r="KWZ85" s="994"/>
      <c r="KXA85" s="994"/>
      <c r="KXB85" s="994"/>
      <c r="KXC85" s="994"/>
      <c r="KXD85" s="994"/>
      <c r="KXE85" s="994"/>
      <c r="KXF85" s="994"/>
      <c r="KXG85" s="994"/>
      <c r="KXH85" s="994"/>
      <c r="KXI85" s="994"/>
      <c r="KXJ85" s="994"/>
      <c r="KXK85" s="994"/>
      <c r="KXL85" s="994"/>
      <c r="KXM85" s="994"/>
      <c r="KXN85" s="994"/>
      <c r="KXO85" s="994"/>
      <c r="KXP85" s="994"/>
      <c r="KXQ85" s="994"/>
      <c r="KXR85" s="994"/>
      <c r="KXS85" s="994"/>
      <c r="KXT85" s="994"/>
      <c r="KXU85" s="994"/>
      <c r="KXV85" s="994"/>
      <c r="KXW85" s="994"/>
      <c r="KXX85" s="994"/>
      <c r="KXY85" s="994"/>
      <c r="KXZ85" s="994"/>
      <c r="KYA85" s="994"/>
      <c r="KYB85" s="994"/>
      <c r="KYC85" s="994"/>
      <c r="KYD85" s="994"/>
      <c r="KYE85" s="994"/>
      <c r="KYF85" s="994"/>
      <c r="KYG85" s="994"/>
      <c r="KYH85" s="994"/>
      <c r="KYI85" s="994"/>
      <c r="KYJ85" s="994"/>
      <c r="KYK85" s="994"/>
      <c r="KYL85" s="994"/>
      <c r="KYM85" s="994"/>
      <c r="KYN85" s="994"/>
      <c r="KYO85" s="994"/>
      <c r="KYP85" s="994"/>
      <c r="KYQ85" s="994"/>
      <c r="KYR85" s="994"/>
      <c r="KYS85" s="994"/>
      <c r="KYT85" s="994"/>
      <c r="KYU85" s="994"/>
      <c r="KYV85" s="994"/>
      <c r="KYW85" s="994"/>
      <c r="KYX85" s="994"/>
      <c r="KYY85" s="994"/>
      <c r="KYZ85" s="994"/>
      <c r="KZA85" s="994"/>
      <c r="KZB85" s="994"/>
      <c r="KZC85" s="994"/>
      <c r="KZD85" s="994"/>
      <c r="KZE85" s="994"/>
      <c r="KZF85" s="994"/>
      <c r="KZG85" s="994"/>
      <c r="KZH85" s="994"/>
      <c r="KZI85" s="994"/>
      <c r="KZJ85" s="994"/>
      <c r="KZK85" s="994"/>
      <c r="KZL85" s="994"/>
      <c r="KZM85" s="994"/>
      <c r="KZN85" s="994"/>
      <c r="KZO85" s="994"/>
      <c r="KZP85" s="994"/>
      <c r="KZQ85" s="994"/>
      <c r="KZR85" s="994"/>
      <c r="KZS85" s="994"/>
      <c r="KZT85" s="994"/>
      <c r="KZU85" s="994"/>
      <c r="KZV85" s="994"/>
      <c r="KZW85" s="994"/>
      <c r="KZX85" s="994"/>
      <c r="KZY85" s="994"/>
      <c r="KZZ85" s="994"/>
      <c r="LAA85" s="994"/>
      <c r="LAB85" s="994"/>
      <c r="LAC85" s="994"/>
      <c r="LAD85" s="994"/>
      <c r="LAE85" s="994"/>
      <c r="LAF85" s="994"/>
      <c r="LAG85" s="994"/>
      <c r="LAH85" s="994"/>
      <c r="LAI85" s="994"/>
      <c r="LAJ85" s="994"/>
      <c r="LAK85" s="994"/>
      <c r="LAL85" s="994"/>
      <c r="LAM85" s="994"/>
      <c r="LAN85" s="994"/>
      <c r="LAO85" s="994"/>
      <c r="LAP85" s="994"/>
      <c r="LAQ85" s="994"/>
      <c r="LAR85" s="994"/>
      <c r="LAS85" s="994"/>
      <c r="LAT85" s="994"/>
      <c r="LAU85" s="994"/>
      <c r="LAV85" s="994"/>
      <c r="LAW85" s="994"/>
      <c r="LAX85" s="994"/>
      <c r="LAY85" s="994"/>
      <c r="LAZ85" s="994"/>
      <c r="LBA85" s="994"/>
      <c r="LBB85" s="994"/>
      <c r="LBC85" s="994"/>
      <c r="LBD85" s="994"/>
      <c r="LBE85" s="994"/>
      <c r="LBF85" s="994"/>
      <c r="LBG85" s="994"/>
      <c r="LBH85" s="994"/>
      <c r="LBI85" s="994"/>
      <c r="LBJ85" s="994"/>
      <c r="LBK85" s="994"/>
      <c r="LBL85" s="994"/>
      <c r="LBM85" s="994"/>
      <c r="LBN85" s="994"/>
      <c r="LBO85" s="994"/>
      <c r="LBP85" s="994"/>
      <c r="LBQ85" s="994"/>
      <c r="LBR85" s="994"/>
      <c r="LBS85" s="994"/>
      <c r="LBT85" s="994"/>
      <c r="LBU85" s="994"/>
      <c r="LBV85" s="994"/>
      <c r="LBW85" s="994"/>
      <c r="LBX85" s="994"/>
      <c r="LBY85" s="994"/>
      <c r="LBZ85" s="994"/>
      <c r="LCA85" s="994"/>
      <c r="LCB85" s="994"/>
      <c r="LCC85" s="994"/>
      <c r="LCD85" s="994"/>
      <c r="LCE85" s="994"/>
      <c r="LCF85" s="994"/>
      <c r="LCG85" s="994"/>
      <c r="LCH85" s="994"/>
      <c r="LCI85" s="994"/>
      <c r="LCJ85" s="994"/>
      <c r="LCK85" s="994"/>
      <c r="LCL85" s="994"/>
      <c r="LCM85" s="994"/>
      <c r="LCN85" s="994"/>
      <c r="LCO85" s="994"/>
      <c r="LCP85" s="994"/>
      <c r="LCQ85" s="994"/>
      <c r="LCR85" s="994"/>
      <c r="LCS85" s="994"/>
      <c r="LCT85" s="994"/>
      <c r="LCU85" s="994"/>
      <c r="LCV85" s="994"/>
      <c r="LCW85" s="994"/>
      <c r="LCX85" s="994"/>
      <c r="LCY85" s="994"/>
      <c r="LCZ85" s="994"/>
      <c r="LDA85" s="994"/>
      <c r="LDB85" s="994"/>
      <c r="LDC85" s="994"/>
      <c r="LDD85" s="994"/>
      <c r="LDE85" s="994"/>
      <c r="LDF85" s="994"/>
      <c r="LDG85" s="994"/>
      <c r="LDH85" s="994"/>
      <c r="LDI85" s="994"/>
      <c r="LDJ85" s="994"/>
      <c r="LDK85" s="994"/>
      <c r="LDL85" s="994"/>
      <c r="LDM85" s="994"/>
      <c r="LDN85" s="994"/>
      <c r="LDO85" s="994"/>
      <c r="LDP85" s="994"/>
      <c r="LDQ85" s="994"/>
      <c r="LDR85" s="994"/>
      <c r="LDS85" s="994"/>
      <c r="LDT85" s="994"/>
      <c r="LDU85" s="994"/>
      <c r="LDV85" s="994"/>
      <c r="LDW85" s="994"/>
      <c r="LDX85" s="994"/>
      <c r="LDY85" s="994"/>
      <c r="LDZ85" s="994"/>
      <c r="LEA85" s="994"/>
      <c r="LEB85" s="994"/>
      <c r="LEC85" s="994"/>
      <c r="LED85" s="994"/>
      <c r="LEE85" s="994"/>
      <c r="LEF85" s="994"/>
      <c r="LEG85" s="994"/>
      <c r="LEH85" s="994"/>
      <c r="LEI85" s="994"/>
      <c r="LEJ85" s="994"/>
      <c r="LEK85" s="994"/>
      <c r="LEL85" s="994"/>
      <c r="LEM85" s="994"/>
      <c r="LEN85" s="994"/>
      <c r="LEO85" s="994"/>
      <c r="LEP85" s="994"/>
      <c r="LEQ85" s="994"/>
      <c r="LER85" s="994"/>
      <c r="LES85" s="994"/>
      <c r="LET85" s="994"/>
      <c r="LEU85" s="994"/>
      <c r="LEV85" s="994"/>
      <c r="LEW85" s="994"/>
      <c r="LEX85" s="994"/>
      <c r="LEY85" s="994"/>
      <c r="LEZ85" s="994"/>
      <c r="LFA85" s="994"/>
      <c r="LFB85" s="994"/>
      <c r="LFC85" s="994"/>
      <c r="LFD85" s="994"/>
      <c r="LFE85" s="994"/>
      <c r="LFF85" s="994"/>
      <c r="LFG85" s="994"/>
      <c r="LFH85" s="994"/>
      <c r="LFI85" s="994"/>
      <c r="LFJ85" s="994"/>
      <c r="LFK85" s="994"/>
      <c r="LFL85" s="994"/>
      <c r="LFM85" s="994"/>
      <c r="LFN85" s="994"/>
      <c r="LFO85" s="994"/>
      <c r="LFP85" s="994"/>
      <c r="LFQ85" s="994"/>
      <c r="LFR85" s="994"/>
      <c r="LFS85" s="994"/>
      <c r="LFT85" s="994"/>
      <c r="LFU85" s="994"/>
      <c r="LFV85" s="994"/>
      <c r="LFW85" s="994"/>
      <c r="LFX85" s="994"/>
      <c r="LFY85" s="994"/>
      <c r="LFZ85" s="994"/>
      <c r="LGA85" s="994"/>
      <c r="LGB85" s="994"/>
      <c r="LGC85" s="994"/>
      <c r="LGD85" s="994"/>
      <c r="LGE85" s="994"/>
      <c r="LGF85" s="994"/>
      <c r="LGG85" s="994"/>
      <c r="LGH85" s="994"/>
      <c r="LGI85" s="994"/>
      <c r="LGJ85" s="994"/>
      <c r="LGK85" s="994"/>
      <c r="LGL85" s="994"/>
      <c r="LGM85" s="994"/>
      <c r="LGN85" s="994"/>
      <c r="LGO85" s="994"/>
      <c r="LGP85" s="994"/>
      <c r="LGQ85" s="994"/>
      <c r="LGR85" s="994"/>
      <c r="LGS85" s="994"/>
      <c r="LGT85" s="994"/>
      <c r="LGU85" s="994"/>
      <c r="LGV85" s="994"/>
      <c r="LGW85" s="994"/>
      <c r="LGX85" s="994"/>
      <c r="LGY85" s="994"/>
      <c r="LGZ85" s="994"/>
      <c r="LHA85" s="994"/>
      <c r="LHB85" s="994"/>
      <c r="LHC85" s="994"/>
      <c r="LHD85" s="994"/>
      <c r="LHE85" s="994"/>
      <c r="LHF85" s="994"/>
      <c r="LHG85" s="994"/>
      <c r="LHH85" s="994"/>
      <c r="LHI85" s="994"/>
      <c r="LHJ85" s="994"/>
      <c r="LHK85" s="994"/>
      <c r="LHL85" s="994"/>
      <c r="LHM85" s="994"/>
      <c r="LHN85" s="994"/>
      <c r="LHO85" s="994"/>
      <c r="LHP85" s="994"/>
      <c r="LHQ85" s="994"/>
      <c r="LHR85" s="994"/>
      <c r="LHS85" s="994"/>
      <c r="LHT85" s="994"/>
      <c r="LHU85" s="994"/>
      <c r="LHV85" s="994"/>
      <c r="LHW85" s="994"/>
      <c r="LHX85" s="994"/>
      <c r="LHY85" s="994"/>
      <c r="LHZ85" s="994"/>
      <c r="LIA85" s="994"/>
      <c r="LIB85" s="994"/>
      <c r="LIC85" s="994"/>
      <c r="LID85" s="994"/>
      <c r="LIE85" s="994"/>
      <c r="LIF85" s="994"/>
      <c r="LIG85" s="994"/>
      <c r="LIH85" s="994"/>
      <c r="LII85" s="994"/>
      <c r="LIJ85" s="994"/>
      <c r="LIK85" s="994"/>
      <c r="LIL85" s="994"/>
      <c r="LIM85" s="994"/>
      <c r="LIN85" s="994"/>
      <c r="LIO85" s="994"/>
      <c r="LIP85" s="994"/>
      <c r="LIQ85" s="994"/>
      <c r="LIR85" s="994"/>
      <c r="LIS85" s="994"/>
      <c r="LIT85" s="994"/>
      <c r="LIU85" s="994"/>
      <c r="LIV85" s="994"/>
      <c r="LIW85" s="994"/>
      <c r="LIX85" s="994"/>
      <c r="LIY85" s="994"/>
      <c r="LIZ85" s="994"/>
      <c r="LJA85" s="994"/>
      <c r="LJB85" s="994"/>
      <c r="LJC85" s="994"/>
      <c r="LJD85" s="994"/>
      <c r="LJE85" s="994"/>
      <c r="LJF85" s="994"/>
      <c r="LJG85" s="994"/>
      <c r="LJH85" s="994"/>
      <c r="LJI85" s="994"/>
      <c r="LJJ85" s="994"/>
      <c r="LJK85" s="994"/>
      <c r="LJL85" s="994"/>
      <c r="LJM85" s="994"/>
      <c r="LJN85" s="994"/>
      <c r="LJO85" s="994"/>
      <c r="LJP85" s="994"/>
      <c r="LJQ85" s="994"/>
      <c r="LJR85" s="994"/>
      <c r="LJS85" s="994"/>
      <c r="LJT85" s="994"/>
      <c r="LJU85" s="994"/>
      <c r="LJV85" s="994"/>
      <c r="LJW85" s="994"/>
      <c r="LJX85" s="994"/>
      <c r="LJY85" s="994"/>
      <c r="LJZ85" s="994"/>
      <c r="LKA85" s="994"/>
      <c r="LKB85" s="994"/>
      <c r="LKC85" s="994"/>
      <c r="LKD85" s="994"/>
      <c r="LKE85" s="994"/>
      <c r="LKF85" s="994"/>
      <c r="LKG85" s="994"/>
      <c r="LKH85" s="994"/>
      <c r="LKI85" s="994"/>
      <c r="LKJ85" s="994"/>
      <c r="LKK85" s="994"/>
      <c r="LKL85" s="994"/>
      <c r="LKM85" s="994"/>
      <c r="LKN85" s="994"/>
      <c r="LKO85" s="994"/>
      <c r="LKP85" s="994"/>
      <c r="LKQ85" s="994"/>
      <c r="LKR85" s="994"/>
      <c r="LKS85" s="994"/>
      <c r="LKT85" s="994"/>
      <c r="LKU85" s="994"/>
      <c r="LKV85" s="994"/>
      <c r="LKW85" s="994"/>
      <c r="LKX85" s="994"/>
      <c r="LKY85" s="994"/>
      <c r="LKZ85" s="994"/>
      <c r="LLA85" s="994"/>
      <c r="LLB85" s="994"/>
      <c r="LLC85" s="994"/>
      <c r="LLD85" s="994"/>
      <c r="LLE85" s="994"/>
      <c r="LLF85" s="994"/>
      <c r="LLG85" s="994"/>
      <c r="LLH85" s="994"/>
      <c r="LLI85" s="994"/>
      <c r="LLJ85" s="994"/>
      <c r="LLK85" s="994"/>
      <c r="LLL85" s="994"/>
      <c r="LLM85" s="994"/>
      <c r="LLN85" s="994"/>
      <c r="LLO85" s="994"/>
      <c r="LLP85" s="994"/>
      <c r="LLQ85" s="994"/>
      <c r="LLR85" s="994"/>
      <c r="LLS85" s="994"/>
      <c r="LLT85" s="994"/>
      <c r="LLU85" s="994"/>
      <c r="LLV85" s="994"/>
      <c r="LLW85" s="994"/>
      <c r="LLX85" s="994"/>
      <c r="LLY85" s="994"/>
      <c r="LLZ85" s="994"/>
      <c r="LMA85" s="994"/>
      <c r="LMB85" s="994"/>
      <c r="LMC85" s="994"/>
      <c r="LMD85" s="994"/>
      <c r="LME85" s="994"/>
      <c r="LMF85" s="994"/>
      <c r="LMG85" s="994"/>
      <c r="LMH85" s="994"/>
      <c r="LMI85" s="994"/>
      <c r="LMJ85" s="994"/>
      <c r="LMK85" s="994"/>
      <c r="LML85" s="994"/>
      <c r="LMM85" s="994"/>
      <c r="LMN85" s="994"/>
      <c r="LMO85" s="994"/>
      <c r="LMP85" s="994"/>
      <c r="LMQ85" s="994"/>
      <c r="LMR85" s="994"/>
      <c r="LMS85" s="994"/>
      <c r="LMT85" s="994"/>
      <c r="LMU85" s="994"/>
      <c r="LMV85" s="994"/>
      <c r="LMW85" s="994"/>
      <c r="LMX85" s="994"/>
      <c r="LMY85" s="994"/>
      <c r="LMZ85" s="994"/>
      <c r="LNA85" s="994"/>
      <c r="LNB85" s="994"/>
      <c r="LNC85" s="994"/>
      <c r="LND85" s="994"/>
      <c r="LNE85" s="994"/>
      <c r="LNF85" s="994"/>
      <c r="LNG85" s="994"/>
      <c r="LNH85" s="994"/>
      <c r="LNI85" s="994"/>
      <c r="LNJ85" s="994"/>
      <c r="LNK85" s="994"/>
      <c r="LNL85" s="994"/>
      <c r="LNM85" s="994"/>
      <c r="LNN85" s="994"/>
      <c r="LNO85" s="994"/>
      <c r="LNP85" s="994"/>
      <c r="LNQ85" s="994"/>
      <c r="LNR85" s="994"/>
      <c r="LNS85" s="994"/>
      <c r="LNT85" s="994"/>
      <c r="LNU85" s="994"/>
      <c r="LNV85" s="994"/>
      <c r="LNW85" s="994"/>
      <c r="LNX85" s="994"/>
      <c r="LNY85" s="994"/>
      <c r="LNZ85" s="994"/>
      <c r="LOA85" s="994"/>
      <c r="LOB85" s="994"/>
      <c r="LOC85" s="994"/>
      <c r="LOD85" s="994"/>
      <c r="LOE85" s="994"/>
      <c r="LOF85" s="994"/>
      <c r="LOG85" s="994"/>
      <c r="LOH85" s="994"/>
      <c r="LOI85" s="994"/>
      <c r="LOJ85" s="994"/>
      <c r="LOK85" s="994"/>
      <c r="LOL85" s="994"/>
      <c r="LOM85" s="994"/>
      <c r="LON85" s="994"/>
      <c r="LOO85" s="994"/>
      <c r="LOP85" s="994"/>
      <c r="LOQ85" s="994"/>
      <c r="LOR85" s="994"/>
      <c r="LOS85" s="994"/>
      <c r="LOT85" s="994"/>
      <c r="LOU85" s="994"/>
      <c r="LOV85" s="994"/>
      <c r="LOW85" s="994"/>
      <c r="LOX85" s="994"/>
      <c r="LOY85" s="994"/>
      <c r="LOZ85" s="994"/>
      <c r="LPA85" s="994"/>
      <c r="LPB85" s="994"/>
      <c r="LPC85" s="994"/>
      <c r="LPD85" s="994"/>
      <c r="LPE85" s="994"/>
      <c r="LPF85" s="994"/>
      <c r="LPG85" s="994"/>
      <c r="LPH85" s="994"/>
      <c r="LPI85" s="994"/>
      <c r="LPJ85" s="994"/>
      <c r="LPK85" s="994"/>
      <c r="LPL85" s="994"/>
      <c r="LPM85" s="994"/>
      <c r="LPN85" s="994"/>
      <c r="LPO85" s="994"/>
      <c r="LPP85" s="994"/>
      <c r="LPQ85" s="994"/>
      <c r="LPR85" s="994"/>
      <c r="LPS85" s="994"/>
      <c r="LPT85" s="994"/>
      <c r="LPU85" s="994"/>
      <c r="LPV85" s="994"/>
      <c r="LPW85" s="994"/>
      <c r="LPX85" s="994"/>
      <c r="LPY85" s="994"/>
      <c r="LPZ85" s="994"/>
      <c r="LQA85" s="994"/>
      <c r="LQB85" s="994"/>
      <c r="LQC85" s="994"/>
      <c r="LQD85" s="994"/>
      <c r="LQE85" s="994"/>
      <c r="LQF85" s="994"/>
      <c r="LQG85" s="994"/>
      <c r="LQH85" s="994"/>
      <c r="LQI85" s="994"/>
      <c r="LQJ85" s="994"/>
      <c r="LQK85" s="994"/>
      <c r="LQL85" s="994"/>
      <c r="LQM85" s="994"/>
      <c r="LQN85" s="994"/>
      <c r="LQO85" s="994"/>
      <c r="LQP85" s="994"/>
      <c r="LQQ85" s="994"/>
      <c r="LQR85" s="994"/>
      <c r="LQS85" s="994"/>
      <c r="LQT85" s="994"/>
      <c r="LQU85" s="994"/>
      <c r="LQV85" s="994"/>
      <c r="LQW85" s="994"/>
      <c r="LQX85" s="994"/>
      <c r="LQY85" s="994"/>
      <c r="LQZ85" s="994"/>
      <c r="LRA85" s="994"/>
      <c r="LRB85" s="994"/>
      <c r="LRC85" s="994"/>
      <c r="LRD85" s="994"/>
      <c r="LRE85" s="994"/>
      <c r="LRF85" s="994"/>
      <c r="LRG85" s="994"/>
      <c r="LRH85" s="994"/>
      <c r="LRI85" s="994"/>
      <c r="LRJ85" s="994"/>
      <c r="LRK85" s="994"/>
      <c r="LRL85" s="994"/>
      <c r="LRM85" s="994"/>
      <c r="LRN85" s="994"/>
      <c r="LRO85" s="994"/>
      <c r="LRP85" s="994"/>
      <c r="LRQ85" s="994"/>
      <c r="LRR85" s="994"/>
      <c r="LRS85" s="994"/>
      <c r="LRT85" s="994"/>
      <c r="LRU85" s="994"/>
      <c r="LRV85" s="994"/>
      <c r="LRW85" s="994"/>
      <c r="LRX85" s="994"/>
      <c r="LRY85" s="994"/>
      <c r="LRZ85" s="994"/>
      <c r="LSA85" s="994"/>
      <c r="LSB85" s="994"/>
      <c r="LSC85" s="994"/>
      <c r="LSD85" s="994"/>
      <c r="LSE85" s="994"/>
      <c r="LSF85" s="994"/>
      <c r="LSG85" s="994"/>
      <c r="LSH85" s="994"/>
      <c r="LSI85" s="994"/>
      <c r="LSJ85" s="994"/>
      <c r="LSK85" s="994"/>
      <c r="LSL85" s="994"/>
      <c r="LSM85" s="994"/>
      <c r="LSN85" s="994"/>
      <c r="LSO85" s="994"/>
      <c r="LSP85" s="994"/>
      <c r="LSQ85" s="994"/>
      <c r="LSR85" s="994"/>
      <c r="LSS85" s="994"/>
      <c r="LST85" s="994"/>
      <c r="LSU85" s="994"/>
      <c r="LSV85" s="994"/>
      <c r="LSW85" s="994"/>
      <c r="LSX85" s="994"/>
      <c r="LSY85" s="994"/>
      <c r="LSZ85" s="994"/>
      <c r="LTA85" s="994"/>
      <c r="LTB85" s="994"/>
      <c r="LTC85" s="994"/>
      <c r="LTD85" s="994"/>
      <c r="LTE85" s="994"/>
      <c r="LTF85" s="994"/>
      <c r="LTG85" s="994"/>
      <c r="LTH85" s="994"/>
      <c r="LTI85" s="994"/>
      <c r="LTJ85" s="994"/>
      <c r="LTK85" s="994"/>
      <c r="LTL85" s="994"/>
      <c r="LTM85" s="994"/>
      <c r="LTN85" s="994"/>
      <c r="LTO85" s="994"/>
      <c r="LTP85" s="994"/>
      <c r="LTQ85" s="994"/>
      <c r="LTR85" s="994"/>
      <c r="LTS85" s="994"/>
      <c r="LTT85" s="994"/>
      <c r="LTU85" s="994"/>
      <c r="LTV85" s="994"/>
      <c r="LTW85" s="994"/>
      <c r="LTX85" s="994"/>
      <c r="LTY85" s="994"/>
      <c r="LTZ85" s="994"/>
      <c r="LUA85" s="994"/>
      <c r="LUB85" s="994"/>
      <c r="LUC85" s="994"/>
      <c r="LUD85" s="994"/>
      <c r="LUE85" s="994"/>
      <c r="LUF85" s="994"/>
      <c r="LUG85" s="994"/>
      <c r="LUH85" s="994"/>
      <c r="LUI85" s="994"/>
      <c r="LUJ85" s="994"/>
      <c r="LUK85" s="994"/>
      <c r="LUL85" s="994"/>
      <c r="LUM85" s="994"/>
      <c r="LUN85" s="994"/>
      <c r="LUO85" s="994"/>
      <c r="LUP85" s="994"/>
      <c r="LUQ85" s="994"/>
      <c r="LUR85" s="994"/>
      <c r="LUS85" s="994"/>
      <c r="LUT85" s="994"/>
      <c r="LUU85" s="994"/>
      <c r="LUV85" s="994"/>
      <c r="LUW85" s="994"/>
      <c r="LUX85" s="994"/>
      <c r="LUY85" s="994"/>
      <c r="LUZ85" s="994"/>
      <c r="LVA85" s="994"/>
      <c r="LVB85" s="994"/>
      <c r="LVC85" s="994"/>
      <c r="LVD85" s="994"/>
      <c r="LVE85" s="994"/>
      <c r="LVF85" s="994"/>
      <c r="LVG85" s="994"/>
      <c r="LVH85" s="994"/>
      <c r="LVI85" s="994"/>
      <c r="LVJ85" s="994"/>
      <c r="LVK85" s="994"/>
      <c r="LVL85" s="994"/>
      <c r="LVM85" s="994"/>
      <c r="LVN85" s="994"/>
      <c r="LVO85" s="994"/>
      <c r="LVP85" s="994"/>
      <c r="LVQ85" s="994"/>
      <c r="LVR85" s="994"/>
      <c r="LVS85" s="994"/>
      <c r="LVT85" s="994"/>
      <c r="LVU85" s="994"/>
      <c r="LVV85" s="994"/>
      <c r="LVW85" s="994"/>
      <c r="LVX85" s="994"/>
      <c r="LVY85" s="994"/>
      <c r="LVZ85" s="994"/>
      <c r="LWA85" s="994"/>
      <c r="LWB85" s="994"/>
      <c r="LWC85" s="994"/>
      <c r="LWD85" s="994"/>
      <c r="LWE85" s="994"/>
      <c r="LWF85" s="994"/>
      <c r="LWG85" s="994"/>
      <c r="LWH85" s="994"/>
      <c r="LWI85" s="994"/>
      <c r="LWJ85" s="994"/>
      <c r="LWK85" s="994"/>
      <c r="LWL85" s="994"/>
      <c r="LWM85" s="994"/>
      <c r="LWN85" s="994"/>
      <c r="LWO85" s="994"/>
      <c r="LWP85" s="994"/>
      <c r="LWQ85" s="994"/>
      <c r="LWR85" s="994"/>
      <c r="LWS85" s="994"/>
      <c r="LWT85" s="994"/>
      <c r="LWU85" s="994"/>
      <c r="LWV85" s="994"/>
      <c r="LWW85" s="994"/>
      <c r="LWX85" s="994"/>
      <c r="LWY85" s="994"/>
      <c r="LWZ85" s="994"/>
      <c r="LXA85" s="994"/>
      <c r="LXB85" s="994"/>
      <c r="LXC85" s="994"/>
      <c r="LXD85" s="994"/>
      <c r="LXE85" s="994"/>
      <c r="LXF85" s="994"/>
      <c r="LXG85" s="994"/>
      <c r="LXH85" s="994"/>
      <c r="LXI85" s="994"/>
      <c r="LXJ85" s="994"/>
      <c r="LXK85" s="994"/>
      <c r="LXL85" s="994"/>
      <c r="LXM85" s="994"/>
      <c r="LXN85" s="994"/>
      <c r="LXO85" s="994"/>
      <c r="LXP85" s="994"/>
      <c r="LXQ85" s="994"/>
      <c r="LXR85" s="994"/>
      <c r="LXS85" s="994"/>
      <c r="LXT85" s="994"/>
      <c r="LXU85" s="994"/>
      <c r="LXV85" s="994"/>
      <c r="LXW85" s="994"/>
      <c r="LXX85" s="994"/>
      <c r="LXY85" s="994"/>
      <c r="LXZ85" s="994"/>
      <c r="LYA85" s="994"/>
      <c r="LYB85" s="994"/>
      <c r="LYC85" s="994"/>
      <c r="LYD85" s="994"/>
      <c r="LYE85" s="994"/>
      <c r="LYF85" s="994"/>
      <c r="LYG85" s="994"/>
      <c r="LYH85" s="994"/>
      <c r="LYI85" s="994"/>
      <c r="LYJ85" s="994"/>
      <c r="LYK85" s="994"/>
      <c r="LYL85" s="994"/>
      <c r="LYM85" s="994"/>
      <c r="LYN85" s="994"/>
      <c r="LYO85" s="994"/>
      <c r="LYP85" s="994"/>
      <c r="LYQ85" s="994"/>
      <c r="LYR85" s="994"/>
      <c r="LYS85" s="994"/>
      <c r="LYT85" s="994"/>
      <c r="LYU85" s="994"/>
      <c r="LYV85" s="994"/>
      <c r="LYW85" s="994"/>
      <c r="LYX85" s="994"/>
      <c r="LYY85" s="994"/>
      <c r="LYZ85" s="994"/>
      <c r="LZA85" s="994"/>
      <c r="LZB85" s="994"/>
      <c r="LZC85" s="994"/>
      <c r="LZD85" s="994"/>
      <c r="LZE85" s="994"/>
      <c r="LZF85" s="994"/>
      <c r="LZG85" s="994"/>
      <c r="LZH85" s="994"/>
      <c r="LZI85" s="994"/>
      <c r="LZJ85" s="994"/>
      <c r="LZK85" s="994"/>
      <c r="LZL85" s="994"/>
      <c r="LZM85" s="994"/>
      <c r="LZN85" s="994"/>
      <c r="LZO85" s="994"/>
      <c r="LZP85" s="994"/>
      <c r="LZQ85" s="994"/>
      <c r="LZR85" s="994"/>
      <c r="LZS85" s="994"/>
      <c r="LZT85" s="994"/>
      <c r="LZU85" s="994"/>
      <c r="LZV85" s="994"/>
      <c r="LZW85" s="994"/>
      <c r="LZX85" s="994"/>
      <c r="LZY85" s="994"/>
      <c r="LZZ85" s="994"/>
      <c r="MAA85" s="994"/>
      <c r="MAB85" s="994"/>
      <c r="MAC85" s="994"/>
      <c r="MAD85" s="994"/>
      <c r="MAE85" s="994"/>
      <c r="MAF85" s="994"/>
      <c r="MAG85" s="994"/>
      <c r="MAH85" s="994"/>
      <c r="MAI85" s="994"/>
      <c r="MAJ85" s="994"/>
      <c r="MAK85" s="994"/>
      <c r="MAL85" s="994"/>
      <c r="MAM85" s="994"/>
      <c r="MAN85" s="994"/>
      <c r="MAO85" s="994"/>
      <c r="MAP85" s="994"/>
      <c r="MAQ85" s="994"/>
      <c r="MAR85" s="994"/>
      <c r="MAS85" s="994"/>
      <c r="MAT85" s="994"/>
      <c r="MAU85" s="994"/>
      <c r="MAV85" s="994"/>
      <c r="MAW85" s="994"/>
      <c r="MAX85" s="994"/>
      <c r="MAY85" s="994"/>
      <c r="MAZ85" s="994"/>
      <c r="MBA85" s="994"/>
      <c r="MBB85" s="994"/>
      <c r="MBC85" s="994"/>
      <c r="MBD85" s="994"/>
      <c r="MBE85" s="994"/>
      <c r="MBF85" s="994"/>
      <c r="MBG85" s="994"/>
      <c r="MBH85" s="994"/>
      <c r="MBI85" s="994"/>
      <c r="MBJ85" s="994"/>
      <c r="MBK85" s="994"/>
      <c r="MBL85" s="994"/>
      <c r="MBM85" s="994"/>
      <c r="MBN85" s="994"/>
      <c r="MBO85" s="994"/>
      <c r="MBP85" s="994"/>
      <c r="MBQ85" s="994"/>
      <c r="MBR85" s="994"/>
      <c r="MBS85" s="994"/>
      <c r="MBT85" s="994"/>
      <c r="MBU85" s="994"/>
      <c r="MBV85" s="994"/>
      <c r="MBW85" s="994"/>
      <c r="MBX85" s="994"/>
      <c r="MBY85" s="994"/>
      <c r="MBZ85" s="994"/>
      <c r="MCA85" s="994"/>
      <c r="MCB85" s="994"/>
      <c r="MCC85" s="994"/>
      <c r="MCD85" s="994"/>
      <c r="MCE85" s="994"/>
      <c r="MCF85" s="994"/>
      <c r="MCG85" s="994"/>
      <c r="MCH85" s="994"/>
      <c r="MCI85" s="994"/>
      <c r="MCJ85" s="994"/>
      <c r="MCK85" s="994"/>
      <c r="MCL85" s="994"/>
      <c r="MCM85" s="994"/>
      <c r="MCN85" s="994"/>
      <c r="MCO85" s="994"/>
      <c r="MCP85" s="994"/>
      <c r="MCQ85" s="994"/>
      <c r="MCR85" s="994"/>
      <c r="MCS85" s="994"/>
      <c r="MCT85" s="994"/>
      <c r="MCU85" s="994"/>
      <c r="MCV85" s="994"/>
      <c r="MCW85" s="994"/>
      <c r="MCX85" s="994"/>
      <c r="MCY85" s="994"/>
      <c r="MCZ85" s="994"/>
      <c r="MDA85" s="994"/>
      <c r="MDB85" s="994"/>
      <c r="MDC85" s="994"/>
      <c r="MDD85" s="994"/>
      <c r="MDE85" s="994"/>
      <c r="MDF85" s="994"/>
      <c r="MDG85" s="994"/>
      <c r="MDH85" s="994"/>
      <c r="MDI85" s="994"/>
      <c r="MDJ85" s="994"/>
      <c r="MDK85" s="994"/>
      <c r="MDL85" s="994"/>
      <c r="MDM85" s="994"/>
      <c r="MDN85" s="994"/>
      <c r="MDO85" s="994"/>
      <c r="MDP85" s="994"/>
      <c r="MDQ85" s="994"/>
      <c r="MDR85" s="994"/>
      <c r="MDS85" s="994"/>
      <c r="MDT85" s="994"/>
      <c r="MDU85" s="994"/>
      <c r="MDV85" s="994"/>
      <c r="MDW85" s="994"/>
      <c r="MDX85" s="994"/>
      <c r="MDY85" s="994"/>
      <c r="MDZ85" s="994"/>
      <c r="MEA85" s="994"/>
      <c r="MEB85" s="994"/>
      <c r="MEC85" s="994"/>
      <c r="MED85" s="994"/>
      <c r="MEE85" s="994"/>
      <c r="MEF85" s="994"/>
      <c r="MEG85" s="994"/>
      <c r="MEH85" s="994"/>
      <c r="MEI85" s="994"/>
      <c r="MEJ85" s="994"/>
      <c r="MEK85" s="994"/>
      <c r="MEL85" s="994"/>
      <c r="MEM85" s="994"/>
      <c r="MEN85" s="994"/>
      <c r="MEO85" s="994"/>
      <c r="MEP85" s="994"/>
      <c r="MEQ85" s="994"/>
      <c r="MER85" s="994"/>
      <c r="MES85" s="994"/>
      <c r="MET85" s="994"/>
      <c r="MEU85" s="994"/>
      <c r="MEV85" s="994"/>
      <c r="MEW85" s="994"/>
      <c r="MEX85" s="994"/>
      <c r="MEY85" s="994"/>
      <c r="MEZ85" s="994"/>
      <c r="MFA85" s="994"/>
      <c r="MFB85" s="994"/>
      <c r="MFC85" s="994"/>
      <c r="MFD85" s="994"/>
      <c r="MFE85" s="994"/>
      <c r="MFF85" s="994"/>
      <c r="MFG85" s="994"/>
      <c r="MFH85" s="994"/>
      <c r="MFI85" s="994"/>
      <c r="MFJ85" s="994"/>
      <c r="MFK85" s="994"/>
      <c r="MFL85" s="994"/>
      <c r="MFM85" s="994"/>
      <c r="MFN85" s="994"/>
      <c r="MFO85" s="994"/>
      <c r="MFP85" s="994"/>
      <c r="MFQ85" s="994"/>
      <c r="MFR85" s="994"/>
      <c r="MFS85" s="994"/>
      <c r="MFT85" s="994"/>
      <c r="MFU85" s="994"/>
      <c r="MFV85" s="994"/>
      <c r="MFW85" s="994"/>
      <c r="MFX85" s="994"/>
      <c r="MFY85" s="994"/>
      <c r="MFZ85" s="994"/>
      <c r="MGA85" s="994"/>
      <c r="MGB85" s="994"/>
      <c r="MGC85" s="994"/>
      <c r="MGD85" s="994"/>
      <c r="MGE85" s="994"/>
      <c r="MGF85" s="994"/>
      <c r="MGG85" s="994"/>
      <c r="MGH85" s="994"/>
      <c r="MGI85" s="994"/>
      <c r="MGJ85" s="994"/>
      <c r="MGK85" s="994"/>
      <c r="MGL85" s="994"/>
      <c r="MGM85" s="994"/>
      <c r="MGN85" s="994"/>
      <c r="MGO85" s="994"/>
      <c r="MGP85" s="994"/>
      <c r="MGQ85" s="994"/>
      <c r="MGR85" s="994"/>
      <c r="MGS85" s="994"/>
      <c r="MGT85" s="994"/>
      <c r="MGU85" s="994"/>
      <c r="MGV85" s="994"/>
      <c r="MGW85" s="994"/>
      <c r="MGX85" s="994"/>
      <c r="MGY85" s="994"/>
      <c r="MGZ85" s="994"/>
      <c r="MHA85" s="994"/>
      <c r="MHB85" s="994"/>
      <c r="MHC85" s="994"/>
      <c r="MHD85" s="994"/>
      <c r="MHE85" s="994"/>
      <c r="MHF85" s="994"/>
      <c r="MHG85" s="994"/>
      <c r="MHH85" s="994"/>
      <c r="MHI85" s="994"/>
      <c r="MHJ85" s="994"/>
      <c r="MHK85" s="994"/>
      <c r="MHL85" s="994"/>
      <c r="MHM85" s="994"/>
      <c r="MHN85" s="994"/>
      <c r="MHO85" s="994"/>
      <c r="MHP85" s="994"/>
      <c r="MHQ85" s="994"/>
      <c r="MHR85" s="994"/>
      <c r="MHS85" s="994"/>
      <c r="MHT85" s="994"/>
      <c r="MHU85" s="994"/>
      <c r="MHV85" s="994"/>
      <c r="MHW85" s="994"/>
      <c r="MHX85" s="994"/>
      <c r="MHY85" s="994"/>
      <c r="MHZ85" s="994"/>
      <c r="MIA85" s="994"/>
      <c r="MIB85" s="994"/>
      <c r="MIC85" s="994"/>
      <c r="MID85" s="994"/>
      <c r="MIE85" s="994"/>
      <c r="MIF85" s="994"/>
      <c r="MIG85" s="994"/>
      <c r="MIH85" s="994"/>
      <c r="MII85" s="994"/>
      <c r="MIJ85" s="994"/>
      <c r="MIK85" s="994"/>
      <c r="MIL85" s="994"/>
      <c r="MIM85" s="994"/>
      <c r="MIN85" s="994"/>
      <c r="MIO85" s="994"/>
      <c r="MIP85" s="994"/>
      <c r="MIQ85" s="994"/>
      <c r="MIR85" s="994"/>
      <c r="MIS85" s="994"/>
      <c r="MIT85" s="994"/>
      <c r="MIU85" s="994"/>
      <c r="MIV85" s="994"/>
      <c r="MIW85" s="994"/>
      <c r="MIX85" s="994"/>
      <c r="MIY85" s="994"/>
      <c r="MIZ85" s="994"/>
      <c r="MJA85" s="994"/>
      <c r="MJB85" s="994"/>
      <c r="MJC85" s="994"/>
      <c r="MJD85" s="994"/>
      <c r="MJE85" s="994"/>
      <c r="MJF85" s="994"/>
      <c r="MJG85" s="994"/>
      <c r="MJH85" s="994"/>
      <c r="MJI85" s="994"/>
      <c r="MJJ85" s="994"/>
      <c r="MJK85" s="994"/>
      <c r="MJL85" s="994"/>
      <c r="MJM85" s="994"/>
      <c r="MJN85" s="994"/>
      <c r="MJO85" s="994"/>
      <c r="MJP85" s="994"/>
      <c r="MJQ85" s="994"/>
      <c r="MJR85" s="994"/>
      <c r="MJS85" s="994"/>
      <c r="MJT85" s="994"/>
      <c r="MJU85" s="994"/>
      <c r="MJV85" s="994"/>
      <c r="MJW85" s="994"/>
      <c r="MJX85" s="994"/>
      <c r="MJY85" s="994"/>
      <c r="MJZ85" s="994"/>
      <c r="MKA85" s="994"/>
      <c r="MKB85" s="994"/>
      <c r="MKC85" s="994"/>
      <c r="MKD85" s="994"/>
      <c r="MKE85" s="994"/>
      <c r="MKF85" s="994"/>
      <c r="MKG85" s="994"/>
      <c r="MKH85" s="994"/>
      <c r="MKI85" s="994"/>
      <c r="MKJ85" s="994"/>
      <c r="MKK85" s="994"/>
      <c r="MKL85" s="994"/>
      <c r="MKM85" s="994"/>
      <c r="MKN85" s="994"/>
      <c r="MKO85" s="994"/>
      <c r="MKP85" s="994"/>
      <c r="MKQ85" s="994"/>
      <c r="MKR85" s="994"/>
      <c r="MKS85" s="994"/>
      <c r="MKT85" s="994"/>
      <c r="MKU85" s="994"/>
      <c r="MKV85" s="994"/>
      <c r="MKW85" s="994"/>
      <c r="MKX85" s="994"/>
      <c r="MKY85" s="994"/>
      <c r="MKZ85" s="994"/>
      <c r="MLA85" s="994"/>
      <c r="MLB85" s="994"/>
      <c r="MLC85" s="994"/>
      <c r="MLD85" s="994"/>
      <c r="MLE85" s="994"/>
      <c r="MLF85" s="994"/>
      <c r="MLG85" s="994"/>
      <c r="MLH85" s="994"/>
      <c r="MLI85" s="994"/>
      <c r="MLJ85" s="994"/>
      <c r="MLK85" s="994"/>
      <c r="MLL85" s="994"/>
      <c r="MLM85" s="994"/>
      <c r="MLN85" s="994"/>
      <c r="MLO85" s="994"/>
      <c r="MLP85" s="994"/>
      <c r="MLQ85" s="994"/>
      <c r="MLR85" s="994"/>
      <c r="MLS85" s="994"/>
      <c r="MLT85" s="994"/>
      <c r="MLU85" s="994"/>
      <c r="MLV85" s="994"/>
      <c r="MLW85" s="994"/>
      <c r="MLX85" s="994"/>
      <c r="MLY85" s="994"/>
      <c r="MLZ85" s="994"/>
      <c r="MMA85" s="994"/>
      <c r="MMB85" s="994"/>
      <c r="MMC85" s="994"/>
      <c r="MMD85" s="994"/>
      <c r="MME85" s="994"/>
      <c r="MMF85" s="994"/>
      <c r="MMG85" s="994"/>
      <c r="MMH85" s="994"/>
      <c r="MMI85" s="994"/>
      <c r="MMJ85" s="994"/>
      <c r="MMK85" s="994"/>
      <c r="MML85" s="994"/>
      <c r="MMM85" s="994"/>
      <c r="MMN85" s="994"/>
      <c r="MMO85" s="994"/>
      <c r="MMP85" s="994"/>
      <c r="MMQ85" s="994"/>
      <c r="MMR85" s="994"/>
      <c r="MMS85" s="994"/>
      <c r="MMT85" s="994"/>
      <c r="MMU85" s="994"/>
      <c r="MMV85" s="994"/>
      <c r="MMW85" s="994"/>
      <c r="MMX85" s="994"/>
      <c r="MMY85" s="994"/>
      <c r="MMZ85" s="994"/>
      <c r="MNA85" s="994"/>
      <c r="MNB85" s="994"/>
      <c r="MNC85" s="994"/>
      <c r="MND85" s="994"/>
      <c r="MNE85" s="994"/>
      <c r="MNF85" s="994"/>
      <c r="MNG85" s="994"/>
      <c r="MNH85" s="994"/>
      <c r="MNI85" s="994"/>
      <c r="MNJ85" s="994"/>
      <c r="MNK85" s="994"/>
      <c r="MNL85" s="994"/>
      <c r="MNM85" s="994"/>
      <c r="MNN85" s="994"/>
      <c r="MNO85" s="994"/>
      <c r="MNP85" s="994"/>
      <c r="MNQ85" s="994"/>
      <c r="MNR85" s="994"/>
      <c r="MNS85" s="994"/>
      <c r="MNT85" s="994"/>
      <c r="MNU85" s="994"/>
      <c r="MNV85" s="994"/>
      <c r="MNW85" s="994"/>
      <c r="MNX85" s="994"/>
      <c r="MNY85" s="994"/>
      <c r="MNZ85" s="994"/>
      <c r="MOA85" s="994"/>
      <c r="MOB85" s="994"/>
      <c r="MOC85" s="994"/>
      <c r="MOD85" s="994"/>
      <c r="MOE85" s="994"/>
      <c r="MOF85" s="994"/>
      <c r="MOG85" s="994"/>
      <c r="MOH85" s="994"/>
      <c r="MOI85" s="994"/>
      <c r="MOJ85" s="994"/>
      <c r="MOK85" s="994"/>
      <c r="MOL85" s="994"/>
      <c r="MOM85" s="994"/>
      <c r="MON85" s="994"/>
      <c r="MOO85" s="994"/>
      <c r="MOP85" s="994"/>
      <c r="MOQ85" s="994"/>
      <c r="MOR85" s="994"/>
      <c r="MOS85" s="994"/>
      <c r="MOT85" s="994"/>
      <c r="MOU85" s="994"/>
      <c r="MOV85" s="994"/>
      <c r="MOW85" s="994"/>
      <c r="MOX85" s="994"/>
      <c r="MOY85" s="994"/>
      <c r="MOZ85" s="994"/>
      <c r="MPA85" s="994"/>
      <c r="MPB85" s="994"/>
      <c r="MPC85" s="994"/>
      <c r="MPD85" s="994"/>
      <c r="MPE85" s="994"/>
      <c r="MPF85" s="994"/>
      <c r="MPG85" s="994"/>
      <c r="MPH85" s="994"/>
      <c r="MPI85" s="994"/>
      <c r="MPJ85" s="994"/>
      <c r="MPK85" s="994"/>
      <c r="MPL85" s="994"/>
      <c r="MPM85" s="994"/>
      <c r="MPN85" s="994"/>
      <c r="MPO85" s="994"/>
      <c r="MPP85" s="994"/>
      <c r="MPQ85" s="994"/>
      <c r="MPR85" s="994"/>
      <c r="MPS85" s="994"/>
      <c r="MPT85" s="994"/>
      <c r="MPU85" s="994"/>
      <c r="MPV85" s="994"/>
      <c r="MPW85" s="994"/>
      <c r="MPX85" s="994"/>
      <c r="MPY85" s="994"/>
      <c r="MPZ85" s="994"/>
      <c r="MQA85" s="994"/>
      <c r="MQB85" s="994"/>
      <c r="MQC85" s="994"/>
      <c r="MQD85" s="994"/>
      <c r="MQE85" s="994"/>
      <c r="MQF85" s="994"/>
      <c r="MQG85" s="994"/>
      <c r="MQH85" s="994"/>
      <c r="MQI85" s="994"/>
      <c r="MQJ85" s="994"/>
      <c r="MQK85" s="994"/>
      <c r="MQL85" s="994"/>
      <c r="MQM85" s="994"/>
      <c r="MQN85" s="994"/>
      <c r="MQO85" s="994"/>
      <c r="MQP85" s="994"/>
      <c r="MQQ85" s="994"/>
      <c r="MQR85" s="994"/>
      <c r="MQS85" s="994"/>
      <c r="MQT85" s="994"/>
      <c r="MQU85" s="994"/>
      <c r="MQV85" s="994"/>
      <c r="MQW85" s="994"/>
      <c r="MQX85" s="994"/>
      <c r="MQY85" s="994"/>
      <c r="MQZ85" s="994"/>
      <c r="MRA85" s="994"/>
      <c r="MRB85" s="994"/>
      <c r="MRC85" s="994"/>
      <c r="MRD85" s="994"/>
      <c r="MRE85" s="994"/>
      <c r="MRF85" s="994"/>
      <c r="MRG85" s="994"/>
      <c r="MRH85" s="994"/>
      <c r="MRI85" s="994"/>
      <c r="MRJ85" s="994"/>
      <c r="MRK85" s="994"/>
      <c r="MRL85" s="994"/>
      <c r="MRM85" s="994"/>
      <c r="MRN85" s="994"/>
      <c r="MRO85" s="994"/>
      <c r="MRP85" s="994"/>
      <c r="MRQ85" s="994"/>
      <c r="MRR85" s="994"/>
      <c r="MRS85" s="994"/>
      <c r="MRT85" s="994"/>
      <c r="MRU85" s="994"/>
      <c r="MRV85" s="994"/>
      <c r="MRW85" s="994"/>
      <c r="MRX85" s="994"/>
      <c r="MRY85" s="994"/>
      <c r="MRZ85" s="994"/>
      <c r="MSA85" s="994"/>
      <c r="MSB85" s="994"/>
      <c r="MSC85" s="994"/>
      <c r="MSD85" s="994"/>
      <c r="MSE85" s="994"/>
      <c r="MSF85" s="994"/>
      <c r="MSG85" s="994"/>
      <c r="MSH85" s="994"/>
      <c r="MSI85" s="994"/>
      <c r="MSJ85" s="994"/>
      <c r="MSK85" s="994"/>
      <c r="MSL85" s="994"/>
      <c r="MSM85" s="994"/>
      <c r="MSN85" s="994"/>
      <c r="MSO85" s="994"/>
      <c r="MSP85" s="994"/>
      <c r="MSQ85" s="994"/>
      <c r="MSR85" s="994"/>
      <c r="MSS85" s="994"/>
      <c r="MST85" s="994"/>
      <c r="MSU85" s="994"/>
      <c r="MSV85" s="994"/>
      <c r="MSW85" s="994"/>
      <c r="MSX85" s="994"/>
      <c r="MSY85" s="994"/>
      <c r="MSZ85" s="994"/>
      <c r="MTA85" s="994"/>
      <c r="MTB85" s="994"/>
      <c r="MTC85" s="994"/>
      <c r="MTD85" s="994"/>
      <c r="MTE85" s="994"/>
      <c r="MTF85" s="994"/>
      <c r="MTG85" s="994"/>
      <c r="MTH85" s="994"/>
      <c r="MTI85" s="994"/>
      <c r="MTJ85" s="994"/>
      <c r="MTK85" s="994"/>
      <c r="MTL85" s="994"/>
      <c r="MTM85" s="994"/>
      <c r="MTN85" s="994"/>
      <c r="MTO85" s="994"/>
      <c r="MTP85" s="994"/>
      <c r="MTQ85" s="994"/>
      <c r="MTR85" s="994"/>
      <c r="MTS85" s="994"/>
      <c r="MTT85" s="994"/>
      <c r="MTU85" s="994"/>
      <c r="MTV85" s="994"/>
      <c r="MTW85" s="994"/>
      <c r="MTX85" s="994"/>
      <c r="MTY85" s="994"/>
      <c r="MTZ85" s="994"/>
      <c r="MUA85" s="994"/>
      <c r="MUB85" s="994"/>
      <c r="MUC85" s="994"/>
      <c r="MUD85" s="994"/>
      <c r="MUE85" s="994"/>
      <c r="MUF85" s="994"/>
      <c r="MUG85" s="994"/>
      <c r="MUH85" s="994"/>
      <c r="MUI85" s="994"/>
      <c r="MUJ85" s="994"/>
      <c r="MUK85" s="994"/>
      <c r="MUL85" s="994"/>
      <c r="MUM85" s="994"/>
      <c r="MUN85" s="994"/>
      <c r="MUO85" s="994"/>
      <c r="MUP85" s="994"/>
      <c r="MUQ85" s="994"/>
      <c r="MUR85" s="994"/>
      <c r="MUS85" s="994"/>
      <c r="MUT85" s="994"/>
      <c r="MUU85" s="994"/>
      <c r="MUV85" s="994"/>
      <c r="MUW85" s="994"/>
      <c r="MUX85" s="994"/>
      <c r="MUY85" s="994"/>
      <c r="MUZ85" s="994"/>
      <c r="MVA85" s="994"/>
      <c r="MVB85" s="994"/>
      <c r="MVC85" s="994"/>
      <c r="MVD85" s="994"/>
      <c r="MVE85" s="994"/>
      <c r="MVF85" s="994"/>
      <c r="MVG85" s="994"/>
      <c r="MVH85" s="994"/>
      <c r="MVI85" s="994"/>
      <c r="MVJ85" s="994"/>
      <c r="MVK85" s="994"/>
      <c r="MVL85" s="994"/>
      <c r="MVM85" s="994"/>
      <c r="MVN85" s="994"/>
      <c r="MVO85" s="994"/>
      <c r="MVP85" s="994"/>
      <c r="MVQ85" s="994"/>
      <c r="MVR85" s="994"/>
      <c r="MVS85" s="994"/>
      <c r="MVT85" s="994"/>
      <c r="MVU85" s="994"/>
      <c r="MVV85" s="994"/>
      <c r="MVW85" s="994"/>
      <c r="MVX85" s="994"/>
      <c r="MVY85" s="994"/>
      <c r="MVZ85" s="994"/>
      <c r="MWA85" s="994"/>
      <c r="MWB85" s="994"/>
      <c r="MWC85" s="994"/>
      <c r="MWD85" s="994"/>
      <c r="MWE85" s="994"/>
      <c r="MWF85" s="994"/>
      <c r="MWG85" s="994"/>
      <c r="MWH85" s="994"/>
      <c r="MWI85" s="994"/>
      <c r="MWJ85" s="994"/>
      <c r="MWK85" s="994"/>
      <c r="MWL85" s="994"/>
      <c r="MWM85" s="994"/>
      <c r="MWN85" s="994"/>
      <c r="MWO85" s="994"/>
      <c r="MWP85" s="994"/>
      <c r="MWQ85" s="994"/>
      <c r="MWR85" s="994"/>
      <c r="MWS85" s="994"/>
      <c r="MWT85" s="994"/>
      <c r="MWU85" s="994"/>
      <c r="MWV85" s="994"/>
      <c r="MWW85" s="994"/>
      <c r="MWX85" s="994"/>
      <c r="MWY85" s="994"/>
      <c r="MWZ85" s="994"/>
      <c r="MXA85" s="994"/>
      <c r="MXB85" s="994"/>
      <c r="MXC85" s="994"/>
      <c r="MXD85" s="994"/>
      <c r="MXE85" s="994"/>
      <c r="MXF85" s="994"/>
      <c r="MXG85" s="994"/>
      <c r="MXH85" s="994"/>
      <c r="MXI85" s="994"/>
      <c r="MXJ85" s="994"/>
      <c r="MXK85" s="994"/>
      <c r="MXL85" s="994"/>
      <c r="MXM85" s="994"/>
      <c r="MXN85" s="994"/>
      <c r="MXO85" s="994"/>
      <c r="MXP85" s="994"/>
      <c r="MXQ85" s="994"/>
      <c r="MXR85" s="994"/>
      <c r="MXS85" s="994"/>
      <c r="MXT85" s="994"/>
      <c r="MXU85" s="994"/>
      <c r="MXV85" s="994"/>
      <c r="MXW85" s="994"/>
      <c r="MXX85" s="994"/>
      <c r="MXY85" s="994"/>
      <c r="MXZ85" s="994"/>
      <c r="MYA85" s="994"/>
      <c r="MYB85" s="994"/>
      <c r="MYC85" s="994"/>
      <c r="MYD85" s="994"/>
      <c r="MYE85" s="994"/>
      <c r="MYF85" s="994"/>
      <c r="MYG85" s="994"/>
      <c r="MYH85" s="994"/>
      <c r="MYI85" s="994"/>
      <c r="MYJ85" s="994"/>
      <c r="MYK85" s="994"/>
      <c r="MYL85" s="994"/>
      <c r="MYM85" s="994"/>
      <c r="MYN85" s="994"/>
      <c r="MYO85" s="994"/>
      <c r="MYP85" s="994"/>
      <c r="MYQ85" s="994"/>
      <c r="MYR85" s="994"/>
      <c r="MYS85" s="994"/>
      <c r="MYT85" s="994"/>
      <c r="MYU85" s="994"/>
      <c r="MYV85" s="994"/>
      <c r="MYW85" s="994"/>
      <c r="MYX85" s="994"/>
      <c r="MYY85" s="994"/>
      <c r="MYZ85" s="994"/>
      <c r="MZA85" s="994"/>
      <c r="MZB85" s="994"/>
      <c r="MZC85" s="994"/>
      <c r="MZD85" s="994"/>
      <c r="MZE85" s="994"/>
      <c r="MZF85" s="994"/>
      <c r="MZG85" s="994"/>
      <c r="MZH85" s="994"/>
      <c r="MZI85" s="994"/>
      <c r="MZJ85" s="994"/>
      <c r="MZK85" s="994"/>
      <c r="MZL85" s="994"/>
      <c r="MZM85" s="994"/>
      <c r="MZN85" s="994"/>
      <c r="MZO85" s="994"/>
      <c r="MZP85" s="994"/>
      <c r="MZQ85" s="994"/>
      <c r="MZR85" s="994"/>
      <c r="MZS85" s="994"/>
      <c r="MZT85" s="994"/>
      <c r="MZU85" s="994"/>
      <c r="MZV85" s="994"/>
      <c r="MZW85" s="994"/>
      <c r="MZX85" s="994"/>
      <c r="MZY85" s="994"/>
      <c r="MZZ85" s="994"/>
      <c r="NAA85" s="994"/>
      <c r="NAB85" s="994"/>
      <c r="NAC85" s="994"/>
      <c r="NAD85" s="994"/>
      <c r="NAE85" s="994"/>
      <c r="NAF85" s="994"/>
      <c r="NAG85" s="994"/>
      <c r="NAH85" s="994"/>
      <c r="NAI85" s="994"/>
      <c r="NAJ85" s="994"/>
      <c r="NAK85" s="994"/>
      <c r="NAL85" s="994"/>
      <c r="NAM85" s="994"/>
      <c r="NAN85" s="994"/>
      <c r="NAO85" s="994"/>
      <c r="NAP85" s="994"/>
      <c r="NAQ85" s="994"/>
      <c r="NAR85" s="994"/>
      <c r="NAS85" s="994"/>
      <c r="NAT85" s="994"/>
      <c r="NAU85" s="994"/>
      <c r="NAV85" s="994"/>
      <c r="NAW85" s="994"/>
      <c r="NAX85" s="994"/>
      <c r="NAY85" s="994"/>
      <c r="NAZ85" s="994"/>
      <c r="NBA85" s="994"/>
      <c r="NBB85" s="994"/>
      <c r="NBC85" s="994"/>
      <c r="NBD85" s="994"/>
      <c r="NBE85" s="994"/>
      <c r="NBF85" s="994"/>
      <c r="NBG85" s="994"/>
      <c r="NBH85" s="994"/>
      <c r="NBI85" s="994"/>
      <c r="NBJ85" s="994"/>
      <c r="NBK85" s="994"/>
      <c r="NBL85" s="994"/>
      <c r="NBM85" s="994"/>
      <c r="NBN85" s="994"/>
      <c r="NBO85" s="994"/>
      <c r="NBP85" s="994"/>
      <c r="NBQ85" s="994"/>
      <c r="NBR85" s="994"/>
      <c r="NBS85" s="994"/>
      <c r="NBT85" s="994"/>
      <c r="NBU85" s="994"/>
      <c r="NBV85" s="994"/>
      <c r="NBW85" s="994"/>
      <c r="NBX85" s="994"/>
      <c r="NBY85" s="994"/>
      <c r="NBZ85" s="994"/>
      <c r="NCA85" s="994"/>
      <c r="NCB85" s="994"/>
      <c r="NCC85" s="994"/>
      <c r="NCD85" s="994"/>
      <c r="NCE85" s="994"/>
      <c r="NCF85" s="994"/>
      <c r="NCG85" s="994"/>
      <c r="NCH85" s="994"/>
      <c r="NCI85" s="994"/>
      <c r="NCJ85" s="994"/>
      <c r="NCK85" s="994"/>
      <c r="NCL85" s="994"/>
      <c r="NCM85" s="994"/>
      <c r="NCN85" s="994"/>
      <c r="NCO85" s="994"/>
      <c r="NCP85" s="994"/>
      <c r="NCQ85" s="994"/>
      <c r="NCR85" s="994"/>
      <c r="NCS85" s="994"/>
      <c r="NCT85" s="994"/>
      <c r="NCU85" s="994"/>
      <c r="NCV85" s="994"/>
      <c r="NCW85" s="994"/>
      <c r="NCX85" s="994"/>
      <c r="NCY85" s="994"/>
      <c r="NCZ85" s="994"/>
      <c r="NDA85" s="994"/>
      <c r="NDB85" s="994"/>
      <c r="NDC85" s="994"/>
      <c r="NDD85" s="994"/>
      <c r="NDE85" s="994"/>
      <c r="NDF85" s="994"/>
      <c r="NDG85" s="994"/>
      <c r="NDH85" s="994"/>
      <c r="NDI85" s="994"/>
      <c r="NDJ85" s="994"/>
      <c r="NDK85" s="994"/>
      <c r="NDL85" s="994"/>
      <c r="NDM85" s="994"/>
      <c r="NDN85" s="994"/>
      <c r="NDO85" s="994"/>
      <c r="NDP85" s="994"/>
      <c r="NDQ85" s="994"/>
      <c r="NDR85" s="994"/>
      <c r="NDS85" s="994"/>
      <c r="NDT85" s="994"/>
      <c r="NDU85" s="994"/>
      <c r="NDV85" s="994"/>
      <c r="NDW85" s="994"/>
      <c r="NDX85" s="994"/>
      <c r="NDY85" s="994"/>
      <c r="NDZ85" s="994"/>
      <c r="NEA85" s="994"/>
      <c r="NEB85" s="994"/>
      <c r="NEC85" s="994"/>
      <c r="NED85" s="994"/>
      <c r="NEE85" s="994"/>
      <c r="NEF85" s="994"/>
      <c r="NEG85" s="994"/>
      <c r="NEH85" s="994"/>
      <c r="NEI85" s="994"/>
      <c r="NEJ85" s="994"/>
      <c r="NEK85" s="994"/>
      <c r="NEL85" s="994"/>
      <c r="NEM85" s="994"/>
      <c r="NEN85" s="994"/>
      <c r="NEO85" s="994"/>
      <c r="NEP85" s="994"/>
      <c r="NEQ85" s="994"/>
      <c r="NER85" s="994"/>
      <c r="NES85" s="994"/>
      <c r="NET85" s="994"/>
      <c r="NEU85" s="994"/>
      <c r="NEV85" s="994"/>
      <c r="NEW85" s="994"/>
      <c r="NEX85" s="994"/>
      <c r="NEY85" s="994"/>
      <c r="NEZ85" s="994"/>
      <c r="NFA85" s="994"/>
      <c r="NFB85" s="994"/>
      <c r="NFC85" s="994"/>
      <c r="NFD85" s="994"/>
      <c r="NFE85" s="994"/>
      <c r="NFF85" s="994"/>
      <c r="NFG85" s="994"/>
      <c r="NFH85" s="994"/>
      <c r="NFI85" s="994"/>
      <c r="NFJ85" s="994"/>
      <c r="NFK85" s="994"/>
      <c r="NFL85" s="994"/>
      <c r="NFM85" s="994"/>
      <c r="NFN85" s="994"/>
      <c r="NFO85" s="994"/>
      <c r="NFP85" s="994"/>
      <c r="NFQ85" s="994"/>
      <c r="NFR85" s="994"/>
      <c r="NFS85" s="994"/>
      <c r="NFT85" s="994"/>
      <c r="NFU85" s="994"/>
      <c r="NFV85" s="994"/>
      <c r="NFW85" s="994"/>
      <c r="NFX85" s="994"/>
      <c r="NFY85" s="994"/>
      <c r="NFZ85" s="994"/>
      <c r="NGA85" s="994"/>
      <c r="NGB85" s="994"/>
      <c r="NGC85" s="994"/>
      <c r="NGD85" s="994"/>
      <c r="NGE85" s="994"/>
      <c r="NGF85" s="994"/>
      <c r="NGG85" s="994"/>
      <c r="NGH85" s="994"/>
      <c r="NGI85" s="994"/>
      <c r="NGJ85" s="994"/>
      <c r="NGK85" s="994"/>
      <c r="NGL85" s="994"/>
      <c r="NGM85" s="994"/>
      <c r="NGN85" s="994"/>
      <c r="NGO85" s="994"/>
      <c r="NGP85" s="994"/>
      <c r="NGQ85" s="994"/>
      <c r="NGR85" s="994"/>
      <c r="NGS85" s="994"/>
      <c r="NGT85" s="994"/>
      <c r="NGU85" s="994"/>
      <c r="NGV85" s="994"/>
      <c r="NGW85" s="994"/>
      <c r="NGX85" s="994"/>
      <c r="NGY85" s="994"/>
      <c r="NGZ85" s="994"/>
      <c r="NHA85" s="994"/>
      <c r="NHB85" s="994"/>
      <c r="NHC85" s="994"/>
      <c r="NHD85" s="994"/>
      <c r="NHE85" s="994"/>
      <c r="NHF85" s="994"/>
      <c r="NHG85" s="994"/>
      <c r="NHH85" s="994"/>
      <c r="NHI85" s="994"/>
      <c r="NHJ85" s="994"/>
      <c r="NHK85" s="994"/>
      <c r="NHL85" s="994"/>
      <c r="NHM85" s="994"/>
      <c r="NHN85" s="994"/>
      <c r="NHO85" s="994"/>
      <c r="NHP85" s="994"/>
      <c r="NHQ85" s="994"/>
      <c r="NHR85" s="994"/>
      <c r="NHS85" s="994"/>
      <c r="NHT85" s="994"/>
      <c r="NHU85" s="994"/>
      <c r="NHV85" s="994"/>
      <c r="NHW85" s="994"/>
      <c r="NHX85" s="994"/>
      <c r="NHY85" s="994"/>
      <c r="NHZ85" s="994"/>
      <c r="NIA85" s="994"/>
      <c r="NIB85" s="994"/>
      <c r="NIC85" s="994"/>
      <c r="NID85" s="994"/>
      <c r="NIE85" s="994"/>
      <c r="NIF85" s="994"/>
      <c r="NIG85" s="994"/>
      <c r="NIH85" s="994"/>
      <c r="NII85" s="994"/>
      <c r="NIJ85" s="994"/>
      <c r="NIK85" s="994"/>
      <c r="NIL85" s="994"/>
      <c r="NIM85" s="994"/>
      <c r="NIN85" s="994"/>
      <c r="NIO85" s="994"/>
      <c r="NIP85" s="994"/>
      <c r="NIQ85" s="994"/>
      <c r="NIR85" s="994"/>
      <c r="NIS85" s="994"/>
      <c r="NIT85" s="994"/>
      <c r="NIU85" s="994"/>
      <c r="NIV85" s="994"/>
      <c r="NIW85" s="994"/>
      <c r="NIX85" s="994"/>
      <c r="NIY85" s="994"/>
      <c r="NIZ85" s="994"/>
      <c r="NJA85" s="994"/>
      <c r="NJB85" s="994"/>
      <c r="NJC85" s="994"/>
      <c r="NJD85" s="994"/>
      <c r="NJE85" s="994"/>
      <c r="NJF85" s="994"/>
      <c r="NJG85" s="994"/>
      <c r="NJH85" s="994"/>
      <c r="NJI85" s="994"/>
      <c r="NJJ85" s="994"/>
      <c r="NJK85" s="994"/>
      <c r="NJL85" s="994"/>
      <c r="NJM85" s="994"/>
      <c r="NJN85" s="994"/>
      <c r="NJO85" s="994"/>
      <c r="NJP85" s="994"/>
      <c r="NJQ85" s="994"/>
      <c r="NJR85" s="994"/>
      <c r="NJS85" s="994"/>
      <c r="NJT85" s="994"/>
      <c r="NJU85" s="994"/>
      <c r="NJV85" s="994"/>
      <c r="NJW85" s="994"/>
      <c r="NJX85" s="994"/>
      <c r="NJY85" s="994"/>
      <c r="NJZ85" s="994"/>
      <c r="NKA85" s="994"/>
      <c r="NKB85" s="994"/>
      <c r="NKC85" s="994"/>
      <c r="NKD85" s="994"/>
      <c r="NKE85" s="994"/>
      <c r="NKF85" s="994"/>
      <c r="NKG85" s="994"/>
      <c r="NKH85" s="994"/>
      <c r="NKI85" s="994"/>
      <c r="NKJ85" s="994"/>
      <c r="NKK85" s="994"/>
      <c r="NKL85" s="994"/>
      <c r="NKM85" s="994"/>
      <c r="NKN85" s="994"/>
      <c r="NKO85" s="994"/>
      <c r="NKP85" s="994"/>
      <c r="NKQ85" s="994"/>
      <c r="NKR85" s="994"/>
      <c r="NKS85" s="994"/>
      <c r="NKT85" s="994"/>
      <c r="NKU85" s="994"/>
      <c r="NKV85" s="994"/>
      <c r="NKW85" s="994"/>
      <c r="NKX85" s="994"/>
      <c r="NKY85" s="994"/>
      <c r="NKZ85" s="994"/>
      <c r="NLA85" s="994"/>
      <c r="NLB85" s="994"/>
      <c r="NLC85" s="994"/>
      <c r="NLD85" s="994"/>
      <c r="NLE85" s="994"/>
      <c r="NLF85" s="994"/>
      <c r="NLG85" s="994"/>
      <c r="NLH85" s="994"/>
      <c r="NLI85" s="994"/>
      <c r="NLJ85" s="994"/>
      <c r="NLK85" s="994"/>
      <c r="NLL85" s="994"/>
      <c r="NLM85" s="994"/>
      <c r="NLN85" s="994"/>
      <c r="NLO85" s="994"/>
      <c r="NLP85" s="994"/>
      <c r="NLQ85" s="994"/>
      <c r="NLR85" s="994"/>
      <c r="NLS85" s="994"/>
      <c r="NLT85" s="994"/>
      <c r="NLU85" s="994"/>
      <c r="NLV85" s="994"/>
      <c r="NLW85" s="994"/>
      <c r="NLX85" s="994"/>
      <c r="NLY85" s="994"/>
      <c r="NLZ85" s="994"/>
      <c r="NMA85" s="994"/>
      <c r="NMB85" s="994"/>
      <c r="NMC85" s="994"/>
      <c r="NMD85" s="994"/>
      <c r="NME85" s="994"/>
      <c r="NMF85" s="994"/>
      <c r="NMG85" s="994"/>
      <c r="NMH85" s="994"/>
      <c r="NMI85" s="994"/>
      <c r="NMJ85" s="994"/>
      <c r="NMK85" s="994"/>
      <c r="NML85" s="994"/>
      <c r="NMM85" s="994"/>
      <c r="NMN85" s="994"/>
      <c r="NMO85" s="994"/>
      <c r="NMP85" s="994"/>
      <c r="NMQ85" s="994"/>
      <c r="NMR85" s="994"/>
      <c r="NMS85" s="994"/>
      <c r="NMT85" s="994"/>
      <c r="NMU85" s="994"/>
      <c r="NMV85" s="994"/>
      <c r="NMW85" s="994"/>
      <c r="NMX85" s="994"/>
      <c r="NMY85" s="994"/>
      <c r="NMZ85" s="994"/>
      <c r="NNA85" s="994"/>
      <c r="NNB85" s="994"/>
      <c r="NNC85" s="994"/>
      <c r="NND85" s="994"/>
      <c r="NNE85" s="994"/>
      <c r="NNF85" s="994"/>
      <c r="NNG85" s="994"/>
      <c r="NNH85" s="994"/>
      <c r="NNI85" s="994"/>
      <c r="NNJ85" s="994"/>
      <c r="NNK85" s="994"/>
      <c r="NNL85" s="994"/>
      <c r="NNM85" s="994"/>
      <c r="NNN85" s="994"/>
      <c r="NNO85" s="994"/>
      <c r="NNP85" s="994"/>
      <c r="NNQ85" s="994"/>
      <c r="NNR85" s="994"/>
      <c r="NNS85" s="994"/>
      <c r="NNT85" s="994"/>
      <c r="NNU85" s="994"/>
      <c r="NNV85" s="994"/>
      <c r="NNW85" s="994"/>
      <c r="NNX85" s="994"/>
      <c r="NNY85" s="994"/>
      <c r="NNZ85" s="994"/>
      <c r="NOA85" s="994"/>
      <c r="NOB85" s="994"/>
      <c r="NOC85" s="994"/>
      <c r="NOD85" s="994"/>
      <c r="NOE85" s="994"/>
      <c r="NOF85" s="994"/>
      <c r="NOG85" s="994"/>
      <c r="NOH85" s="994"/>
      <c r="NOI85" s="994"/>
      <c r="NOJ85" s="994"/>
      <c r="NOK85" s="994"/>
      <c r="NOL85" s="994"/>
      <c r="NOM85" s="994"/>
      <c r="NON85" s="994"/>
      <c r="NOO85" s="994"/>
      <c r="NOP85" s="994"/>
      <c r="NOQ85" s="994"/>
      <c r="NOR85" s="994"/>
      <c r="NOS85" s="994"/>
      <c r="NOT85" s="994"/>
      <c r="NOU85" s="994"/>
      <c r="NOV85" s="994"/>
      <c r="NOW85" s="994"/>
      <c r="NOX85" s="994"/>
      <c r="NOY85" s="994"/>
      <c r="NOZ85" s="994"/>
      <c r="NPA85" s="994"/>
      <c r="NPB85" s="994"/>
      <c r="NPC85" s="994"/>
      <c r="NPD85" s="994"/>
      <c r="NPE85" s="994"/>
      <c r="NPF85" s="994"/>
      <c r="NPG85" s="994"/>
      <c r="NPH85" s="994"/>
      <c r="NPI85" s="994"/>
      <c r="NPJ85" s="994"/>
      <c r="NPK85" s="994"/>
      <c r="NPL85" s="994"/>
      <c r="NPM85" s="994"/>
      <c r="NPN85" s="994"/>
      <c r="NPO85" s="994"/>
      <c r="NPP85" s="994"/>
      <c r="NPQ85" s="994"/>
      <c r="NPR85" s="994"/>
      <c r="NPS85" s="994"/>
      <c r="NPT85" s="994"/>
      <c r="NPU85" s="994"/>
      <c r="NPV85" s="994"/>
      <c r="NPW85" s="994"/>
      <c r="NPX85" s="994"/>
      <c r="NPY85" s="994"/>
      <c r="NPZ85" s="994"/>
      <c r="NQA85" s="994"/>
      <c r="NQB85" s="994"/>
      <c r="NQC85" s="994"/>
      <c r="NQD85" s="994"/>
      <c r="NQE85" s="994"/>
      <c r="NQF85" s="994"/>
      <c r="NQG85" s="994"/>
      <c r="NQH85" s="994"/>
      <c r="NQI85" s="994"/>
      <c r="NQJ85" s="994"/>
      <c r="NQK85" s="994"/>
      <c r="NQL85" s="994"/>
      <c r="NQM85" s="994"/>
      <c r="NQN85" s="994"/>
      <c r="NQO85" s="994"/>
      <c r="NQP85" s="994"/>
      <c r="NQQ85" s="994"/>
      <c r="NQR85" s="994"/>
      <c r="NQS85" s="994"/>
      <c r="NQT85" s="994"/>
      <c r="NQU85" s="994"/>
      <c r="NQV85" s="994"/>
      <c r="NQW85" s="994"/>
      <c r="NQX85" s="994"/>
      <c r="NQY85" s="994"/>
      <c r="NQZ85" s="994"/>
      <c r="NRA85" s="994"/>
      <c r="NRB85" s="994"/>
      <c r="NRC85" s="994"/>
      <c r="NRD85" s="994"/>
      <c r="NRE85" s="994"/>
      <c r="NRF85" s="994"/>
      <c r="NRG85" s="994"/>
      <c r="NRH85" s="994"/>
      <c r="NRI85" s="994"/>
      <c r="NRJ85" s="994"/>
      <c r="NRK85" s="994"/>
      <c r="NRL85" s="994"/>
      <c r="NRM85" s="994"/>
      <c r="NRN85" s="994"/>
      <c r="NRO85" s="994"/>
      <c r="NRP85" s="994"/>
      <c r="NRQ85" s="994"/>
      <c r="NRR85" s="994"/>
      <c r="NRS85" s="994"/>
      <c r="NRT85" s="994"/>
      <c r="NRU85" s="994"/>
      <c r="NRV85" s="994"/>
      <c r="NRW85" s="994"/>
      <c r="NRX85" s="994"/>
      <c r="NRY85" s="994"/>
      <c r="NRZ85" s="994"/>
      <c r="NSA85" s="994"/>
      <c r="NSB85" s="994"/>
      <c r="NSC85" s="994"/>
      <c r="NSD85" s="994"/>
      <c r="NSE85" s="994"/>
      <c r="NSF85" s="994"/>
      <c r="NSG85" s="994"/>
      <c r="NSH85" s="994"/>
      <c r="NSI85" s="994"/>
      <c r="NSJ85" s="994"/>
      <c r="NSK85" s="994"/>
      <c r="NSL85" s="994"/>
      <c r="NSM85" s="994"/>
      <c r="NSN85" s="994"/>
      <c r="NSO85" s="994"/>
      <c r="NSP85" s="994"/>
      <c r="NSQ85" s="994"/>
      <c r="NSR85" s="994"/>
      <c r="NSS85" s="994"/>
      <c r="NST85" s="994"/>
      <c r="NSU85" s="994"/>
      <c r="NSV85" s="994"/>
      <c r="NSW85" s="994"/>
      <c r="NSX85" s="994"/>
      <c r="NSY85" s="994"/>
      <c r="NSZ85" s="994"/>
      <c r="NTA85" s="994"/>
      <c r="NTB85" s="994"/>
      <c r="NTC85" s="994"/>
      <c r="NTD85" s="994"/>
      <c r="NTE85" s="994"/>
      <c r="NTF85" s="994"/>
      <c r="NTG85" s="994"/>
      <c r="NTH85" s="994"/>
      <c r="NTI85" s="994"/>
      <c r="NTJ85" s="994"/>
      <c r="NTK85" s="994"/>
      <c r="NTL85" s="994"/>
      <c r="NTM85" s="994"/>
      <c r="NTN85" s="994"/>
      <c r="NTO85" s="994"/>
      <c r="NTP85" s="994"/>
      <c r="NTQ85" s="994"/>
      <c r="NTR85" s="994"/>
      <c r="NTS85" s="994"/>
      <c r="NTT85" s="994"/>
      <c r="NTU85" s="994"/>
      <c r="NTV85" s="994"/>
      <c r="NTW85" s="994"/>
      <c r="NTX85" s="994"/>
      <c r="NTY85" s="994"/>
      <c r="NTZ85" s="994"/>
      <c r="NUA85" s="994"/>
      <c r="NUB85" s="994"/>
      <c r="NUC85" s="994"/>
      <c r="NUD85" s="994"/>
      <c r="NUE85" s="994"/>
      <c r="NUF85" s="994"/>
      <c r="NUG85" s="994"/>
      <c r="NUH85" s="994"/>
      <c r="NUI85" s="994"/>
      <c r="NUJ85" s="994"/>
      <c r="NUK85" s="994"/>
      <c r="NUL85" s="994"/>
      <c r="NUM85" s="994"/>
      <c r="NUN85" s="994"/>
      <c r="NUO85" s="994"/>
      <c r="NUP85" s="994"/>
      <c r="NUQ85" s="994"/>
      <c r="NUR85" s="994"/>
      <c r="NUS85" s="994"/>
      <c r="NUT85" s="994"/>
      <c r="NUU85" s="994"/>
      <c r="NUV85" s="994"/>
      <c r="NUW85" s="994"/>
      <c r="NUX85" s="994"/>
      <c r="NUY85" s="994"/>
      <c r="NUZ85" s="994"/>
      <c r="NVA85" s="994"/>
      <c r="NVB85" s="994"/>
      <c r="NVC85" s="994"/>
      <c r="NVD85" s="994"/>
      <c r="NVE85" s="994"/>
      <c r="NVF85" s="994"/>
      <c r="NVG85" s="994"/>
      <c r="NVH85" s="994"/>
      <c r="NVI85" s="994"/>
      <c r="NVJ85" s="994"/>
      <c r="NVK85" s="994"/>
      <c r="NVL85" s="994"/>
      <c r="NVM85" s="994"/>
      <c r="NVN85" s="994"/>
      <c r="NVO85" s="994"/>
      <c r="NVP85" s="994"/>
      <c r="NVQ85" s="994"/>
      <c r="NVR85" s="994"/>
      <c r="NVS85" s="994"/>
      <c r="NVT85" s="994"/>
      <c r="NVU85" s="994"/>
      <c r="NVV85" s="994"/>
      <c r="NVW85" s="994"/>
      <c r="NVX85" s="994"/>
      <c r="NVY85" s="994"/>
      <c r="NVZ85" s="994"/>
      <c r="NWA85" s="994"/>
      <c r="NWB85" s="994"/>
      <c r="NWC85" s="994"/>
      <c r="NWD85" s="994"/>
      <c r="NWE85" s="994"/>
      <c r="NWF85" s="994"/>
      <c r="NWG85" s="994"/>
      <c r="NWH85" s="994"/>
      <c r="NWI85" s="994"/>
      <c r="NWJ85" s="994"/>
      <c r="NWK85" s="994"/>
      <c r="NWL85" s="994"/>
      <c r="NWM85" s="994"/>
      <c r="NWN85" s="994"/>
      <c r="NWO85" s="994"/>
      <c r="NWP85" s="994"/>
      <c r="NWQ85" s="994"/>
      <c r="NWR85" s="994"/>
      <c r="NWS85" s="994"/>
      <c r="NWT85" s="994"/>
      <c r="NWU85" s="994"/>
      <c r="NWV85" s="994"/>
      <c r="NWW85" s="994"/>
      <c r="NWX85" s="994"/>
      <c r="NWY85" s="994"/>
      <c r="NWZ85" s="994"/>
      <c r="NXA85" s="994"/>
      <c r="NXB85" s="994"/>
      <c r="NXC85" s="994"/>
      <c r="NXD85" s="994"/>
      <c r="NXE85" s="994"/>
      <c r="NXF85" s="994"/>
      <c r="NXG85" s="994"/>
      <c r="NXH85" s="994"/>
      <c r="NXI85" s="994"/>
      <c r="NXJ85" s="994"/>
      <c r="NXK85" s="994"/>
      <c r="NXL85" s="994"/>
      <c r="NXM85" s="994"/>
      <c r="NXN85" s="994"/>
      <c r="NXO85" s="994"/>
      <c r="NXP85" s="994"/>
      <c r="NXQ85" s="994"/>
      <c r="NXR85" s="994"/>
      <c r="NXS85" s="994"/>
      <c r="NXT85" s="994"/>
      <c r="NXU85" s="994"/>
      <c r="NXV85" s="994"/>
      <c r="NXW85" s="994"/>
      <c r="NXX85" s="994"/>
      <c r="NXY85" s="994"/>
      <c r="NXZ85" s="994"/>
      <c r="NYA85" s="994"/>
      <c r="NYB85" s="994"/>
      <c r="NYC85" s="994"/>
      <c r="NYD85" s="994"/>
      <c r="NYE85" s="994"/>
      <c r="NYF85" s="994"/>
      <c r="NYG85" s="994"/>
      <c r="NYH85" s="994"/>
      <c r="NYI85" s="994"/>
      <c r="NYJ85" s="994"/>
      <c r="NYK85" s="994"/>
      <c r="NYL85" s="994"/>
      <c r="NYM85" s="994"/>
      <c r="NYN85" s="994"/>
      <c r="NYO85" s="994"/>
      <c r="NYP85" s="994"/>
      <c r="NYQ85" s="994"/>
      <c r="NYR85" s="994"/>
      <c r="NYS85" s="994"/>
      <c r="NYT85" s="994"/>
      <c r="NYU85" s="994"/>
      <c r="NYV85" s="994"/>
      <c r="NYW85" s="994"/>
      <c r="NYX85" s="994"/>
      <c r="NYY85" s="994"/>
      <c r="NYZ85" s="994"/>
      <c r="NZA85" s="994"/>
      <c r="NZB85" s="994"/>
      <c r="NZC85" s="994"/>
      <c r="NZD85" s="994"/>
      <c r="NZE85" s="994"/>
      <c r="NZF85" s="994"/>
      <c r="NZG85" s="994"/>
      <c r="NZH85" s="994"/>
      <c r="NZI85" s="994"/>
      <c r="NZJ85" s="994"/>
      <c r="NZK85" s="994"/>
      <c r="NZL85" s="994"/>
      <c r="NZM85" s="994"/>
      <c r="NZN85" s="994"/>
      <c r="NZO85" s="994"/>
      <c r="NZP85" s="994"/>
      <c r="NZQ85" s="994"/>
      <c r="NZR85" s="994"/>
      <c r="NZS85" s="994"/>
      <c r="NZT85" s="994"/>
      <c r="NZU85" s="994"/>
      <c r="NZV85" s="994"/>
      <c r="NZW85" s="994"/>
      <c r="NZX85" s="994"/>
      <c r="NZY85" s="994"/>
      <c r="NZZ85" s="994"/>
      <c r="OAA85" s="994"/>
      <c r="OAB85" s="994"/>
      <c r="OAC85" s="994"/>
      <c r="OAD85" s="994"/>
      <c r="OAE85" s="994"/>
      <c r="OAF85" s="994"/>
      <c r="OAG85" s="994"/>
      <c r="OAH85" s="994"/>
      <c r="OAI85" s="994"/>
      <c r="OAJ85" s="994"/>
      <c r="OAK85" s="994"/>
      <c r="OAL85" s="994"/>
      <c r="OAM85" s="994"/>
      <c r="OAN85" s="994"/>
      <c r="OAO85" s="994"/>
      <c r="OAP85" s="994"/>
      <c r="OAQ85" s="994"/>
      <c r="OAR85" s="994"/>
      <c r="OAS85" s="994"/>
      <c r="OAT85" s="994"/>
      <c r="OAU85" s="994"/>
      <c r="OAV85" s="994"/>
      <c r="OAW85" s="994"/>
      <c r="OAX85" s="994"/>
      <c r="OAY85" s="994"/>
      <c r="OAZ85" s="994"/>
      <c r="OBA85" s="994"/>
      <c r="OBB85" s="994"/>
      <c r="OBC85" s="994"/>
      <c r="OBD85" s="994"/>
      <c r="OBE85" s="994"/>
      <c r="OBF85" s="994"/>
      <c r="OBG85" s="994"/>
      <c r="OBH85" s="994"/>
      <c r="OBI85" s="994"/>
      <c r="OBJ85" s="994"/>
      <c r="OBK85" s="994"/>
      <c r="OBL85" s="994"/>
      <c r="OBM85" s="994"/>
      <c r="OBN85" s="994"/>
      <c r="OBO85" s="994"/>
      <c r="OBP85" s="994"/>
      <c r="OBQ85" s="994"/>
      <c r="OBR85" s="994"/>
      <c r="OBS85" s="994"/>
      <c r="OBT85" s="994"/>
      <c r="OBU85" s="994"/>
      <c r="OBV85" s="994"/>
      <c r="OBW85" s="994"/>
      <c r="OBX85" s="994"/>
      <c r="OBY85" s="994"/>
      <c r="OBZ85" s="994"/>
      <c r="OCA85" s="994"/>
      <c r="OCB85" s="994"/>
      <c r="OCC85" s="994"/>
      <c r="OCD85" s="994"/>
      <c r="OCE85" s="994"/>
      <c r="OCF85" s="994"/>
      <c r="OCG85" s="994"/>
      <c r="OCH85" s="994"/>
      <c r="OCI85" s="994"/>
      <c r="OCJ85" s="994"/>
      <c r="OCK85" s="994"/>
      <c r="OCL85" s="994"/>
      <c r="OCM85" s="994"/>
      <c r="OCN85" s="994"/>
      <c r="OCO85" s="994"/>
      <c r="OCP85" s="994"/>
      <c r="OCQ85" s="994"/>
      <c r="OCR85" s="994"/>
      <c r="OCS85" s="994"/>
      <c r="OCT85" s="994"/>
      <c r="OCU85" s="994"/>
      <c r="OCV85" s="994"/>
      <c r="OCW85" s="994"/>
      <c r="OCX85" s="994"/>
      <c r="OCY85" s="994"/>
      <c r="OCZ85" s="994"/>
      <c r="ODA85" s="994"/>
      <c r="ODB85" s="994"/>
      <c r="ODC85" s="994"/>
      <c r="ODD85" s="994"/>
      <c r="ODE85" s="994"/>
      <c r="ODF85" s="994"/>
      <c r="ODG85" s="994"/>
      <c r="ODH85" s="994"/>
      <c r="ODI85" s="994"/>
      <c r="ODJ85" s="994"/>
      <c r="ODK85" s="994"/>
      <c r="ODL85" s="994"/>
      <c r="ODM85" s="994"/>
      <c r="ODN85" s="994"/>
      <c r="ODO85" s="994"/>
      <c r="ODP85" s="994"/>
      <c r="ODQ85" s="994"/>
      <c r="ODR85" s="994"/>
      <c r="ODS85" s="994"/>
      <c r="ODT85" s="994"/>
      <c r="ODU85" s="994"/>
      <c r="ODV85" s="994"/>
      <c r="ODW85" s="994"/>
      <c r="ODX85" s="994"/>
      <c r="ODY85" s="994"/>
      <c r="ODZ85" s="994"/>
      <c r="OEA85" s="994"/>
      <c r="OEB85" s="994"/>
      <c r="OEC85" s="994"/>
      <c r="OED85" s="994"/>
      <c r="OEE85" s="994"/>
      <c r="OEF85" s="994"/>
      <c r="OEG85" s="994"/>
      <c r="OEH85" s="994"/>
      <c r="OEI85" s="994"/>
      <c r="OEJ85" s="994"/>
      <c r="OEK85" s="994"/>
      <c r="OEL85" s="994"/>
      <c r="OEM85" s="994"/>
      <c r="OEN85" s="994"/>
      <c r="OEO85" s="994"/>
      <c r="OEP85" s="994"/>
      <c r="OEQ85" s="994"/>
      <c r="OER85" s="994"/>
      <c r="OES85" s="994"/>
      <c r="OET85" s="994"/>
      <c r="OEU85" s="994"/>
      <c r="OEV85" s="994"/>
      <c r="OEW85" s="994"/>
      <c r="OEX85" s="994"/>
      <c r="OEY85" s="994"/>
      <c r="OEZ85" s="994"/>
      <c r="OFA85" s="994"/>
      <c r="OFB85" s="994"/>
      <c r="OFC85" s="994"/>
      <c r="OFD85" s="994"/>
      <c r="OFE85" s="994"/>
      <c r="OFF85" s="994"/>
      <c r="OFG85" s="994"/>
      <c r="OFH85" s="994"/>
      <c r="OFI85" s="994"/>
      <c r="OFJ85" s="994"/>
      <c r="OFK85" s="994"/>
      <c r="OFL85" s="994"/>
      <c r="OFM85" s="994"/>
      <c r="OFN85" s="994"/>
      <c r="OFO85" s="994"/>
      <c r="OFP85" s="994"/>
      <c r="OFQ85" s="994"/>
      <c r="OFR85" s="994"/>
      <c r="OFS85" s="994"/>
      <c r="OFT85" s="994"/>
      <c r="OFU85" s="994"/>
      <c r="OFV85" s="994"/>
      <c r="OFW85" s="994"/>
      <c r="OFX85" s="994"/>
      <c r="OFY85" s="994"/>
      <c r="OFZ85" s="994"/>
      <c r="OGA85" s="994"/>
      <c r="OGB85" s="994"/>
      <c r="OGC85" s="994"/>
      <c r="OGD85" s="994"/>
      <c r="OGE85" s="994"/>
      <c r="OGF85" s="994"/>
      <c r="OGG85" s="994"/>
      <c r="OGH85" s="994"/>
      <c r="OGI85" s="994"/>
      <c r="OGJ85" s="994"/>
      <c r="OGK85" s="994"/>
      <c r="OGL85" s="994"/>
      <c r="OGM85" s="994"/>
      <c r="OGN85" s="994"/>
      <c r="OGO85" s="994"/>
      <c r="OGP85" s="994"/>
      <c r="OGQ85" s="994"/>
      <c r="OGR85" s="994"/>
      <c r="OGS85" s="994"/>
      <c r="OGT85" s="994"/>
      <c r="OGU85" s="994"/>
      <c r="OGV85" s="994"/>
      <c r="OGW85" s="994"/>
      <c r="OGX85" s="994"/>
      <c r="OGY85" s="994"/>
      <c r="OGZ85" s="994"/>
      <c r="OHA85" s="994"/>
      <c r="OHB85" s="994"/>
      <c r="OHC85" s="994"/>
      <c r="OHD85" s="994"/>
      <c r="OHE85" s="994"/>
      <c r="OHF85" s="994"/>
      <c r="OHG85" s="994"/>
      <c r="OHH85" s="994"/>
      <c r="OHI85" s="994"/>
      <c r="OHJ85" s="994"/>
      <c r="OHK85" s="994"/>
      <c r="OHL85" s="994"/>
      <c r="OHM85" s="994"/>
      <c r="OHN85" s="994"/>
      <c r="OHO85" s="994"/>
      <c r="OHP85" s="994"/>
      <c r="OHQ85" s="994"/>
      <c r="OHR85" s="994"/>
      <c r="OHS85" s="994"/>
      <c r="OHT85" s="994"/>
      <c r="OHU85" s="994"/>
      <c r="OHV85" s="994"/>
      <c r="OHW85" s="994"/>
      <c r="OHX85" s="994"/>
      <c r="OHY85" s="994"/>
      <c r="OHZ85" s="994"/>
      <c r="OIA85" s="994"/>
      <c r="OIB85" s="994"/>
      <c r="OIC85" s="994"/>
      <c r="OID85" s="994"/>
      <c r="OIE85" s="994"/>
      <c r="OIF85" s="994"/>
      <c r="OIG85" s="994"/>
      <c r="OIH85" s="994"/>
      <c r="OII85" s="994"/>
      <c r="OIJ85" s="994"/>
      <c r="OIK85" s="994"/>
      <c r="OIL85" s="994"/>
      <c r="OIM85" s="994"/>
      <c r="OIN85" s="994"/>
      <c r="OIO85" s="994"/>
      <c r="OIP85" s="994"/>
      <c r="OIQ85" s="994"/>
      <c r="OIR85" s="994"/>
      <c r="OIS85" s="994"/>
      <c r="OIT85" s="994"/>
      <c r="OIU85" s="994"/>
      <c r="OIV85" s="994"/>
      <c r="OIW85" s="994"/>
      <c r="OIX85" s="994"/>
      <c r="OIY85" s="994"/>
      <c r="OIZ85" s="994"/>
      <c r="OJA85" s="994"/>
      <c r="OJB85" s="994"/>
      <c r="OJC85" s="994"/>
      <c r="OJD85" s="994"/>
      <c r="OJE85" s="994"/>
      <c r="OJF85" s="994"/>
      <c r="OJG85" s="994"/>
      <c r="OJH85" s="994"/>
      <c r="OJI85" s="994"/>
      <c r="OJJ85" s="994"/>
      <c r="OJK85" s="994"/>
      <c r="OJL85" s="994"/>
      <c r="OJM85" s="994"/>
      <c r="OJN85" s="994"/>
      <c r="OJO85" s="994"/>
      <c r="OJP85" s="994"/>
      <c r="OJQ85" s="994"/>
      <c r="OJR85" s="994"/>
      <c r="OJS85" s="994"/>
      <c r="OJT85" s="994"/>
      <c r="OJU85" s="994"/>
      <c r="OJV85" s="994"/>
      <c r="OJW85" s="994"/>
      <c r="OJX85" s="994"/>
      <c r="OJY85" s="994"/>
      <c r="OJZ85" s="994"/>
      <c r="OKA85" s="994"/>
      <c r="OKB85" s="994"/>
      <c r="OKC85" s="994"/>
      <c r="OKD85" s="994"/>
      <c r="OKE85" s="994"/>
      <c r="OKF85" s="994"/>
      <c r="OKG85" s="994"/>
      <c r="OKH85" s="994"/>
      <c r="OKI85" s="994"/>
      <c r="OKJ85" s="994"/>
      <c r="OKK85" s="994"/>
      <c r="OKL85" s="994"/>
      <c r="OKM85" s="994"/>
      <c r="OKN85" s="994"/>
      <c r="OKO85" s="994"/>
      <c r="OKP85" s="994"/>
      <c r="OKQ85" s="994"/>
      <c r="OKR85" s="994"/>
      <c r="OKS85" s="994"/>
      <c r="OKT85" s="994"/>
      <c r="OKU85" s="994"/>
      <c r="OKV85" s="994"/>
      <c r="OKW85" s="994"/>
      <c r="OKX85" s="994"/>
      <c r="OKY85" s="994"/>
      <c r="OKZ85" s="994"/>
      <c r="OLA85" s="994"/>
      <c r="OLB85" s="994"/>
      <c r="OLC85" s="994"/>
      <c r="OLD85" s="994"/>
      <c r="OLE85" s="994"/>
      <c r="OLF85" s="994"/>
      <c r="OLG85" s="994"/>
      <c r="OLH85" s="994"/>
      <c r="OLI85" s="994"/>
      <c r="OLJ85" s="994"/>
      <c r="OLK85" s="994"/>
      <c r="OLL85" s="994"/>
      <c r="OLM85" s="994"/>
      <c r="OLN85" s="994"/>
      <c r="OLO85" s="994"/>
      <c r="OLP85" s="994"/>
      <c r="OLQ85" s="994"/>
      <c r="OLR85" s="994"/>
      <c r="OLS85" s="994"/>
      <c r="OLT85" s="994"/>
      <c r="OLU85" s="994"/>
      <c r="OLV85" s="994"/>
      <c r="OLW85" s="994"/>
      <c r="OLX85" s="994"/>
      <c r="OLY85" s="994"/>
      <c r="OLZ85" s="994"/>
      <c r="OMA85" s="994"/>
      <c r="OMB85" s="994"/>
      <c r="OMC85" s="994"/>
      <c r="OMD85" s="994"/>
      <c r="OME85" s="994"/>
      <c r="OMF85" s="994"/>
      <c r="OMG85" s="994"/>
      <c r="OMH85" s="994"/>
      <c r="OMI85" s="994"/>
      <c r="OMJ85" s="994"/>
      <c r="OMK85" s="994"/>
      <c r="OML85" s="994"/>
      <c r="OMM85" s="994"/>
      <c r="OMN85" s="994"/>
      <c r="OMO85" s="994"/>
      <c r="OMP85" s="994"/>
      <c r="OMQ85" s="994"/>
      <c r="OMR85" s="994"/>
      <c r="OMS85" s="994"/>
      <c r="OMT85" s="994"/>
      <c r="OMU85" s="994"/>
      <c r="OMV85" s="994"/>
      <c r="OMW85" s="994"/>
      <c r="OMX85" s="994"/>
      <c r="OMY85" s="994"/>
      <c r="OMZ85" s="994"/>
      <c r="ONA85" s="994"/>
      <c r="ONB85" s="994"/>
      <c r="ONC85" s="994"/>
      <c r="OND85" s="994"/>
      <c r="ONE85" s="994"/>
      <c r="ONF85" s="994"/>
      <c r="ONG85" s="994"/>
      <c r="ONH85" s="994"/>
      <c r="ONI85" s="994"/>
      <c r="ONJ85" s="994"/>
      <c r="ONK85" s="994"/>
      <c r="ONL85" s="994"/>
      <c r="ONM85" s="994"/>
      <c r="ONN85" s="994"/>
      <c r="ONO85" s="994"/>
      <c r="ONP85" s="994"/>
      <c r="ONQ85" s="994"/>
      <c r="ONR85" s="994"/>
      <c r="ONS85" s="994"/>
      <c r="ONT85" s="994"/>
      <c r="ONU85" s="994"/>
      <c r="ONV85" s="994"/>
      <c r="ONW85" s="994"/>
      <c r="ONX85" s="994"/>
      <c r="ONY85" s="994"/>
      <c r="ONZ85" s="994"/>
      <c r="OOA85" s="994"/>
      <c r="OOB85" s="994"/>
      <c r="OOC85" s="994"/>
      <c r="OOD85" s="994"/>
      <c r="OOE85" s="994"/>
      <c r="OOF85" s="994"/>
      <c r="OOG85" s="994"/>
      <c r="OOH85" s="994"/>
      <c r="OOI85" s="994"/>
      <c r="OOJ85" s="994"/>
      <c r="OOK85" s="994"/>
      <c r="OOL85" s="994"/>
      <c r="OOM85" s="994"/>
      <c r="OON85" s="994"/>
      <c r="OOO85" s="994"/>
      <c r="OOP85" s="994"/>
      <c r="OOQ85" s="994"/>
      <c r="OOR85" s="994"/>
      <c r="OOS85" s="994"/>
      <c r="OOT85" s="994"/>
      <c r="OOU85" s="994"/>
      <c r="OOV85" s="994"/>
      <c r="OOW85" s="994"/>
      <c r="OOX85" s="994"/>
      <c r="OOY85" s="994"/>
      <c r="OOZ85" s="994"/>
      <c r="OPA85" s="994"/>
      <c r="OPB85" s="994"/>
      <c r="OPC85" s="994"/>
      <c r="OPD85" s="994"/>
      <c r="OPE85" s="994"/>
      <c r="OPF85" s="994"/>
      <c r="OPG85" s="994"/>
      <c r="OPH85" s="994"/>
      <c r="OPI85" s="994"/>
      <c r="OPJ85" s="994"/>
      <c r="OPK85" s="994"/>
      <c r="OPL85" s="994"/>
      <c r="OPM85" s="994"/>
      <c r="OPN85" s="994"/>
      <c r="OPO85" s="994"/>
      <c r="OPP85" s="994"/>
      <c r="OPQ85" s="994"/>
      <c r="OPR85" s="994"/>
      <c r="OPS85" s="994"/>
      <c r="OPT85" s="994"/>
      <c r="OPU85" s="994"/>
      <c r="OPV85" s="994"/>
      <c r="OPW85" s="994"/>
      <c r="OPX85" s="994"/>
      <c r="OPY85" s="994"/>
      <c r="OPZ85" s="994"/>
      <c r="OQA85" s="994"/>
      <c r="OQB85" s="994"/>
      <c r="OQC85" s="994"/>
      <c r="OQD85" s="994"/>
      <c r="OQE85" s="994"/>
      <c r="OQF85" s="994"/>
      <c r="OQG85" s="994"/>
      <c r="OQH85" s="994"/>
      <c r="OQI85" s="994"/>
      <c r="OQJ85" s="994"/>
      <c r="OQK85" s="994"/>
      <c r="OQL85" s="994"/>
      <c r="OQM85" s="994"/>
      <c r="OQN85" s="994"/>
      <c r="OQO85" s="994"/>
      <c r="OQP85" s="994"/>
      <c r="OQQ85" s="994"/>
      <c r="OQR85" s="994"/>
      <c r="OQS85" s="994"/>
      <c r="OQT85" s="994"/>
      <c r="OQU85" s="994"/>
      <c r="OQV85" s="994"/>
      <c r="OQW85" s="994"/>
      <c r="OQX85" s="994"/>
      <c r="OQY85" s="994"/>
      <c r="OQZ85" s="994"/>
      <c r="ORA85" s="994"/>
      <c r="ORB85" s="994"/>
      <c r="ORC85" s="994"/>
      <c r="ORD85" s="994"/>
      <c r="ORE85" s="994"/>
      <c r="ORF85" s="994"/>
      <c r="ORG85" s="994"/>
      <c r="ORH85" s="994"/>
      <c r="ORI85" s="994"/>
      <c r="ORJ85" s="994"/>
      <c r="ORK85" s="994"/>
      <c r="ORL85" s="994"/>
      <c r="ORM85" s="994"/>
      <c r="ORN85" s="994"/>
      <c r="ORO85" s="994"/>
      <c r="ORP85" s="994"/>
      <c r="ORQ85" s="994"/>
      <c r="ORR85" s="994"/>
      <c r="ORS85" s="994"/>
      <c r="ORT85" s="994"/>
      <c r="ORU85" s="994"/>
      <c r="ORV85" s="994"/>
      <c r="ORW85" s="994"/>
      <c r="ORX85" s="994"/>
      <c r="ORY85" s="994"/>
      <c r="ORZ85" s="994"/>
      <c r="OSA85" s="994"/>
      <c r="OSB85" s="994"/>
      <c r="OSC85" s="994"/>
      <c r="OSD85" s="994"/>
      <c r="OSE85" s="994"/>
      <c r="OSF85" s="994"/>
      <c r="OSG85" s="994"/>
      <c r="OSH85" s="994"/>
      <c r="OSI85" s="994"/>
      <c r="OSJ85" s="994"/>
      <c r="OSK85" s="994"/>
      <c r="OSL85" s="994"/>
      <c r="OSM85" s="994"/>
      <c r="OSN85" s="994"/>
      <c r="OSO85" s="994"/>
      <c r="OSP85" s="994"/>
      <c r="OSQ85" s="994"/>
      <c r="OSR85" s="994"/>
      <c r="OSS85" s="994"/>
      <c r="OST85" s="994"/>
      <c r="OSU85" s="994"/>
      <c r="OSV85" s="994"/>
      <c r="OSW85" s="994"/>
      <c r="OSX85" s="994"/>
      <c r="OSY85" s="994"/>
      <c r="OSZ85" s="994"/>
      <c r="OTA85" s="994"/>
      <c r="OTB85" s="994"/>
      <c r="OTC85" s="994"/>
      <c r="OTD85" s="994"/>
      <c r="OTE85" s="994"/>
      <c r="OTF85" s="994"/>
      <c r="OTG85" s="994"/>
      <c r="OTH85" s="994"/>
      <c r="OTI85" s="994"/>
      <c r="OTJ85" s="994"/>
      <c r="OTK85" s="994"/>
      <c r="OTL85" s="994"/>
      <c r="OTM85" s="994"/>
      <c r="OTN85" s="994"/>
      <c r="OTO85" s="994"/>
      <c r="OTP85" s="994"/>
      <c r="OTQ85" s="994"/>
      <c r="OTR85" s="994"/>
      <c r="OTS85" s="994"/>
      <c r="OTT85" s="994"/>
      <c r="OTU85" s="994"/>
      <c r="OTV85" s="994"/>
      <c r="OTW85" s="994"/>
      <c r="OTX85" s="994"/>
      <c r="OTY85" s="994"/>
      <c r="OTZ85" s="994"/>
      <c r="OUA85" s="994"/>
      <c r="OUB85" s="994"/>
      <c r="OUC85" s="994"/>
      <c r="OUD85" s="994"/>
      <c r="OUE85" s="994"/>
      <c r="OUF85" s="994"/>
      <c r="OUG85" s="994"/>
      <c r="OUH85" s="994"/>
      <c r="OUI85" s="994"/>
      <c r="OUJ85" s="994"/>
      <c r="OUK85" s="994"/>
      <c r="OUL85" s="994"/>
      <c r="OUM85" s="994"/>
      <c r="OUN85" s="994"/>
      <c r="OUO85" s="994"/>
      <c r="OUP85" s="994"/>
      <c r="OUQ85" s="994"/>
      <c r="OUR85" s="994"/>
      <c r="OUS85" s="994"/>
      <c r="OUT85" s="994"/>
      <c r="OUU85" s="994"/>
      <c r="OUV85" s="994"/>
      <c r="OUW85" s="994"/>
      <c r="OUX85" s="994"/>
      <c r="OUY85" s="994"/>
      <c r="OUZ85" s="994"/>
      <c r="OVA85" s="994"/>
      <c r="OVB85" s="994"/>
      <c r="OVC85" s="994"/>
      <c r="OVD85" s="994"/>
      <c r="OVE85" s="994"/>
      <c r="OVF85" s="994"/>
      <c r="OVG85" s="994"/>
      <c r="OVH85" s="994"/>
      <c r="OVI85" s="994"/>
      <c r="OVJ85" s="994"/>
      <c r="OVK85" s="994"/>
      <c r="OVL85" s="994"/>
      <c r="OVM85" s="994"/>
      <c r="OVN85" s="994"/>
      <c r="OVO85" s="994"/>
      <c r="OVP85" s="994"/>
      <c r="OVQ85" s="994"/>
      <c r="OVR85" s="994"/>
      <c r="OVS85" s="994"/>
      <c r="OVT85" s="994"/>
      <c r="OVU85" s="994"/>
      <c r="OVV85" s="994"/>
      <c r="OVW85" s="994"/>
      <c r="OVX85" s="994"/>
      <c r="OVY85" s="994"/>
      <c r="OVZ85" s="994"/>
      <c r="OWA85" s="994"/>
      <c r="OWB85" s="994"/>
      <c r="OWC85" s="994"/>
      <c r="OWD85" s="994"/>
      <c r="OWE85" s="994"/>
      <c r="OWF85" s="994"/>
      <c r="OWG85" s="994"/>
      <c r="OWH85" s="994"/>
      <c r="OWI85" s="994"/>
      <c r="OWJ85" s="994"/>
      <c r="OWK85" s="994"/>
      <c r="OWL85" s="994"/>
      <c r="OWM85" s="994"/>
      <c r="OWN85" s="994"/>
      <c r="OWO85" s="994"/>
      <c r="OWP85" s="994"/>
      <c r="OWQ85" s="994"/>
      <c r="OWR85" s="994"/>
      <c r="OWS85" s="994"/>
      <c r="OWT85" s="994"/>
      <c r="OWU85" s="994"/>
      <c r="OWV85" s="994"/>
      <c r="OWW85" s="994"/>
      <c r="OWX85" s="994"/>
      <c r="OWY85" s="994"/>
      <c r="OWZ85" s="994"/>
      <c r="OXA85" s="994"/>
      <c r="OXB85" s="994"/>
      <c r="OXC85" s="994"/>
      <c r="OXD85" s="994"/>
      <c r="OXE85" s="994"/>
      <c r="OXF85" s="994"/>
      <c r="OXG85" s="994"/>
      <c r="OXH85" s="994"/>
      <c r="OXI85" s="994"/>
      <c r="OXJ85" s="994"/>
      <c r="OXK85" s="994"/>
      <c r="OXL85" s="994"/>
      <c r="OXM85" s="994"/>
      <c r="OXN85" s="994"/>
      <c r="OXO85" s="994"/>
      <c r="OXP85" s="994"/>
      <c r="OXQ85" s="994"/>
      <c r="OXR85" s="994"/>
      <c r="OXS85" s="994"/>
      <c r="OXT85" s="994"/>
      <c r="OXU85" s="994"/>
      <c r="OXV85" s="994"/>
      <c r="OXW85" s="994"/>
      <c r="OXX85" s="994"/>
      <c r="OXY85" s="994"/>
      <c r="OXZ85" s="994"/>
      <c r="OYA85" s="994"/>
      <c r="OYB85" s="994"/>
      <c r="OYC85" s="994"/>
      <c r="OYD85" s="994"/>
      <c r="OYE85" s="994"/>
      <c r="OYF85" s="994"/>
      <c r="OYG85" s="994"/>
      <c r="OYH85" s="994"/>
      <c r="OYI85" s="994"/>
      <c r="OYJ85" s="994"/>
      <c r="OYK85" s="994"/>
      <c r="OYL85" s="994"/>
      <c r="OYM85" s="994"/>
      <c r="OYN85" s="994"/>
      <c r="OYO85" s="994"/>
      <c r="OYP85" s="994"/>
      <c r="OYQ85" s="994"/>
      <c r="OYR85" s="994"/>
      <c r="OYS85" s="994"/>
      <c r="OYT85" s="994"/>
      <c r="OYU85" s="994"/>
      <c r="OYV85" s="994"/>
      <c r="OYW85" s="994"/>
      <c r="OYX85" s="994"/>
      <c r="OYY85" s="994"/>
      <c r="OYZ85" s="994"/>
      <c r="OZA85" s="994"/>
      <c r="OZB85" s="994"/>
      <c r="OZC85" s="994"/>
      <c r="OZD85" s="994"/>
      <c r="OZE85" s="994"/>
      <c r="OZF85" s="994"/>
      <c r="OZG85" s="994"/>
      <c r="OZH85" s="994"/>
      <c r="OZI85" s="994"/>
      <c r="OZJ85" s="994"/>
      <c r="OZK85" s="994"/>
      <c r="OZL85" s="994"/>
      <c r="OZM85" s="994"/>
      <c r="OZN85" s="994"/>
      <c r="OZO85" s="994"/>
      <c r="OZP85" s="994"/>
      <c r="OZQ85" s="994"/>
      <c r="OZR85" s="994"/>
      <c r="OZS85" s="994"/>
      <c r="OZT85" s="994"/>
      <c r="OZU85" s="994"/>
      <c r="OZV85" s="994"/>
      <c r="OZW85" s="994"/>
      <c r="OZX85" s="994"/>
      <c r="OZY85" s="994"/>
      <c r="OZZ85" s="994"/>
      <c r="PAA85" s="994"/>
      <c r="PAB85" s="994"/>
      <c r="PAC85" s="994"/>
      <c r="PAD85" s="994"/>
      <c r="PAE85" s="994"/>
      <c r="PAF85" s="994"/>
      <c r="PAG85" s="994"/>
      <c r="PAH85" s="994"/>
      <c r="PAI85" s="994"/>
      <c r="PAJ85" s="994"/>
      <c r="PAK85" s="994"/>
      <c r="PAL85" s="994"/>
      <c r="PAM85" s="994"/>
      <c r="PAN85" s="994"/>
      <c r="PAO85" s="994"/>
      <c r="PAP85" s="994"/>
      <c r="PAQ85" s="994"/>
      <c r="PAR85" s="994"/>
      <c r="PAS85" s="994"/>
      <c r="PAT85" s="994"/>
      <c r="PAU85" s="994"/>
      <c r="PAV85" s="994"/>
      <c r="PAW85" s="994"/>
      <c r="PAX85" s="994"/>
      <c r="PAY85" s="994"/>
      <c r="PAZ85" s="994"/>
      <c r="PBA85" s="994"/>
      <c r="PBB85" s="994"/>
      <c r="PBC85" s="994"/>
      <c r="PBD85" s="994"/>
      <c r="PBE85" s="994"/>
      <c r="PBF85" s="994"/>
      <c r="PBG85" s="994"/>
      <c r="PBH85" s="994"/>
      <c r="PBI85" s="994"/>
      <c r="PBJ85" s="994"/>
      <c r="PBK85" s="994"/>
      <c r="PBL85" s="994"/>
      <c r="PBM85" s="994"/>
      <c r="PBN85" s="994"/>
      <c r="PBO85" s="994"/>
      <c r="PBP85" s="994"/>
      <c r="PBQ85" s="994"/>
      <c r="PBR85" s="994"/>
      <c r="PBS85" s="994"/>
      <c r="PBT85" s="994"/>
      <c r="PBU85" s="994"/>
      <c r="PBV85" s="994"/>
      <c r="PBW85" s="994"/>
      <c r="PBX85" s="994"/>
      <c r="PBY85" s="994"/>
      <c r="PBZ85" s="994"/>
      <c r="PCA85" s="994"/>
      <c r="PCB85" s="994"/>
      <c r="PCC85" s="994"/>
      <c r="PCD85" s="994"/>
      <c r="PCE85" s="994"/>
      <c r="PCF85" s="994"/>
      <c r="PCG85" s="994"/>
      <c r="PCH85" s="994"/>
      <c r="PCI85" s="994"/>
      <c r="PCJ85" s="994"/>
      <c r="PCK85" s="994"/>
      <c r="PCL85" s="994"/>
      <c r="PCM85" s="994"/>
      <c r="PCN85" s="994"/>
      <c r="PCO85" s="994"/>
      <c r="PCP85" s="994"/>
      <c r="PCQ85" s="994"/>
      <c r="PCR85" s="994"/>
      <c r="PCS85" s="994"/>
      <c r="PCT85" s="994"/>
      <c r="PCU85" s="994"/>
      <c r="PCV85" s="994"/>
      <c r="PCW85" s="994"/>
      <c r="PCX85" s="994"/>
      <c r="PCY85" s="994"/>
      <c r="PCZ85" s="994"/>
      <c r="PDA85" s="994"/>
      <c r="PDB85" s="994"/>
      <c r="PDC85" s="994"/>
      <c r="PDD85" s="994"/>
      <c r="PDE85" s="994"/>
      <c r="PDF85" s="994"/>
      <c r="PDG85" s="994"/>
      <c r="PDH85" s="994"/>
      <c r="PDI85" s="994"/>
      <c r="PDJ85" s="994"/>
      <c r="PDK85" s="994"/>
      <c r="PDL85" s="994"/>
      <c r="PDM85" s="994"/>
      <c r="PDN85" s="994"/>
      <c r="PDO85" s="994"/>
      <c r="PDP85" s="994"/>
      <c r="PDQ85" s="994"/>
      <c r="PDR85" s="994"/>
      <c r="PDS85" s="994"/>
      <c r="PDT85" s="994"/>
      <c r="PDU85" s="994"/>
      <c r="PDV85" s="994"/>
      <c r="PDW85" s="994"/>
      <c r="PDX85" s="994"/>
      <c r="PDY85" s="994"/>
      <c r="PDZ85" s="994"/>
      <c r="PEA85" s="994"/>
      <c r="PEB85" s="994"/>
      <c r="PEC85" s="994"/>
      <c r="PED85" s="994"/>
      <c r="PEE85" s="994"/>
      <c r="PEF85" s="994"/>
      <c r="PEG85" s="994"/>
      <c r="PEH85" s="994"/>
      <c r="PEI85" s="994"/>
      <c r="PEJ85" s="994"/>
      <c r="PEK85" s="994"/>
      <c r="PEL85" s="994"/>
      <c r="PEM85" s="994"/>
      <c r="PEN85" s="994"/>
      <c r="PEO85" s="994"/>
      <c r="PEP85" s="994"/>
      <c r="PEQ85" s="994"/>
      <c r="PER85" s="994"/>
      <c r="PES85" s="994"/>
      <c r="PET85" s="994"/>
      <c r="PEU85" s="994"/>
      <c r="PEV85" s="994"/>
      <c r="PEW85" s="994"/>
      <c r="PEX85" s="994"/>
      <c r="PEY85" s="994"/>
      <c r="PEZ85" s="994"/>
      <c r="PFA85" s="994"/>
      <c r="PFB85" s="994"/>
      <c r="PFC85" s="994"/>
      <c r="PFD85" s="994"/>
      <c r="PFE85" s="994"/>
      <c r="PFF85" s="994"/>
      <c r="PFG85" s="994"/>
      <c r="PFH85" s="994"/>
      <c r="PFI85" s="994"/>
      <c r="PFJ85" s="994"/>
      <c r="PFK85" s="994"/>
      <c r="PFL85" s="994"/>
      <c r="PFM85" s="994"/>
      <c r="PFN85" s="994"/>
      <c r="PFO85" s="994"/>
      <c r="PFP85" s="994"/>
      <c r="PFQ85" s="994"/>
      <c r="PFR85" s="994"/>
      <c r="PFS85" s="994"/>
      <c r="PFT85" s="994"/>
      <c r="PFU85" s="994"/>
      <c r="PFV85" s="994"/>
      <c r="PFW85" s="994"/>
      <c r="PFX85" s="994"/>
      <c r="PFY85" s="994"/>
      <c r="PFZ85" s="994"/>
      <c r="PGA85" s="994"/>
      <c r="PGB85" s="994"/>
      <c r="PGC85" s="994"/>
      <c r="PGD85" s="994"/>
      <c r="PGE85" s="994"/>
      <c r="PGF85" s="994"/>
      <c r="PGG85" s="994"/>
      <c r="PGH85" s="994"/>
      <c r="PGI85" s="994"/>
      <c r="PGJ85" s="994"/>
      <c r="PGK85" s="994"/>
      <c r="PGL85" s="994"/>
      <c r="PGM85" s="994"/>
      <c r="PGN85" s="994"/>
      <c r="PGO85" s="994"/>
      <c r="PGP85" s="994"/>
      <c r="PGQ85" s="994"/>
      <c r="PGR85" s="994"/>
      <c r="PGS85" s="994"/>
      <c r="PGT85" s="994"/>
      <c r="PGU85" s="994"/>
      <c r="PGV85" s="994"/>
      <c r="PGW85" s="994"/>
      <c r="PGX85" s="994"/>
      <c r="PGY85" s="994"/>
      <c r="PGZ85" s="994"/>
      <c r="PHA85" s="994"/>
      <c r="PHB85" s="994"/>
      <c r="PHC85" s="994"/>
      <c r="PHD85" s="994"/>
      <c r="PHE85" s="994"/>
      <c r="PHF85" s="994"/>
      <c r="PHG85" s="994"/>
      <c r="PHH85" s="994"/>
      <c r="PHI85" s="994"/>
      <c r="PHJ85" s="994"/>
      <c r="PHK85" s="994"/>
      <c r="PHL85" s="994"/>
      <c r="PHM85" s="994"/>
      <c r="PHN85" s="994"/>
      <c r="PHO85" s="994"/>
      <c r="PHP85" s="994"/>
      <c r="PHQ85" s="994"/>
      <c r="PHR85" s="994"/>
      <c r="PHS85" s="994"/>
      <c r="PHT85" s="994"/>
      <c r="PHU85" s="994"/>
      <c r="PHV85" s="994"/>
      <c r="PHW85" s="994"/>
      <c r="PHX85" s="994"/>
      <c r="PHY85" s="994"/>
      <c r="PHZ85" s="994"/>
      <c r="PIA85" s="994"/>
      <c r="PIB85" s="994"/>
      <c r="PIC85" s="994"/>
      <c r="PID85" s="994"/>
      <c r="PIE85" s="994"/>
      <c r="PIF85" s="994"/>
      <c r="PIG85" s="994"/>
      <c r="PIH85" s="994"/>
      <c r="PII85" s="994"/>
      <c r="PIJ85" s="994"/>
      <c r="PIK85" s="994"/>
      <c r="PIL85" s="994"/>
      <c r="PIM85" s="994"/>
      <c r="PIN85" s="994"/>
      <c r="PIO85" s="994"/>
      <c r="PIP85" s="994"/>
      <c r="PIQ85" s="994"/>
      <c r="PIR85" s="994"/>
      <c r="PIS85" s="994"/>
      <c r="PIT85" s="994"/>
      <c r="PIU85" s="994"/>
      <c r="PIV85" s="994"/>
      <c r="PIW85" s="994"/>
      <c r="PIX85" s="994"/>
      <c r="PIY85" s="994"/>
      <c r="PIZ85" s="994"/>
      <c r="PJA85" s="994"/>
      <c r="PJB85" s="994"/>
      <c r="PJC85" s="994"/>
      <c r="PJD85" s="994"/>
      <c r="PJE85" s="994"/>
      <c r="PJF85" s="994"/>
      <c r="PJG85" s="994"/>
      <c r="PJH85" s="994"/>
      <c r="PJI85" s="994"/>
      <c r="PJJ85" s="994"/>
      <c r="PJK85" s="994"/>
      <c r="PJL85" s="994"/>
      <c r="PJM85" s="994"/>
      <c r="PJN85" s="994"/>
      <c r="PJO85" s="994"/>
      <c r="PJP85" s="994"/>
      <c r="PJQ85" s="994"/>
      <c r="PJR85" s="994"/>
      <c r="PJS85" s="994"/>
      <c r="PJT85" s="994"/>
      <c r="PJU85" s="994"/>
      <c r="PJV85" s="994"/>
      <c r="PJW85" s="994"/>
      <c r="PJX85" s="994"/>
      <c r="PJY85" s="994"/>
      <c r="PJZ85" s="994"/>
      <c r="PKA85" s="994"/>
      <c r="PKB85" s="994"/>
      <c r="PKC85" s="994"/>
      <c r="PKD85" s="994"/>
      <c r="PKE85" s="994"/>
      <c r="PKF85" s="994"/>
      <c r="PKG85" s="994"/>
      <c r="PKH85" s="994"/>
      <c r="PKI85" s="994"/>
      <c r="PKJ85" s="994"/>
      <c r="PKK85" s="994"/>
      <c r="PKL85" s="994"/>
      <c r="PKM85" s="994"/>
      <c r="PKN85" s="994"/>
      <c r="PKO85" s="994"/>
      <c r="PKP85" s="994"/>
      <c r="PKQ85" s="994"/>
      <c r="PKR85" s="994"/>
      <c r="PKS85" s="994"/>
      <c r="PKT85" s="994"/>
      <c r="PKU85" s="994"/>
      <c r="PKV85" s="994"/>
      <c r="PKW85" s="994"/>
      <c r="PKX85" s="994"/>
      <c r="PKY85" s="994"/>
      <c r="PKZ85" s="994"/>
      <c r="PLA85" s="994"/>
      <c r="PLB85" s="994"/>
      <c r="PLC85" s="994"/>
      <c r="PLD85" s="994"/>
      <c r="PLE85" s="994"/>
      <c r="PLF85" s="994"/>
      <c r="PLG85" s="994"/>
      <c r="PLH85" s="994"/>
      <c r="PLI85" s="994"/>
      <c r="PLJ85" s="994"/>
      <c r="PLK85" s="994"/>
      <c r="PLL85" s="994"/>
      <c r="PLM85" s="994"/>
      <c r="PLN85" s="994"/>
      <c r="PLO85" s="994"/>
      <c r="PLP85" s="994"/>
      <c r="PLQ85" s="994"/>
      <c r="PLR85" s="994"/>
      <c r="PLS85" s="994"/>
      <c r="PLT85" s="994"/>
      <c r="PLU85" s="994"/>
      <c r="PLV85" s="994"/>
      <c r="PLW85" s="994"/>
      <c r="PLX85" s="994"/>
      <c r="PLY85" s="994"/>
      <c r="PLZ85" s="994"/>
      <c r="PMA85" s="994"/>
      <c r="PMB85" s="994"/>
      <c r="PMC85" s="994"/>
      <c r="PMD85" s="994"/>
      <c r="PME85" s="994"/>
      <c r="PMF85" s="994"/>
      <c r="PMG85" s="994"/>
      <c r="PMH85" s="994"/>
      <c r="PMI85" s="994"/>
      <c r="PMJ85" s="994"/>
      <c r="PMK85" s="994"/>
      <c r="PML85" s="994"/>
      <c r="PMM85" s="994"/>
      <c r="PMN85" s="994"/>
      <c r="PMO85" s="994"/>
      <c r="PMP85" s="994"/>
      <c r="PMQ85" s="994"/>
      <c r="PMR85" s="994"/>
      <c r="PMS85" s="994"/>
      <c r="PMT85" s="994"/>
      <c r="PMU85" s="994"/>
      <c r="PMV85" s="994"/>
      <c r="PMW85" s="994"/>
      <c r="PMX85" s="994"/>
      <c r="PMY85" s="994"/>
      <c r="PMZ85" s="994"/>
      <c r="PNA85" s="994"/>
      <c r="PNB85" s="994"/>
      <c r="PNC85" s="994"/>
      <c r="PND85" s="994"/>
      <c r="PNE85" s="994"/>
      <c r="PNF85" s="994"/>
      <c r="PNG85" s="994"/>
      <c r="PNH85" s="994"/>
      <c r="PNI85" s="994"/>
      <c r="PNJ85" s="994"/>
      <c r="PNK85" s="994"/>
      <c r="PNL85" s="994"/>
      <c r="PNM85" s="994"/>
      <c r="PNN85" s="994"/>
      <c r="PNO85" s="994"/>
      <c r="PNP85" s="994"/>
      <c r="PNQ85" s="994"/>
      <c r="PNR85" s="994"/>
      <c r="PNS85" s="994"/>
      <c r="PNT85" s="994"/>
      <c r="PNU85" s="994"/>
      <c r="PNV85" s="994"/>
      <c r="PNW85" s="994"/>
      <c r="PNX85" s="994"/>
      <c r="PNY85" s="994"/>
      <c r="PNZ85" s="994"/>
      <c r="POA85" s="994"/>
      <c r="POB85" s="994"/>
      <c r="POC85" s="994"/>
      <c r="POD85" s="994"/>
      <c r="POE85" s="994"/>
      <c r="POF85" s="994"/>
      <c r="POG85" s="994"/>
      <c r="POH85" s="994"/>
      <c r="POI85" s="994"/>
      <c r="POJ85" s="994"/>
      <c r="POK85" s="994"/>
      <c r="POL85" s="994"/>
      <c r="POM85" s="994"/>
      <c r="PON85" s="994"/>
      <c r="POO85" s="994"/>
      <c r="POP85" s="994"/>
      <c r="POQ85" s="994"/>
      <c r="POR85" s="994"/>
      <c r="POS85" s="994"/>
      <c r="POT85" s="994"/>
      <c r="POU85" s="994"/>
      <c r="POV85" s="994"/>
      <c r="POW85" s="994"/>
      <c r="POX85" s="994"/>
      <c r="POY85" s="994"/>
      <c r="POZ85" s="994"/>
      <c r="PPA85" s="994"/>
      <c r="PPB85" s="994"/>
      <c r="PPC85" s="994"/>
      <c r="PPD85" s="994"/>
      <c r="PPE85" s="994"/>
      <c r="PPF85" s="994"/>
      <c r="PPG85" s="994"/>
      <c r="PPH85" s="994"/>
      <c r="PPI85" s="994"/>
      <c r="PPJ85" s="994"/>
      <c r="PPK85" s="994"/>
      <c r="PPL85" s="994"/>
      <c r="PPM85" s="994"/>
      <c r="PPN85" s="994"/>
      <c r="PPO85" s="994"/>
      <c r="PPP85" s="994"/>
      <c r="PPQ85" s="994"/>
      <c r="PPR85" s="994"/>
      <c r="PPS85" s="994"/>
      <c r="PPT85" s="994"/>
      <c r="PPU85" s="994"/>
      <c r="PPV85" s="994"/>
      <c r="PPW85" s="994"/>
      <c r="PPX85" s="994"/>
      <c r="PPY85" s="994"/>
      <c r="PPZ85" s="994"/>
      <c r="PQA85" s="994"/>
      <c r="PQB85" s="994"/>
      <c r="PQC85" s="994"/>
      <c r="PQD85" s="994"/>
      <c r="PQE85" s="994"/>
      <c r="PQF85" s="994"/>
      <c r="PQG85" s="994"/>
      <c r="PQH85" s="994"/>
      <c r="PQI85" s="994"/>
      <c r="PQJ85" s="994"/>
      <c r="PQK85" s="994"/>
      <c r="PQL85" s="994"/>
      <c r="PQM85" s="994"/>
      <c r="PQN85" s="994"/>
      <c r="PQO85" s="994"/>
      <c r="PQP85" s="994"/>
      <c r="PQQ85" s="994"/>
      <c r="PQR85" s="994"/>
      <c r="PQS85" s="994"/>
      <c r="PQT85" s="994"/>
      <c r="PQU85" s="994"/>
      <c r="PQV85" s="994"/>
      <c r="PQW85" s="994"/>
      <c r="PQX85" s="994"/>
      <c r="PQY85" s="994"/>
      <c r="PQZ85" s="994"/>
      <c r="PRA85" s="994"/>
      <c r="PRB85" s="994"/>
      <c r="PRC85" s="994"/>
      <c r="PRD85" s="994"/>
      <c r="PRE85" s="994"/>
      <c r="PRF85" s="994"/>
      <c r="PRG85" s="994"/>
      <c r="PRH85" s="994"/>
      <c r="PRI85" s="994"/>
      <c r="PRJ85" s="994"/>
      <c r="PRK85" s="994"/>
      <c r="PRL85" s="994"/>
      <c r="PRM85" s="994"/>
      <c r="PRN85" s="994"/>
      <c r="PRO85" s="994"/>
      <c r="PRP85" s="994"/>
      <c r="PRQ85" s="994"/>
      <c r="PRR85" s="994"/>
      <c r="PRS85" s="994"/>
      <c r="PRT85" s="994"/>
      <c r="PRU85" s="994"/>
      <c r="PRV85" s="994"/>
      <c r="PRW85" s="994"/>
      <c r="PRX85" s="994"/>
      <c r="PRY85" s="994"/>
      <c r="PRZ85" s="994"/>
      <c r="PSA85" s="994"/>
      <c r="PSB85" s="994"/>
      <c r="PSC85" s="994"/>
      <c r="PSD85" s="994"/>
      <c r="PSE85" s="994"/>
      <c r="PSF85" s="994"/>
      <c r="PSG85" s="994"/>
      <c r="PSH85" s="994"/>
      <c r="PSI85" s="994"/>
      <c r="PSJ85" s="994"/>
      <c r="PSK85" s="994"/>
      <c r="PSL85" s="994"/>
      <c r="PSM85" s="994"/>
      <c r="PSN85" s="994"/>
      <c r="PSO85" s="994"/>
      <c r="PSP85" s="994"/>
      <c r="PSQ85" s="994"/>
      <c r="PSR85" s="994"/>
      <c r="PSS85" s="994"/>
      <c r="PST85" s="994"/>
      <c r="PSU85" s="994"/>
      <c r="PSV85" s="994"/>
      <c r="PSW85" s="994"/>
      <c r="PSX85" s="994"/>
      <c r="PSY85" s="994"/>
      <c r="PSZ85" s="994"/>
      <c r="PTA85" s="994"/>
      <c r="PTB85" s="994"/>
      <c r="PTC85" s="994"/>
      <c r="PTD85" s="994"/>
      <c r="PTE85" s="994"/>
      <c r="PTF85" s="994"/>
      <c r="PTG85" s="994"/>
      <c r="PTH85" s="994"/>
      <c r="PTI85" s="994"/>
      <c r="PTJ85" s="994"/>
      <c r="PTK85" s="994"/>
      <c r="PTL85" s="994"/>
      <c r="PTM85" s="994"/>
      <c r="PTN85" s="994"/>
      <c r="PTO85" s="994"/>
      <c r="PTP85" s="994"/>
      <c r="PTQ85" s="994"/>
      <c r="PTR85" s="994"/>
      <c r="PTS85" s="994"/>
      <c r="PTT85" s="994"/>
      <c r="PTU85" s="994"/>
      <c r="PTV85" s="994"/>
      <c r="PTW85" s="994"/>
      <c r="PTX85" s="994"/>
      <c r="PTY85" s="994"/>
      <c r="PTZ85" s="994"/>
      <c r="PUA85" s="994"/>
      <c r="PUB85" s="994"/>
      <c r="PUC85" s="994"/>
      <c r="PUD85" s="994"/>
      <c r="PUE85" s="994"/>
      <c r="PUF85" s="994"/>
      <c r="PUG85" s="994"/>
      <c r="PUH85" s="994"/>
      <c r="PUI85" s="994"/>
      <c r="PUJ85" s="994"/>
      <c r="PUK85" s="994"/>
      <c r="PUL85" s="994"/>
      <c r="PUM85" s="994"/>
      <c r="PUN85" s="994"/>
      <c r="PUO85" s="994"/>
      <c r="PUP85" s="994"/>
      <c r="PUQ85" s="994"/>
      <c r="PUR85" s="994"/>
      <c r="PUS85" s="994"/>
      <c r="PUT85" s="994"/>
      <c r="PUU85" s="994"/>
      <c r="PUV85" s="994"/>
      <c r="PUW85" s="994"/>
      <c r="PUX85" s="994"/>
      <c r="PUY85" s="994"/>
      <c r="PUZ85" s="994"/>
      <c r="PVA85" s="994"/>
      <c r="PVB85" s="994"/>
      <c r="PVC85" s="994"/>
      <c r="PVD85" s="994"/>
      <c r="PVE85" s="994"/>
      <c r="PVF85" s="994"/>
      <c r="PVG85" s="994"/>
      <c r="PVH85" s="994"/>
      <c r="PVI85" s="994"/>
      <c r="PVJ85" s="994"/>
      <c r="PVK85" s="994"/>
      <c r="PVL85" s="994"/>
      <c r="PVM85" s="994"/>
      <c r="PVN85" s="994"/>
      <c r="PVO85" s="994"/>
      <c r="PVP85" s="994"/>
      <c r="PVQ85" s="994"/>
      <c r="PVR85" s="994"/>
      <c r="PVS85" s="994"/>
      <c r="PVT85" s="994"/>
      <c r="PVU85" s="994"/>
      <c r="PVV85" s="994"/>
      <c r="PVW85" s="994"/>
      <c r="PVX85" s="994"/>
      <c r="PVY85" s="994"/>
      <c r="PVZ85" s="994"/>
      <c r="PWA85" s="994"/>
      <c r="PWB85" s="994"/>
      <c r="PWC85" s="994"/>
      <c r="PWD85" s="994"/>
      <c r="PWE85" s="994"/>
      <c r="PWF85" s="994"/>
      <c r="PWG85" s="994"/>
      <c r="PWH85" s="994"/>
      <c r="PWI85" s="994"/>
      <c r="PWJ85" s="994"/>
      <c r="PWK85" s="994"/>
      <c r="PWL85" s="994"/>
      <c r="PWM85" s="994"/>
      <c r="PWN85" s="994"/>
      <c r="PWO85" s="994"/>
      <c r="PWP85" s="994"/>
      <c r="PWQ85" s="994"/>
      <c r="PWR85" s="994"/>
      <c r="PWS85" s="994"/>
      <c r="PWT85" s="994"/>
      <c r="PWU85" s="994"/>
      <c r="PWV85" s="994"/>
      <c r="PWW85" s="994"/>
      <c r="PWX85" s="994"/>
      <c r="PWY85" s="994"/>
      <c r="PWZ85" s="994"/>
      <c r="PXA85" s="994"/>
      <c r="PXB85" s="994"/>
      <c r="PXC85" s="994"/>
      <c r="PXD85" s="994"/>
      <c r="PXE85" s="994"/>
      <c r="PXF85" s="994"/>
      <c r="PXG85" s="994"/>
      <c r="PXH85" s="994"/>
      <c r="PXI85" s="994"/>
      <c r="PXJ85" s="994"/>
      <c r="PXK85" s="994"/>
      <c r="PXL85" s="994"/>
      <c r="PXM85" s="994"/>
      <c r="PXN85" s="994"/>
      <c r="PXO85" s="994"/>
      <c r="PXP85" s="994"/>
      <c r="PXQ85" s="994"/>
      <c r="PXR85" s="994"/>
      <c r="PXS85" s="994"/>
      <c r="PXT85" s="994"/>
      <c r="PXU85" s="994"/>
      <c r="PXV85" s="994"/>
      <c r="PXW85" s="994"/>
      <c r="PXX85" s="994"/>
      <c r="PXY85" s="994"/>
      <c r="PXZ85" s="994"/>
      <c r="PYA85" s="994"/>
      <c r="PYB85" s="994"/>
      <c r="PYC85" s="994"/>
      <c r="PYD85" s="994"/>
      <c r="PYE85" s="994"/>
      <c r="PYF85" s="994"/>
      <c r="PYG85" s="994"/>
      <c r="PYH85" s="994"/>
      <c r="PYI85" s="994"/>
      <c r="PYJ85" s="994"/>
      <c r="PYK85" s="994"/>
      <c r="PYL85" s="994"/>
      <c r="PYM85" s="994"/>
      <c r="PYN85" s="994"/>
      <c r="PYO85" s="994"/>
      <c r="PYP85" s="994"/>
      <c r="PYQ85" s="994"/>
      <c r="PYR85" s="994"/>
      <c r="PYS85" s="994"/>
      <c r="PYT85" s="994"/>
      <c r="PYU85" s="994"/>
      <c r="PYV85" s="994"/>
      <c r="PYW85" s="994"/>
      <c r="PYX85" s="994"/>
      <c r="PYY85" s="994"/>
      <c r="PYZ85" s="994"/>
      <c r="PZA85" s="994"/>
      <c r="PZB85" s="994"/>
      <c r="PZC85" s="994"/>
      <c r="PZD85" s="994"/>
      <c r="PZE85" s="994"/>
      <c r="PZF85" s="994"/>
      <c r="PZG85" s="994"/>
      <c r="PZH85" s="994"/>
      <c r="PZI85" s="994"/>
      <c r="PZJ85" s="994"/>
      <c r="PZK85" s="994"/>
      <c r="PZL85" s="994"/>
      <c r="PZM85" s="994"/>
      <c r="PZN85" s="994"/>
      <c r="PZO85" s="994"/>
      <c r="PZP85" s="994"/>
      <c r="PZQ85" s="994"/>
      <c r="PZR85" s="994"/>
      <c r="PZS85" s="994"/>
      <c r="PZT85" s="994"/>
      <c r="PZU85" s="994"/>
      <c r="PZV85" s="994"/>
      <c r="PZW85" s="994"/>
      <c r="PZX85" s="994"/>
      <c r="PZY85" s="994"/>
      <c r="PZZ85" s="994"/>
      <c r="QAA85" s="994"/>
      <c r="QAB85" s="994"/>
      <c r="QAC85" s="994"/>
      <c r="QAD85" s="994"/>
      <c r="QAE85" s="994"/>
      <c r="QAF85" s="994"/>
      <c r="QAG85" s="994"/>
      <c r="QAH85" s="994"/>
      <c r="QAI85" s="994"/>
      <c r="QAJ85" s="994"/>
      <c r="QAK85" s="994"/>
      <c r="QAL85" s="994"/>
      <c r="QAM85" s="994"/>
      <c r="QAN85" s="994"/>
      <c r="QAO85" s="994"/>
      <c r="QAP85" s="994"/>
      <c r="QAQ85" s="994"/>
      <c r="QAR85" s="994"/>
      <c r="QAS85" s="994"/>
      <c r="QAT85" s="994"/>
      <c r="QAU85" s="994"/>
      <c r="QAV85" s="994"/>
      <c r="QAW85" s="994"/>
      <c r="QAX85" s="994"/>
      <c r="QAY85" s="994"/>
      <c r="QAZ85" s="994"/>
      <c r="QBA85" s="994"/>
      <c r="QBB85" s="994"/>
      <c r="QBC85" s="994"/>
      <c r="QBD85" s="994"/>
      <c r="QBE85" s="994"/>
      <c r="QBF85" s="994"/>
      <c r="QBG85" s="994"/>
      <c r="QBH85" s="994"/>
      <c r="QBI85" s="994"/>
      <c r="QBJ85" s="994"/>
      <c r="QBK85" s="994"/>
      <c r="QBL85" s="994"/>
      <c r="QBM85" s="994"/>
      <c r="QBN85" s="994"/>
      <c r="QBO85" s="994"/>
      <c r="QBP85" s="994"/>
      <c r="QBQ85" s="994"/>
      <c r="QBR85" s="994"/>
      <c r="QBS85" s="994"/>
      <c r="QBT85" s="994"/>
      <c r="QBU85" s="994"/>
      <c r="QBV85" s="994"/>
      <c r="QBW85" s="994"/>
      <c r="QBX85" s="994"/>
      <c r="QBY85" s="994"/>
      <c r="QBZ85" s="994"/>
      <c r="QCA85" s="994"/>
      <c r="QCB85" s="994"/>
      <c r="QCC85" s="994"/>
      <c r="QCD85" s="994"/>
      <c r="QCE85" s="994"/>
      <c r="QCF85" s="994"/>
      <c r="QCG85" s="994"/>
      <c r="QCH85" s="994"/>
      <c r="QCI85" s="994"/>
      <c r="QCJ85" s="994"/>
      <c r="QCK85" s="994"/>
      <c r="QCL85" s="994"/>
      <c r="QCM85" s="994"/>
      <c r="QCN85" s="994"/>
      <c r="QCO85" s="994"/>
      <c r="QCP85" s="994"/>
      <c r="QCQ85" s="994"/>
      <c r="QCR85" s="994"/>
      <c r="QCS85" s="994"/>
      <c r="QCT85" s="994"/>
      <c r="QCU85" s="994"/>
      <c r="QCV85" s="994"/>
      <c r="QCW85" s="994"/>
      <c r="QCX85" s="994"/>
      <c r="QCY85" s="994"/>
      <c r="QCZ85" s="994"/>
      <c r="QDA85" s="994"/>
      <c r="QDB85" s="994"/>
      <c r="QDC85" s="994"/>
      <c r="QDD85" s="994"/>
      <c r="QDE85" s="994"/>
      <c r="QDF85" s="994"/>
      <c r="QDG85" s="994"/>
      <c r="QDH85" s="994"/>
      <c r="QDI85" s="994"/>
      <c r="QDJ85" s="994"/>
      <c r="QDK85" s="994"/>
      <c r="QDL85" s="994"/>
      <c r="QDM85" s="994"/>
      <c r="QDN85" s="994"/>
      <c r="QDO85" s="994"/>
      <c r="QDP85" s="994"/>
      <c r="QDQ85" s="994"/>
      <c r="QDR85" s="994"/>
      <c r="QDS85" s="994"/>
      <c r="QDT85" s="994"/>
      <c r="QDU85" s="994"/>
      <c r="QDV85" s="994"/>
      <c r="QDW85" s="994"/>
      <c r="QDX85" s="994"/>
      <c r="QDY85" s="994"/>
      <c r="QDZ85" s="994"/>
      <c r="QEA85" s="994"/>
      <c r="QEB85" s="994"/>
      <c r="QEC85" s="994"/>
      <c r="QED85" s="994"/>
      <c r="QEE85" s="994"/>
      <c r="QEF85" s="994"/>
      <c r="QEG85" s="994"/>
      <c r="QEH85" s="994"/>
      <c r="QEI85" s="994"/>
      <c r="QEJ85" s="994"/>
      <c r="QEK85" s="994"/>
      <c r="QEL85" s="994"/>
      <c r="QEM85" s="994"/>
      <c r="QEN85" s="994"/>
      <c r="QEO85" s="994"/>
      <c r="QEP85" s="994"/>
      <c r="QEQ85" s="994"/>
      <c r="QER85" s="994"/>
      <c r="QES85" s="994"/>
      <c r="QET85" s="994"/>
      <c r="QEU85" s="994"/>
      <c r="QEV85" s="994"/>
      <c r="QEW85" s="994"/>
      <c r="QEX85" s="994"/>
      <c r="QEY85" s="994"/>
      <c r="QEZ85" s="994"/>
      <c r="QFA85" s="994"/>
      <c r="QFB85" s="994"/>
      <c r="QFC85" s="994"/>
      <c r="QFD85" s="994"/>
      <c r="QFE85" s="994"/>
      <c r="QFF85" s="994"/>
      <c r="QFG85" s="994"/>
      <c r="QFH85" s="994"/>
      <c r="QFI85" s="994"/>
      <c r="QFJ85" s="994"/>
      <c r="QFK85" s="994"/>
      <c r="QFL85" s="994"/>
      <c r="QFM85" s="994"/>
      <c r="QFN85" s="994"/>
      <c r="QFO85" s="994"/>
      <c r="QFP85" s="994"/>
      <c r="QFQ85" s="994"/>
      <c r="QFR85" s="994"/>
      <c r="QFS85" s="994"/>
      <c r="QFT85" s="994"/>
      <c r="QFU85" s="994"/>
      <c r="QFV85" s="994"/>
      <c r="QFW85" s="994"/>
      <c r="QFX85" s="994"/>
      <c r="QFY85" s="994"/>
      <c r="QFZ85" s="994"/>
      <c r="QGA85" s="994"/>
      <c r="QGB85" s="994"/>
      <c r="QGC85" s="994"/>
      <c r="QGD85" s="994"/>
      <c r="QGE85" s="994"/>
      <c r="QGF85" s="994"/>
      <c r="QGG85" s="994"/>
      <c r="QGH85" s="994"/>
      <c r="QGI85" s="994"/>
      <c r="QGJ85" s="994"/>
      <c r="QGK85" s="994"/>
      <c r="QGL85" s="994"/>
      <c r="QGM85" s="994"/>
      <c r="QGN85" s="994"/>
      <c r="QGO85" s="994"/>
      <c r="QGP85" s="994"/>
      <c r="QGQ85" s="994"/>
      <c r="QGR85" s="994"/>
      <c r="QGS85" s="994"/>
      <c r="QGT85" s="994"/>
      <c r="QGU85" s="994"/>
      <c r="QGV85" s="994"/>
      <c r="QGW85" s="994"/>
      <c r="QGX85" s="994"/>
      <c r="QGY85" s="994"/>
      <c r="QGZ85" s="994"/>
      <c r="QHA85" s="994"/>
      <c r="QHB85" s="994"/>
      <c r="QHC85" s="994"/>
      <c r="QHD85" s="994"/>
      <c r="QHE85" s="994"/>
      <c r="QHF85" s="994"/>
      <c r="QHG85" s="994"/>
      <c r="QHH85" s="994"/>
      <c r="QHI85" s="994"/>
      <c r="QHJ85" s="994"/>
      <c r="QHK85" s="994"/>
      <c r="QHL85" s="994"/>
      <c r="QHM85" s="994"/>
      <c r="QHN85" s="994"/>
      <c r="QHO85" s="994"/>
      <c r="QHP85" s="994"/>
      <c r="QHQ85" s="994"/>
      <c r="QHR85" s="994"/>
      <c r="QHS85" s="994"/>
      <c r="QHT85" s="994"/>
      <c r="QHU85" s="994"/>
      <c r="QHV85" s="994"/>
      <c r="QHW85" s="994"/>
      <c r="QHX85" s="994"/>
      <c r="QHY85" s="994"/>
      <c r="QHZ85" s="994"/>
      <c r="QIA85" s="994"/>
      <c r="QIB85" s="994"/>
      <c r="QIC85" s="994"/>
      <c r="QID85" s="994"/>
      <c r="QIE85" s="994"/>
      <c r="QIF85" s="994"/>
      <c r="QIG85" s="994"/>
      <c r="QIH85" s="994"/>
      <c r="QII85" s="994"/>
      <c r="QIJ85" s="994"/>
      <c r="QIK85" s="994"/>
      <c r="QIL85" s="994"/>
      <c r="QIM85" s="994"/>
      <c r="QIN85" s="994"/>
      <c r="QIO85" s="994"/>
      <c r="QIP85" s="994"/>
      <c r="QIQ85" s="994"/>
      <c r="QIR85" s="994"/>
      <c r="QIS85" s="994"/>
      <c r="QIT85" s="994"/>
      <c r="QIU85" s="994"/>
      <c r="QIV85" s="994"/>
      <c r="QIW85" s="994"/>
      <c r="QIX85" s="994"/>
      <c r="QIY85" s="994"/>
      <c r="QIZ85" s="994"/>
      <c r="QJA85" s="994"/>
      <c r="QJB85" s="994"/>
      <c r="QJC85" s="994"/>
      <c r="QJD85" s="994"/>
      <c r="QJE85" s="994"/>
      <c r="QJF85" s="994"/>
      <c r="QJG85" s="994"/>
      <c r="QJH85" s="994"/>
      <c r="QJI85" s="994"/>
      <c r="QJJ85" s="994"/>
      <c r="QJK85" s="994"/>
      <c r="QJL85" s="994"/>
      <c r="QJM85" s="994"/>
      <c r="QJN85" s="994"/>
      <c r="QJO85" s="994"/>
      <c r="QJP85" s="994"/>
      <c r="QJQ85" s="994"/>
      <c r="QJR85" s="994"/>
      <c r="QJS85" s="994"/>
      <c r="QJT85" s="994"/>
      <c r="QJU85" s="994"/>
      <c r="QJV85" s="994"/>
      <c r="QJW85" s="994"/>
      <c r="QJX85" s="994"/>
      <c r="QJY85" s="994"/>
      <c r="QJZ85" s="994"/>
      <c r="QKA85" s="994"/>
      <c r="QKB85" s="994"/>
      <c r="QKC85" s="994"/>
      <c r="QKD85" s="994"/>
      <c r="QKE85" s="994"/>
      <c r="QKF85" s="994"/>
      <c r="QKG85" s="994"/>
      <c r="QKH85" s="994"/>
      <c r="QKI85" s="994"/>
      <c r="QKJ85" s="994"/>
      <c r="QKK85" s="994"/>
      <c r="QKL85" s="994"/>
      <c r="QKM85" s="994"/>
      <c r="QKN85" s="994"/>
      <c r="QKO85" s="994"/>
      <c r="QKP85" s="994"/>
      <c r="QKQ85" s="994"/>
      <c r="QKR85" s="994"/>
      <c r="QKS85" s="994"/>
      <c r="QKT85" s="994"/>
      <c r="QKU85" s="994"/>
      <c r="QKV85" s="994"/>
      <c r="QKW85" s="994"/>
      <c r="QKX85" s="994"/>
      <c r="QKY85" s="994"/>
      <c r="QKZ85" s="994"/>
      <c r="QLA85" s="994"/>
      <c r="QLB85" s="994"/>
      <c r="QLC85" s="994"/>
      <c r="QLD85" s="994"/>
      <c r="QLE85" s="994"/>
      <c r="QLF85" s="994"/>
      <c r="QLG85" s="994"/>
      <c r="QLH85" s="994"/>
      <c r="QLI85" s="994"/>
      <c r="QLJ85" s="994"/>
      <c r="QLK85" s="994"/>
      <c r="QLL85" s="994"/>
      <c r="QLM85" s="994"/>
      <c r="QLN85" s="994"/>
      <c r="QLO85" s="994"/>
      <c r="QLP85" s="994"/>
      <c r="QLQ85" s="994"/>
      <c r="QLR85" s="994"/>
      <c r="QLS85" s="994"/>
      <c r="QLT85" s="994"/>
      <c r="QLU85" s="994"/>
      <c r="QLV85" s="994"/>
      <c r="QLW85" s="994"/>
      <c r="QLX85" s="994"/>
      <c r="QLY85" s="994"/>
      <c r="QLZ85" s="994"/>
      <c r="QMA85" s="994"/>
      <c r="QMB85" s="994"/>
      <c r="QMC85" s="994"/>
      <c r="QMD85" s="994"/>
      <c r="QME85" s="994"/>
      <c r="QMF85" s="994"/>
      <c r="QMG85" s="994"/>
      <c r="QMH85" s="994"/>
      <c r="QMI85" s="994"/>
      <c r="QMJ85" s="994"/>
      <c r="QMK85" s="994"/>
      <c r="QML85" s="994"/>
      <c r="QMM85" s="994"/>
      <c r="QMN85" s="994"/>
      <c r="QMO85" s="994"/>
      <c r="QMP85" s="994"/>
      <c r="QMQ85" s="994"/>
      <c r="QMR85" s="994"/>
      <c r="QMS85" s="994"/>
      <c r="QMT85" s="994"/>
      <c r="QMU85" s="994"/>
      <c r="QMV85" s="994"/>
      <c r="QMW85" s="994"/>
      <c r="QMX85" s="994"/>
      <c r="QMY85" s="994"/>
      <c r="QMZ85" s="994"/>
      <c r="QNA85" s="994"/>
      <c r="QNB85" s="994"/>
      <c r="QNC85" s="994"/>
      <c r="QND85" s="994"/>
      <c r="QNE85" s="994"/>
      <c r="QNF85" s="994"/>
      <c r="QNG85" s="994"/>
      <c r="QNH85" s="994"/>
      <c r="QNI85" s="994"/>
      <c r="QNJ85" s="994"/>
      <c r="QNK85" s="994"/>
      <c r="QNL85" s="994"/>
      <c r="QNM85" s="994"/>
      <c r="QNN85" s="994"/>
      <c r="QNO85" s="994"/>
      <c r="QNP85" s="994"/>
      <c r="QNQ85" s="994"/>
      <c r="QNR85" s="994"/>
      <c r="QNS85" s="994"/>
      <c r="QNT85" s="994"/>
      <c r="QNU85" s="994"/>
      <c r="QNV85" s="994"/>
      <c r="QNW85" s="994"/>
      <c r="QNX85" s="994"/>
      <c r="QNY85" s="994"/>
      <c r="QNZ85" s="994"/>
      <c r="QOA85" s="994"/>
      <c r="QOB85" s="994"/>
      <c r="QOC85" s="994"/>
      <c r="QOD85" s="994"/>
      <c r="QOE85" s="994"/>
      <c r="QOF85" s="994"/>
      <c r="QOG85" s="994"/>
      <c r="QOH85" s="994"/>
      <c r="QOI85" s="994"/>
      <c r="QOJ85" s="994"/>
      <c r="QOK85" s="994"/>
      <c r="QOL85" s="994"/>
      <c r="QOM85" s="994"/>
      <c r="QON85" s="994"/>
      <c r="QOO85" s="994"/>
      <c r="QOP85" s="994"/>
      <c r="QOQ85" s="994"/>
      <c r="QOR85" s="994"/>
      <c r="QOS85" s="994"/>
      <c r="QOT85" s="994"/>
      <c r="QOU85" s="994"/>
      <c r="QOV85" s="994"/>
      <c r="QOW85" s="994"/>
      <c r="QOX85" s="994"/>
      <c r="QOY85" s="994"/>
      <c r="QOZ85" s="994"/>
      <c r="QPA85" s="994"/>
      <c r="QPB85" s="994"/>
      <c r="QPC85" s="994"/>
      <c r="QPD85" s="994"/>
      <c r="QPE85" s="994"/>
      <c r="QPF85" s="994"/>
      <c r="QPG85" s="994"/>
      <c r="QPH85" s="994"/>
      <c r="QPI85" s="994"/>
      <c r="QPJ85" s="994"/>
      <c r="QPK85" s="994"/>
      <c r="QPL85" s="994"/>
      <c r="QPM85" s="994"/>
      <c r="QPN85" s="994"/>
      <c r="QPO85" s="994"/>
      <c r="QPP85" s="994"/>
      <c r="QPQ85" s="994"/>
      <c r="QPR85" s="994"/>
      <c r="QPS85" s="994"/>
      <c r="QPT85" s="994"/>
      <c r="QPU85" s="994"/>
      <c r="QPV85" s="994"/>
      <c r="QPW85" s="994"/>
      <c r="QPX85" s="994"/>
      <c r="QPY85" s="994"/>
      <c r="QPZ85" s="994"/>
      <c r="QQA85" s="994"/>
      <c r="QQB85" s="994"/>
      <c r="QQC85" s="994"/>
      <c r="QQD85" s="994"/>
      <c r="QQE85" s="994"/>
      <c r="QQF85" s="994"/>
      <c r="QQG85" s="994"/>
      <c r="QQH85" s="994"/>
      <c r="QQI85" s="994"/>
      <c r="QQJ85" s="994"/>
      <c r="QQK85" s="994"/>
      <c r="QQL85" s="994"/>
      <c r="QQM85" s="994"/>
      <c r="QQN85" s="994"/>
      <c r="QQO85" s="994"/>
      <c r="QQP85" s="994"/>
      <c r="QQQ85" s="994"/>
      <c r="QQR85" s="994"/>
      <c r="QQS85" s="994"/>
      <c r="QQT85" s="994"/>
      <c r="QQU85" s="994"/>
      <c r="QQV85" s="994"/>
      <c r="QQW85" s="994"/>
      <c r="QQX85" s="994"/>
      <c r="QQY85" s="994"/>
      <c r="QQZ85" s="994"/>
      <c r="QRA85" s="994"/>
      <c r="QRB85" s="994"/>
      <c r="QRC85" s="994"/>
      <c r="QRD85" s="994"/>
      <c r="QRE85" s="994"/>
      <c r="QRF85" s="994"/>
      <c r="QRG85" s="994"/>
      <c r="QRH85" s="994"/>
      <c r="QRI85" s="994"/>
      <c r="QRJ85" s="994"/>
      <c r="QRK85" s="994"/>
      <c r="QRL85" s="994"/>
      <c r="QRM85" s="994"/>
      <c r="QRN85" s="994"/>
      <c r="QRO85" s="994"/>
      <c r="QRP85" s="994"/>
      <c r="QRQ85" s="994"/>
      <c r="QRR85" s="994"/>
      <c r="QRS85" s="994"/>
      <c r="QRT85" s="994"/>
      <c r="QRU85" s="994"/>
      <c r="QRV85" s="994"/>
      <c r="QRW85" s="994"/>
      <c r="QRX85" s="994"/>
      <c r="QRY85" s="994"/>
      <c r="QRZ85" s="994"/>
      <c r="QSA85" s="994"/>
      <c r="QSB85" s="994"/>
      <c r="QSC85" s="994"/>
      <c r="QSD85" s="994"/>
      <c r="QSE85" s="994"/>
      <c r="QSF85" s="994"/>
      <c r="QSG85" s="994"/>
      <c r="QSH85" s="994"/>
      <c r="QSI85" s="994"/>
      <c r="QSJ85" s="994"/>
      <c r="QSK85" s="994"/>
      <c r="QSL85" s="994"/>
      <c r="QSM85" s="994"/>
      <c r="QSN85" s="994"/>
      <c r="QSO85" s="994"/>
      <c r="QSP85" s="994"/>
      <c r="QSQ85" s="994"/>
      <c r="QSR85" s="994"/>
      <c r="QSS85" s="994"/>
      <c r="QST85" s="994"/>
      <c r="QSU85" s="994"/>
      <c r="QSV85" s="994"/>
      <c r="QSW85" s="994"/>
      <c r="QSX85" s="994"/>
      <c r="QSY85" s="994"/>
      <c r="QSZ85" s="994"/>
      <c r="QTA85" s="994"/>
      <c r="QTB85" s="994"/>
      <c r="QTC85" s="994"/>
      <c r="QTD85" s="994"/>
      <c r="QTE85" s="994"/>
      <c r="QTF85" s="994"/>
      <c r="QTG85" s="994"/>
      <c r="QTH85" s="994"/>
      <c r="QTI85" s="994"/>
      <c r="QTJ85" s="994"/>
      <c r="QTK85" s="994"/>
      <c r="QTL85" s="994"/>
      <c r="QTM85" s="994"/>
      <c r="QTN85" s="994"/>
      <c r="QTO85" s="994"/>
      <c r="QTP85" s="994"/>
      <c r="QTQ85" s="994"/>
      <c r="QTR85" s="994"/>
      <c r="QTS85" s="994"/>
      <c r="QTT85" s="994"/>
      <c r="QTU85" s="994"/>
      <c r="QTV85" s="994"/>
      <c r="QTW85" s="994"/>
      <c r="QTX85" s="994"/>
      <c r="QTY85" s="994"/>
      <c r="QTZ85" s="994"/>
      <c r="QUA85" s="994"/>
      <c r="QUB85" s="994"/>
      <c r="QUC85" s="994"/>
      <c r="QUD85" s="994"/>
      <c r="QUE85" s="994"/>
      <c r="QUF85" s="994"/>
      <c r="QUG85" s="994"/>
      <c r="QUH85" s="994"/>
      <c r="QUI85" s="994"/>
      <c r="QUJ85" s="994"/>
      <c r="QUK85" s="994"/>
      <c r="QUL85" s="994"/>
      <c r="QUM85" s="994"/>
      <c r="QUN85" s="994"/>
      <c r="QUO85" s="994"/>
      <c r="QUP85" s="994"/>
      <c r="QUQ85" s="994"/>
      <c r="QUR85" s="994"/>
      <c r="QUS85" s="994"/>
      <c r="QUT85" s="994"/>
      <c r="QUU85" s="994"/>
      <c r="QUV85" s="994"/>
      <c r="QUW85" s="994"/>
      <c r="QUX85" s="994"/>
      <c r="QUY85" s="994"/>
      <c r="QUZ85" s="994"/>
      <c r="QVA85" s="994"/>
      <c r="QVB85" s="994"/>
      <c r="QVC85" s="994"/>
      <c r="QVD85" s="994"/>
      <c r="QVE85" s="994"/>
      <c r="QVF85" s="994"/>
      <c r="QVG85" s="994"/>
      <c r="QVH85" s="994"/>
      <c r="QVI85" s="994"/>
      <c r="QVJ85" s="994"/>
      <c r="QVK85" s="994"/>
      <c r="QVL85" s="994"/>
      <c r="QVM85" s="994"/>
      <c r="QVN85" s="994"/>
      <c r="QVO85" s="994"/>
      <c r="QVP85" s="994"/>
      <c r="QVQ85" s="994"/>
      <c r="QVR85" s="994"/>
      <c r="QVS85" s="994"/>
      <c r="QVT85" s="994"/>
      <c r="QVU85" s="994"/>
      <c r="QVV85" s="994"/>
      <c r="QVW85" s="994"/>
      <c r="QVX85" s="994"/>
      <c r="QVY85" s="994"/>
      <c r="QVZ85" s="994"/>
      <c r="QWA85" s="994"/>
      <c r="QWB85" s="994"/>
      <c r="QWC85" s="994"/>
      <c r="QWD85" s="994"/>
      <c r="QWE85" s="994"/>
      <c r="QWF85" s="994"/>
      <c r="QWG85" s="994"/>
      <c r="QWH85" s="994"/>
      <c r="QWI85" s="994"/>
      <c r="QWJ85" s="994"/>
      <c r="QWK85" s="994"/>
      <c r="QWL85" s="994"/>
      <c r="QWM85" s="994"/>
      <c r="QWN85" s="994"/>
      <c r="QWO85" s="994"/>
      <c r="QWP85" s="994"/>
      <c r="QWQ85" s="994"/>
      <c r="QWR85" s="994"/>
      <c r="QWS85" s="994"/>
      <c r="QWT85" s="994"/>
      <c r="QWU85" s="994"/>
      <c r="QWV85" s="994"/>
      <c r="QWW85" s="994"/>
      <c r="QWX85" s="994"/>
      <c r="QWY85" s="994"/>
      <c r="QWZ85" s="994"/>
      <c r="QXA85" s="994"/>
      <c r="QXB85" s="994"/>
      <c r="QXC85" s="994"/>
      <c r="QXD85" s="994"/>
      <c r="QXE85" s="994"/>
      <c r="QXF85" s="994"/>
      <c r="QXG85" s="994"/>
      <c r="QXH85" s="994"/>
      <c r="QXI85" s="994"/>
      <c r="QXJ85" s="994"/>
      <c r="QXK85" s="994"/>
      <c r="QXL85" s="994"/>
      <c r="QXM85" s="994"/>
      <c r="QXN85" s="994"/>
      <c r="QXO85" s="994"/>
      <c r="QXP85" s="994"/>
      <c r="QXQ85" s="994"/>
      <c r="QXR85" s="994"/>
      <c r="QXS85" s="994"/>
      <c r="QXT85" s="994"/>
      <c r="QXU85" s="994"/>
      <c r="QXV85" s="994"/>
      <c r="QXW85" s="994"/>
      <c r="QXX85" s="994"/>
      <c r="QXY85" s="994"/>
      <c r="QXZ85" s="994"/>
      <c r="QYA85" s="994"/>
      <c r="QYB85" s="994"/>
      <c r="QYC85" s="994"/>
      <c r="QYD85" s="994"/>
      <c r="QYE85" s="994"/>
      <c r="QYF85" s="994"/>
      <c r="QYG85" s="994"/>
      <c r="QYH85" s="994"/>
      <c r="QYI85" s="994"/>
      <c r="QYJ85" s="994"/>
      <c r="QYK85" s="994"/>
      <c r="QYL85" s="994"/>
      <c r="QYM85" s="994"/>
      <c r="QYN85" s="994"/>
      <c r="QYO85" s="994"/>
      <c r="QYP85" s="994"/>
      <c r="QYQ85" s="994"/>
      <c r="QYR85" s="994"/>
      <c r="QYS85" s="994"/>
      <c r="QYT85" s="994"/>
      <c r="QYU85" s="994"/>
      <c r="QYV85" s="994"/>
      <c r="QYW85" s="994"/>
      <c r="QYX85" s="994"/>
      <c r="QYY85" s="994"/>
      <c r="QYZ85" s="994"/>
      <c r="QZA85" s="994"/>
      <c r="QZB85" s="994"/>
      <c r="QZC85" s="994"/>
      <c r="QZD85" s="994"/>
      <c r="QZE85" s="994"/>
      <c r="QZF85" s="994"/>
      <c r="QZG85" s="994"/>
      <c r="QZH85" s="994"/>
      <c r="QZI85" s="994"/>
      <c r="QZJ85" s="994"/>
      <c r="QZK85" s="994"/>
      <c r="QZL85" s="994"/>
      <c r="QZM85" s="994"/>
      <c r="QZN85" s="994"/>
      <c r="QZO85" s="994"/>
      <c r="QZP85" s="994"/>
      <c r="QZQ85" s="994"/>
      <c r="QZR85" s="994"/>
      <c r="QZS85" s="994"/>
      <c r="QZT85" s="994"/>
      <c r="QZU85" s="994"/>
      <c r="QZV85" s="994"/>
      <c r="QZW85" s="994"/>
      <c r="QZX85" s="994"/>
      <c r="QZY85" s="994"/>
      <c r="QZZ85" s="994"/>
      <c r="RAA85" s="994"/>
      <c r="RAB85" s="994"/>
      <c r="RAC85" s="994"/>
      <c r="RAD85" s="994"/>
      <c r="RAE85" s="994"/>
      <c r="RAF85" s="994"/>
      <c r="RAG85" s="994"/>
      <c r="RAH85" s="994"/>
      <c r="RAI85" s="994"/>
      <c r="RAJ85" s="994"/>
      <c r="RAK85" s="994"/>
      <c r="RAL85" s="994"/>
      <c r="RAM85" s="994"/>
      <c r="RAN85" s="994"/>
      <c r="RAO85" s="994"/>
      <c r="RAP85" s="994"/>
      <c r="RAQ85" s="994"/>
      <c r="RAR85" s="994"/>
      <c r="RAS85" s="994"/>
      <c r="RAT85" s="994"/>
      <c r="RAU85" s="994"/>
      <c r="RAV85" s="994"/>
      <c r="RAW85" s="994"/>
      <c r="RAX85" s="994"/>
      <c r="RAY85" s="994"/>
      <c r="RAZ85" s="994"/>
      <c r="RBA85" s="994"/>
      <c r="RBB85" s="994"/>
      <c r="RBC85" s="994"/>
      <c r="RBD85" s="994"/>
      <c r="RBE85" s="994"/>
      <c r="RBF85" s="994"/>
      <c r="RBG85" s="994"/>
      <c r="RBH85" s="994"/>
      <c r="RBI85" s="994"/>
      <c r="RBJ85" s="994"/>
      <c r="RBK85" s="994"/>
      <c r="RBL85" s="994"/>
      <c r="RBM85" s="994"/>
      <c r="RBN85" s="994"/>
      <c r="RBO85" s="994"/>
      <c r="RBP85" s="994"/>
      <c r="RBQ85" s="994"/>
      <c r="RBR85" s="994"/>
      <c r="RBS85" s="994"/>
      <c r="RBT85" s="994"/>
      <c r="RBU85" s="994"/>
      <c r="RBV85" s="994"/>
      <c r="RBW85" s="994"/>
      <c r="RBX85" s="994"/>
      <c r="RBY85" s="994"/>
      <c r="RBZ85" s="994"/>
      <c r="RCA85" s="994"/>
      <c r="RCB85" s="994"/>
      <c r="RCC85" s="994"/>
      <c r="RCD85" s="994"/>
      <c r="RCE85" s="994"/>
      <c r="RCF85" s="994"/>
      <c r="RCG85" s="994"/>
      <c r="RCH85" s="994"/>
      <c r="RCI85" s="994"/>
      <c r="RCJ85" s="994"/>
      <c r="RCK85" s="994"/>
      <c r="RCL85" s="994"/>
      <c r="RCM85" s="994"/>
      <c r="RCN85" s="994"/>
      <c r="RCO85" s="994"/>
      <c r="RCP85" s="994"/>
      <c r="RCQ85" s="994"/>
      <c r="RCR85" s="994"/>
      <c r="RCS85" s="994"/>
      <c r="RCT85" s="994"/>
      <c r="RCU85" s="994"/>
      <c r="RCV85" s="994"/>
      <c r="RCW85" s="994"/>
      <c r="RCX85" s="994"/>
      <c r="RCY85" s="994"/>
      <c r="RCZ85" s="994"/>
      <c r="RDA85" s="994"/>
      <c r="RDB85" s="994"/>
      <c r="RDC85" s="994"/>
      <c r="RDD85" s="994"/>
      <c r="RDE85" s="994"/>
      <c r="RDF85" s="994"/>
      <c r="RDG85" s="994"/>
      <c r="RDH85" s="994"/>
      <c r="RDI85" s="994"/>
      <c r="RDJ85" s="994"/>
      <c r="RDK85" s="994"/>
      <c r="RDL85" s="994"/>
      <c r="RDM85" s="994"/>
      <c r="RDN85" s="994"/>
      <c r="RDO85" s="994"/>
      <c r="RDP85" s="994"/>
      <c r="RDQ85" s="994"/>
      <c r="RDR85" s="994"/>
      <c r="RDS85" s="994"/>
      <c r="RDT85" s="994"/>
      <c r="RDU85" s="994"/>
      <c r="RDV85" s="994"/>
      <c r="RDW85" s="994"/>
      <c r="RDX85" s="994"/>
      <c r="RDY85" s="994"/>
      <c r="RDZ85" s="994"/>
      <c r="REA85" s="994"/>
      <c r="REB85" s="994"/>
      <c r="REC85" s="994"/>
      <c r="RED85" s="994"/>
      <c r="REE85" s="994"/>
      <c r="REF85" s="994"/>
      <c r="REG85" s="994"/>
      <c r="REH85" s="994"/>
      <c r="REI85" s="994"/>
      <c r="REJ85" s="994"/>
      <c r="REK85" s="994"/>
      <c r="REL85" s="994"/>
      <c r="REM85" s="994"/>
      <c r="REN85" s="994"/>
      <c r="REO85" s="994"/>
      <c r="REP85" s="994"/>
      <c r="REQ85" s="994"/>
      <c r="RER85" s="994"/>
      <c r="RES85" s="994"/>
      <c r="RET85" s="994"/>
      <c r="REU85" s="994"/>
      <c r="REV85" s="994"/>
      <c r="REW85" s="994"/>
      <c r="REX85" s="994"/>
      <c r="REY85" s="994"/>
      <c r="REZ85" s="994"/>
      <c r="RFA85" s="994"/>
      <c r="RFB85" s="994"/>
      <c r="RFC85" s="994"/>
      <c r="RFD85" s="994"/>
      <c r="RFE85" s="994"/>
      <c r="RFF85" s="994"/>
      <c r="RFG85" s="994"/>
      <c r="RFH85" s="994"/>
      <c r="RFI85" s="994"/>
      <c r="RFJ85" s="994"/>
      <c r="RFK85" s="994"/>
      <c r="RFL85" s="994"/>
      <c r="RFM85" s="994"/>
      <c r="RFN85" s="994"/>
      <c r="RFO85" s="994"/>
      <c r="RFP85" s="994"/>
      <c r="RFQ85" s="994"/>
      <c r="RFR85" s="994"/>
      <c r="RFS85" s="994"/>
      <c r="RFT85" s="994"/>
      <c r="RFU85" s="994"/>
      <c r="RFV85" s="994"/>
      <c r="RFW85" s="994"/>
      <c r="RFX85" s="994"/>
      <c r="RFY85" s="994"/>
      <c r="RFZ85" s="994"/>
      <c r="RGA85" s="994"/>
      <c r="RGB85" s="994"/>
      <c r="RGC85" s="994"/>
      <c r="RGD85" s="994"/>
      <c r="RGE85" s="994"/>
      <c r="RGF85" s="994"/>
      <c r="RGG85" s="994"/>
      <c r="RGH85" s="994"/>
      <c r="RGI85" s="994"/>
      <c r="RGJ85" s="994"/>
      <c r="RGK85" s="994"/>
      <c r="RGL85" s="994"/>
      <c r="RGM85" s="994"/>
      <c r="RGN85" s="994"/>
      <c r="RGO85" s="994"/>
      <c r="RGP85" s="994"/>
      <c r="RGQ85" s="994"/>
      <c r="RGR85" s="994"/>
      <c r="RGS85" s="994"/>
      <c r="RGT85" s="994"/>
      <c r="RGU85" s="994"/>
      <c r="RGV85" s="994"/>
      <c r="RGW85" s="994"/>
      <c r="RGX85" s="994"/>
      <c r="RGY85" s="994"/>
      <c r="RGZ85" s="994"/>
      <c r="RHA85" s="994"/>
      <c r="RHB85" s="994"/>
      <c r="RHC85" s="994"/>
      <c r="RHD85" s="994"/>
      <c r="RHE85" s="994"/>
      <c r="RHF85" s="994"/>
      <c r="RHG85" s="994"/>
      <c r="RHH85" s="994"/>
      <c r="RHI85" s="994"/>
      <c r="RHJ85" s="994"/>
      <c r="RHK85" s="994"/>
      <c r="RHL85" s="994"/>
      <c r="RHM85" s="994"/>
      <c r="RHN85" s="994"/>
      <c r="RHO85" s="994"/>
      <c r="RHP85" s="994"/>
      <c r="RHQ85" s="994"/>
      <c r="RHR85" s="994"/>
      <c r="RHS85" s="994"/>
      <c r="RHT85" s="994"/>
      <c r="RHU85" s="994"/>
      <c r="RHV85" s="994"/>
      <c r="RHW85" s="994"/>
      <c r="RHX85" s="994"/>
      <c r="RHY85" s="994"/>
      <c r="RHZ85" s="994"/>
      <c r="RIA85" s="994"/>
      <c r="RIB85" s="994"/>
      <c r="RIC85" s="994"/>
      <c r="RID85" s="994"/>
      <c r="RIE85" s="994"/>
      <c r="RIF85" s="994"/>
      <c r="RIG85" s="994"/>
      <c r="RIH85" s="994"/>
      <c r="RII85" s="994"/>
      <c r="RIJ85" s="994"/>
      <c r="RIK85" s="994"/>
      <c r="RIL85" s="994"/>
      <c r="RIM85" s="994"/>
      <c r="RIN85" s="994"/>
      <c r="RIO85" s="994"/>
      <c r="RIP85" s="994"/>
      <c r="RIQ85" s="994"/>
      <c r="RIR85" s="994"/>
      <c r="RIS85" s="994"/>
      <c r="RIT85" s="994"/>
      <c r="RIU85" s="994"/>
      <c r="RIV85" s="994"/>
      <c r="RIW85" s="994"/>
      <c r="RIX85" s="994"/>
      <c r="RIY85" s="994"/>
      <c r="RIZ85" s="994"/>
      <c r="RJA85" s="994"/>
      <c r="RJB85" s="994"/>
      <c r="RJC85" s="994"/>
      <c r="RJD85" s="994"/>
      <c r="RJE85" s="994"/>
      <c r="RJF85" s="994"/>
      <c r="RJG85" s="994"/>
      <c r="RJH85" s="994"/>
      <c r="RJI85" s="994"/>
      <c r="RJJ85" s="994"/>
      <c r="RJK85" s="994"/>
      <c r="RJL85" s="994"/>
      <c r="RJM85" s="994"/>
      <c r="RJN85" s="994"/>
      <c r="RJO85" s="994"/>
      <c r="RJP85" s="994"/>
      <c r="RJQ85" s="994"/>
      <c r="RJR85" s="994"/>
      <c r="RJS85" s="994"/>
      <c r="RJT85" s="994"/>
      <c r="RJU85" s="994"/>
      <c r="RJV85" s="994"/>
      <c r="RJW85" s="994"/>
      <c r="RJX85" s="994"/>
      <c r="RJY85" s="994"/>
      <c r="RJZ85" s="994"/>
      <c r="RKA85" s="994"/>
      <c r="RKB85" s="994"/>
      <c r="RKC85" s="994"/>
      <c r="RKD85" s="994"/>
      <c r="RKE85" s="994"/>
      <c r="RKF85" s="994"/>
      <c r="RKG85" s="994"/>
      <c r="RKH85" s="994"/>
      <c r="RKI85" s="994"/>
      <c r="RKJ85" s="994"/>
      <c r="RKK85" s="994"/>
      <c r="RKL85" s="994"/>
      <c r="RKM85" s="994"/>
      <c r="RKN85" s="994"/>
      <c r="RKO85" s="994"/>
      <c r="RKP85" s="994"/>
      <c r="RKQ85" s="994"/>
      <c r="RKR85" s="994"/>
      <c r="RKS85" s="994"/>
      <c r="RKT85" s="994"/>
      <c r="RKU85" s="994"/>
      <c r="RKV85" s="994"/>
      <c r="RKW85" s="994"/>
      <c r="RKX85" s="994"/>
      <c r="RKY85" s="994"/>
      <c r="RKZ85" s="994"/>
      <c r="RLA85" s="994"/>
      <c r="RLB85" s="994"/>
      <c r="RLC85" s="994"/>
      <c r="RLD85" s="994"/>
      <c r="RLE85" s="994"/>
      <c r="RLF85" s="994"/>
      <c r="RLG85" s="994"/>
      <c r="RLH85" s="994"/>
      <c r="RLI85" s="994"/>
      <c r="RLJ85" s="994"/>
      <c r="RLK85" s="994"/>
      <c r="RLL85" s="994"/>
      <c r="RLM85" s="994"/>
      <c r="RLN85" s="994"/>
      <c r="RLO85" s="994"/>
      <c r="RLP85" s="994"/>
      <c r="RLQ85" s="994"/>
      <c r="RLR85" s="994"/>
      <c r="RLS85" s="994"/>
      <c r="RLT85" s="994"/>
      <c r="RLU85" s="994"/>
      <c r="RLV85" s="994"/>
      <c r="RLW85" s="994"/>
      <c r="RLX85" s="994"/>
      <c r="RLY85" s="994"/>
      <c r="RLZ85" s="994"/>
      <c r="RMA85" s="994"/>
      <c r="RMB85" s="994"/>
      <c r="RMC85" s="994"/>
      <c r="RMD85" s="994"/>
      <c r="RME85" s="994"/>
      <c r="RMF85" s="994"/>
      <c r="RMG85" s="994"/>
      <c r="RMH85" s="994"/>
      <c r="RMI85" s="994"/>
      <c r="RMJ85" s="994"/>
      <c r="RMK85" s="994"/>
      <c r="RML85" s="994"/>
      <c r="RMM85" s="994"/>
      <c r="RMN85" s="994"/>
      <c r="RMO85" s="994"/>
      <c r="RMP85" s="994"/>
      <c r="RMQ85" s="994"/>
      <c r="RMR85" s="994"/>
      <c r="RMS85" s="994"/>
      <c r="RMT85" s="994"/>
      <c r="RMU85" s="994"/>
      <c r="RMV85" s="994"/>
      <c r="RMW85" s="994"/>
      <c r="RMX85" s="994"/>
      <c r="RMY85" s="994"/>
      <c r="RMZ85" s="994"/>
      <c r="RNA85" s="994"/>
      <c r="RNB85" s="994"/>
      <c r="RNC85" s="994"/>
      <c r="RND85" s="994"/>
      <c r="RNE85" s="994"/>
      <c r="RNF85" s="994"/>
      <c r="RNG85" s="994"/>
      <c r="RNH85" s="994"/>
      <c r="RNI85" s="994"/>
      <c r="RNJ85" s="994"/>
      <c r="RNK85" s="994"/>
      <c r="RNL85" s="994"/>
      <c r="RNM85" s="994"/>
      <c r="RNN85" s="994"/>
      <c r="RNO85" s="994"/>
      <c r="RNP85" s="994"/>
      <c r="RNQ85" s="994"/>
      <c r="RNR85" s="994"/>
      <c r="RNS85" s="994"/>
      <c r="RNT85" s="994"/>
      <c r="RNU85" s="994"/>
      <c r="RNV85" s="994"/>
      <c r="RNW85" s="994"/>
      <c r="RNX85" s="994"/>
      <c r="RNY85" s="994"/>
      <c r="RNZ85" s="994"/>
      <c r="ROA85" s="994"/>
      <c r="ROB85" s="994"/>
      <c r="ROC85" s="994"/>
      <c r="ROD85" s="994"/>
      <c r="ROE85" s="994"/>
      <c r="ROF85" s="994"/>
      <c r="ROG85" s="994"/>
      <c r="ROH85" s="994"/>
      <c r="ROI85" s="994"/>
      <c r="ROJ85" s="994"/>
      <c r="ROK85" s="994"/>
      <c r="ROL85" s="994"/>
      <c r="ROM85" s="994"/>
      <c r="RON85" s="994"/>
      <c r="ROO85" s="994"/>
      <c r="ROP85" s="994"/>
      <c r="ROQ85" s="994"/>
      <c r="ROR85" s="994"/>
      <c r="ROS85" s="994"/>
      <c r="ROT85" s="994"/>
      <c r="ROU85" s="994"/>
      <c r="ROV85" s="994"/>
      <c r="ROW85" s="994"/>
      <c r="ROX85" s="994"/>
      <c r="ROY85" s="994"/>
      <c r="ROZ85" s="994"/>
      <c r="RPA85" s="994"/>
      <c r="RPB85" s="994"/>
      <c r="RPC85" s="994"/>
      <c r="RPD85" s="994"/>
      <c r="RPE85" s="994"/>
      <c r="RPF85" s="994"/>
      <c r="RPG85" s="994"/>
      <c r="RPH85" s="994"/>
      <c r="RPI85" s="994"/>
      <c r="RPJ85" s="994"/>
      <c r="RPK85" s="994"/>
      <c r="RPL85" s="994"/>
      <c r="RPM85" s="994"/>
      <c r="RPN85" s="994"/>
      <c r="RPO85" s="994"/>
      <c r="RPP85" s="994"/>
      <c r="RPQ85" s="994"/>
      <c r="RPR85" s="994"/>
      <c r="RPS85" s="994"/>
      <c r="RPT85" s="994"/>
      <c r="RPU85" s="994"/>
      <c r="RPV85" s="994"/>
      <c r="RPW85" s="994"/>
      <c r="RPX85" s="994"/>
      <c r="RPY85" s="994"/>
      <c r="RPZ85" s="994"/>
      <c r="RQA85" s="994"/>
      <c r="RQB85" s="994"/>
      <c r="RQC85" s="994"/>
      <c r="RQD85" s="994"/>
      <c r="RQE85" s="994"/>
      <c r="RQF85" s="994"/>
      <c r="RQG85" s="994"/>
      <c r="RQH85" s="994"/>
      <c r="RQI85" s="994"/>
      <c r="RQJ85" s="994"/>
      <c r="RQK85" s="994"/>
      <c r="RQL85" s="994"/>
      <c r="RQM85" s="994"/>
      <c r="RQN85" s="994"/>
      <c r="RQO85" s="994"/>
      <c r="RQP85" s="994"/>
      <c r="RQQ85" s="994"/>
      <c r="RQR85" s="994"/>
      <c r="RQS85" s="994"/>
      <c r="RQT85" s="994"/>
      <c r="RQU85" s="994"/>
      <c r="RQV85" s="994"/>
      <c r="RQW85" s="994"/>
      <c r="RQX85" s="994"/>
      <c r="RQY85" s="994"/>
      <c r="RQZ85" s="994"/>
      <c r="RRA85" s="994"/>
      <c r="RRB85" s="994"/>
      <c r="RRC85" s="994"/>
      <c r="RRD85" s="994"/>
      <c r="RRE85" s="994"/>
      <c r="RRF85" s="994"/>
      <c r="RRG85" s="994"/>
      <c r="RRH85" s="994"/>
      <c r="RRI85" s="994"/>
      <c r="RRJ85" s="994"/>
      <c r="RRK85" s="994"/>
      <c r="RRL85" s="994"/>
      <c r="RRM85" s="994"/>
      <c r="RRN85" s="994"/>
      <c r="RRO85" s="994"/>
      <c r="RRP85" s="994"/>
      <c r="RRQ85" s="994"/>
      <c r="RRR85" s="994"/>
      <c r="RRS85" s="994"/>
      <c r="RRT85" s="994"/>
      <c r="RRU85" s="994"/>
      <c r="RRV85" s="994"/>
      <c r="RRW85" s="994"/>
      <c r="RRX85" s="994"/>
      <c r="RRY85" s="994"/>
      <c r="RRZ85" s="994"/>
      <c r="RSA85" s="994"/>
      <c r="RSB85" s="994"/>
      <c r="RSC85" s="994"/>
      <c r="RSD85" s="994"/>
      <c r="RSE85" s="994"/>
      <c r="RSF85" s="994"/>
      <c r="RSG85" s="994"/>
      <c r="RSH85" s="994"/>
      <c r="RSI85" s="994"/>
      <c r="RSJ85" s="994"/>
      <c r="RSK85" s="994"/>
      <c r="RSL85" s="994"/>
      <c r="RSM85" s="994"/>
      <c r="RSN85" s="994"/>
      <c r="RSO85" s="994"/>
      <c r="RSP85" s="994"/>
      <c r="RSQ85" s="994"/>
      <c r="RSR85" s="994"/>
      <c r="RSS85" s="994"/>
      <c r="RST85" s="994"/>
      <c r="RSU85" s="994"/>
      <c r="RSV85" s="994"/>
      <c r="RSW85" s="994"/>
      <c r="RSX85" s="994"/>
      <c r="RSY85" s="994"/>
      <c r="RSZ85" s="994"/>
      <c r="RTA85" s="994"/>
      <c r="RTB85" s="994"/>
      <c r="RTC85" s="994"/>
      <c r="RTD85" s="994"/>
      <c r="RTE85" s="994"/>
      <c r="RTF85" s="994"/>
      <c r="RTG85" s="994"/>
      <c r="RTH85" s="994"/>
      <c r="RTI85" s="994"/>
      <c r="RTJ85" s="994"/>
      <c r="RTK85" s="994"/>
      <c r="RTL85" s="994"/>
      <c r="RTM85" s="994"/>
      <c r="RTN85" s="994"/>
      <c r="RTO85" s="994"/>
      <c r="RTP85" s="994"/>
      <c r="RTQ85" s="994"/>
      <c r="RTR85" s="994"/>
      <c r="RTS85" s="994"/>
      <c r="RTT85" s="994"/>
      <c r="RTU85" s="994"/>
      <c r="RTV85" s="994"/>
      <c r="RTW85" s="994"/>
      <c r="RTX85" s="994"/>
      <c r="RTY85" s="994"/>
      <c r="RTZ85" s="994"/>
      <c r="RUA85" s="994"/>
      <c r="RUB85" s="994"/>
      <c r="RUC85" s="994"/>
      <c r="RUD85" s="994"/>
      <c r="RUE85" s="994"/>
      <c r="RUF85" s="994"/>
      <c r="RUG85" s="994"/>
      <c r="RUH85" s="994"/>
      <c r="RUI85" s="994"/>
      <c r="RUJ85" s="994"/>
      <c r="RUK85" s="994"/>
      <c r="RUL85" s="994"/>
      <c r="RUM85" s="994"/>
      <c r="RUN85" s="994"/>
      <c r="RUO85" s="994"/>
      <c r="RUP85" s="994"/>
      <c r="RUQ85" s="994"/>
      <c r="RUR85" s="994"/>
      <c r="RUS85" s="994"/>
      <c r="RUT85" s="994"/>
      <c r="RUU85" s="994"/>
      <c r="RUV85" s="994"/>
      <c r="RUW85" s="994"/>
      <c r="RUX85" s="994"/>
      <c r="RUY85" s="994"/>
      <c r="RUZ85" s="994"/>
      <c r="RVA85" s="994"/>
      <c r="RVB85" s="994"/>
      <c r="RVC85" s="994"/>
      <c r="RVD85" s="994"/>
      <c r="RVE85" s="994"/>
      <c r="RVF85" s="994"/>
      <c r="RVG85" s="994"/>
      <c r="RVH85" s="994"/>
      <c r="RVI85" s="994"/>
      <c r="RVJ85" s="994"/>
      <c r="RVK85" s="994"/>
      <c r="RVL85" s="994"/>
      <c r="RVM85" s="994"/>
      <c r="RVN85" s="994"/>
      <c r="RVO85" s="994"/>
      <c r="RVP85" s="994"/>
      <c r="RVQ85" s="994"/>
      <c r="RVR85" s="994"/>
      <c r="RVS85" s="994"/>
      <c r="RVT85" s="994"/>
      <c r="RVU85" s="994"/>
      <c r="RVV85" s="994"/>
      <c r="RVW85" s="994"/>
      <c r="RVX85" s="994"/>
      <c r="RVY85" s="994"/>
      <c r="RVZ85" s="994"/>
      <c r="RWA85" s="994"/>
      <c r="RWB85" s="994"/>
      <c r="RWC85" s="994"/>
      <c r="RWD85" s="994"/>
      <c r="RWE85" s="994"/>
      <c r="RWF85" s="994"/>
      <c r="RWG85" s="994"/>
      <c r="RWH85" s="994"/>
      <c r="RWI85" s="994"/>
      <c r="RWJ85" s="994"/>
      <c r="RWK85" s="994"/>
      <c r="RWL85" s="994"/>
      <c r="RWM85" s="994"/>
      <c r="RWN85" s="994"/>
      <c r="RWO85" s="994"/>
      <c r="RWP85" s="994"/>
      <c r="RWQ85" s="994"/>
      <c r="RWR85" s="994"/>
      <c r="RWS85" s="994"/>
      <c r="RWT85" s="994"/>
      <c r="RWU85" s="994"/>
      <c r="RWV85" s="994"/>
      <c r="RWW85" s="994"/>
      <c r="RWX85" s="994"/>
      <c r="RWY85" s="994"/>
      <c r="RWZ85" s="994"/>
      <c r="RXA85" s="994"/>
      <c r="RXB85" s="994"/>
      <c r="RXC85" s="994"/>
      <c r="RXD85" s="994"/>
      <c r="RXE85" s="994"/>
      <c r="RXF85" s="994"/>
      <c r="RXG85" s="994"/>
      <c r="RXH85" s="994"/>
      <c r="RXI85" s="994"/>
      <c r="RXJ85" s="994"/>
      <c r="RXK85" s="994"/>
      <c r="RXL85" s="994"/>
      <c r="RXM85" s="994"/>
      <c r="RXN85" s="994"/>
      <c r="RXO85" s="994"/>
      <c r="RXP85" s="994"/>
      <c r="RXQ85" s="994"/>
      <c r="RXR85" s="994"/>
      <c r="RXS85" s="994"/>
      <c r="RXT85" s="994"/>
      <c r="RXU85" s="994"/>
      <c r="RXV85" s="994"/>
      <c r="RXW85" s="994"/>
      <c r="RXX85" s="994"/>
      <c r="RXY85" s="994"/>
      <c r="RXZ85" s="994"/>
      <c r="RYA85" s="994"/>
      <c r="RYB85" s="994"/>
      <c r="RYC85" s="994"/>
      <c r="RYD85" s="994"/>
      <c r="RYE85" s="994"/>
      <c r="RYF85" s="994"/>
      <c r="RYG85" s="994"/>
      <c r="RYH85" s="994"/>
      <c r="RYI85" s="994"/>
      <c r="RYJ85" s="994"/>
      <c r="RYK85" s="994"/>
      <c r="RYL85" s="994"/>
      <c r="RYM85" s="994"/>
      <c r="RYN85" s="994"/>
      <c r="RYO85" s="994"/>
      <c r="RYP85" s="994"/>
      <c r="RYQ85" s="994"/>
      <c r="RYR85" s="994"/>
      <c r="RYS85" s="994"/>
      <c r="RYT85" s="994"/>
      <c r="RYU85" s="994"/>
      <c r="RYV85" s="994"/>
      <c r="RYW85" s="994"/>
      <c r="RYX85" s="994"/>
      <c r="RYY85" s="994"/>
      <c r="RYZ85" s="994"/>
      <c r="RZA85" s="994"/>
      <c r="RZB85" s="994"/>
      <c r="RZC85" s="994"/>
      <c r="RZD85" s="994"/>
      <c r="RZE85" s="994"/>
      <c r="RZF85" s="994"/>
      <c r="RZG85" s="994"/>
      <c r="RZH85" s="994"/>
      <c r="RZI85" s="994"/>
      <c r="RZJ85" s="994"/>
      <c r="RZK85" s="994"/>
      <c r="RZL85" s="994"/>
      <c r="RZM85" s="994"/>
      <c r="RZN85" s="994"/>
      <c r="RZO85" s="994"/>
      <c r="RZP85" s="994"/>
      <c r="RZQ85" s="994"/>
      <c r="RZR85" s="994"/>
      <c r="RZS85" s="994"/>
      <c r="RZT85" s="994"/>
      <c r="RZU85" s="994"/>
      <c r="RZV85" s="994"/>
      <c r="RZW85" s="994"/>
      <c r="RZX85" s="994"/>
      <c r="RZY85" s="994"/>
      <c r="RZZ85" s="994"/>
      <c r="SAA85" s="994"/>
      <c r="SAB85" s="994"/>
      <c r="SAC85" s="994"/>
      <c r="SAD85" s="994"/>
      <c r="SAE85" s="994"/>
      <c r="SAF85" s="994"/>
      <c r="SAG85" s="994"/>
      <c r="SAH85" s="994"/>
      <c r="SAI85" s="994"/>
      <c r="SAJ85" s="994"/>
      <c r="SAK85" s="994"/>
      <c r="SAL85" s="994"/>
      <c r="SAM85" s="994"/>
      <c r="SAN85" s="994"/>
      <c r="SAO85" s="994"/>
      <c r="SAP85" s="994"/>
      <c r="SAQ85" s="994"/>
      <c r="SAR85" s="994"/>
      <c r="SAS85" s="994"/>
      <c r="SAT85" s="994"/>
      <c r="SAU85" s="994"/>
      <c r="SAV85" s="994"/>
      <c r="SAW85" s="994"/>
      <c r="SAX85" s="994"/>
      <c r="SAY85" s="994"/>
      <c r="SAZ85" s="994"/>
      <c r="SBA85" s="994"/>
      <c r="SBB85" s="994"/>
      <c r="SBC85" s="994"/>
      <c r="SBD85" s="994"/>
      <c r="SBE85" s="994"/>
      <c r="SBF85" s="994"/>
      <c r="SBG85" s="994"/>
      <c r="SBH85" s="994"/>
      <c r="SBI85" s="994"/>
      <c r="SBJ85" s="994"/>
      <c r="SBK85" s="994"/>
      <c r="SBL85" s="994"/>
      <c r="SBM85" s="994"/>
      <c r="SBN85" s="994"/>
      <c r="SBO85" s="994"/>
      <c r="SBP85" s="994"/>
      <c r="SBQ85" s="994"/>
      <c r="SBR85" s="994"/>
      <c r="SBS85" s="994"/>
      <c r="SBT85" s="994"/>
      <c r="SBU85" s="994"/>
      <c r="SBV85" s="994"/>
      <c r="SBW85" s="994"/>
      <c r="SBX85" s="994"/>
      <c r="SBY85" s="994"/>
      <c r="SBZ85" s="994"/>
      <c r="SCA85" s="994"/>
      <c r="SCB85" s="994"/>
      <c r="SCC85" s="994"/>
      <c r="SCD85" s="994"/>
      <c r="SCE85" s="994"/>
      <c r="SCF85" s="994"/>
      <c r="SCG85" s="994"/>
      <c r="SCH85" s="994"/>
      <c r="SCI85" s="994"/>
      <c r="SCJ85" s="994"/>
      <c r="SCK85" s="994"/>
      <c r="SCL85" s="994"/>
      <c r="SCM85" s="994"/>
      <c r="SCN85" s="994"/>
      <c r="SCO85" s="994"/>
      <c r="SCP85" s="994"/>
      <c r="SCQ85" s="994"/>
      <c r="SCR85" s="994"/>
      <c r="SCS85" s="994"/>
      <c r="SCT85" s="994"/>
      <c r="SCU85" s="994"/>
      <c r="SCV85" s="994"/>
      <c r="SCW85" s="994"/>
      <c r="SCX85" s="994"/>
      <c r="SCY85" s="994"/>
      <c r="SCZ85" s="994"/>
      <c r="SDA85" s="994"/>
      <c r="SDB85" s="994"/>
      <c r="SDC85" s="994"/>
      <c r="SDD85" s="994"/>
      <c r="SDE85" s="994"/>
      <c r="SDF85" s="994"/>
      <c r="SDG85" s="994"/>
      <c r="SDH85" s="994"/>
      <c r="SDI85" s="994"/>
      <c r="SDJ85" s="994"/>
      <c r="SDK85" s="994"/>
      <c r="SDL85" s="994"/>
      <c r="SDM85" s="994"/>
      <c r="SDN85" s="994"/>
      <c r="SDO85" s="994"/>
      <c r="SDP85" s="994"/>
      <c r="SDQ85" s="994"/>
      <c r="SDR85" s="994"/>
      <c r="SDS85" s="994"/>
      <c r="SDT85" s="994"/>
      <c r="SDU85" s="994"/>
      <c r="SDV85" s="994"/>
      <c r="SDW85" s="994"/>
      <c r="SDX85" s="994"/>
      <c r="SDY85" s="994"/>
      <c r="SDZ85" s="994"/>
      <c r="SEA85" s="994"/>
      <c r="SEB85" s="994"/>
      <c r="SEC85" s="994"/>
      <c r="SED85" s="994"/>
      <c r="SEE85" s="994"/>
      <c r="SEF85" s="994"/>
      <c r="SEG85" s="994"/>
      <c r="SEH85" s="994"/>
      <c r="SEI85" s="994"/>
      <c r="SEJ85" s="994"/>
      <c r="SEK85" s="994"/>
      <c r="SEL85" s="994"/>
      <c r="SEM85" s="994"/>
      <c r="SEN85" s="994"/>
      <c r="SEO85" s="994"/>
      <c r="SEP85" s="994"/>
      <c r="SEQ85" s="994"/>
      <c r="SER85" s="994"/>
      <c r="SES85" s="994"/>
      <c r="SET85" s="994"/>
      <c r="SEU85" s="994"/>
      <c r="SEV85" s="994"/>
      <c r="SEW85" s="994"/>
      <c r="SEX85" s="994"/>
      <c r="SEY85" s="994"/>
      <c r="SEZ85" s="994"/>
      <c r="SFA85" s="994"/>
      <c r="SFB85" s="994"/>
      <c r="SFC85" s="994"/>
      <c r="SFD85" s="994"/>
      <c r="SFE85" s="994"/>
      <c r="SFF85" s="994"/>
      <c r="SFG85" s="994"/>
      <c r="SFH85" s="994"/>
      <c r="SFI85" s="994"/>
      <c r="SFJ85" s="994"/>
      <c r="SFK85" s="994"/>
      <c r="SFL85" s="994"/>
      <c r="SFM85" s="994"/>
      <c r="SFN85" s="994"/>
      <c r="SFO85" s="994"/>
      <c r="SFP85" s="994"/>
      <c r="SFQ85" s="994"/>
      <c r="SFR85" s="994"/>
      <c r="SFS85" s="994"/>
      <c r="SFT85" s="994"/>
      <c r="SFU85" s="994"/>
      <c r="SFV85" s="994"/>
      <c r="SFW85" s="994"/>
      <c r="SFX85" s="994"/>
      <c r="SFY85" s="994"/>
      <c r="SFZ85" s="994"/>
      <c r="SGA85" s="994"/>
      <c r="SGB85" s="994"/>
      <c r="SGC85" s="994"/>
      <c r="SGD85" s="994"/>
      <c r="SGE85" s="994"/>
      <c r="SGF85" s="994"/>
      <c r="SGG85" s="994"/>
      <c r="SGH85" s="994"/>
      <c r="SGI85" s="994"/>
      <c r="SGJ85" s="994"/>
      <c r="SGK85" s="994"/>
      <c r="SGL85" s="994"/>
      <c r="SGM85" s="994"/>
      <c r="SGN85" s="994"/>
      <c r="SGO85" s="994"/>
      <c r="SGP85" s="994"/>
      <c r="SGQ85" s="994"/>
      <c r="SGR85" s="994"/>
      <c r="SGS85" s="994"/>
      <c r="SGT85" s="994"/>
      <c r="SGU85" s="994"/>
      <c r="SGV85" s="994"/>
      <c r="SGW85" s="994"/>
      <c r="SGX85" s="994"/>
      <c r="SGY85" s="994"/>
      <c r="SGZ85" s="994"/>
      <c r="SHA85" s="994"/>
      <c r="SHB85" s="994"/>
      <c r="SHC85" s="994"/>
      <c r="SHD85" s="994"/>
      <c r="SHE85" s="994"/>
      <c r="SHF85" s="994"/>
      <c r="SHG85" s="994"/>
      <c r="SHH85" s="994"/>
      <c r="SHI85" s="994"/>
      <c r="SHJ85" s="994"/>
      <c r="SHK85" s="994"/>
      <c r="SHL85" s="994"/>
      <c r="SHM85" s="994"/>
      <c r="SHN85" s="994"/>
      <c r="SHO85" s="994"/>
      <c r="SHP85" s="994"/>
      <c r="SHQ85" s="994"/>
      <c r="SHR85" s="994"/>
      <c r="SHS85" s="994"/>
      <c r="SHT85" s="994"/>
      <c r="SHU85" s="994"/>
      <c r="SHV85" s="994"/>
      <c r="SHW85" s="994"/>
      <c r="SHX85" s="994"/>
      <c r="SHY85" s="994"/>
      <c r="SHZ85" s="994"/>
      <c r="SIA85" s="994"/>
      <c r="SIB85" s="994"/>
      <c r="SIC85" s="994"/>
      <c r="SID85" s="994"/>
      <c r="SIE85" s="994"/>
      <c r="SIF85" s="994"/>
      <c r="SIG85" s="994"/>
      <c r="SIH85" s="994"/>
      <c r="SII85" s="994"/>
      <c r="SIJ85" s="994"/>
      <c r="SIK85" s="994"/>
      <c r="SIL85" s="994"/>
      <c r="SIM85" s="994"/>
      <c r="SIN85" s="994"/>
      <c r="SIO85" s="994"/>
      <c r="SIP85" s="994"/>
      <c r="SIQ85" s="994"/>
      <c r="SIR85" s="994"/>
      <c r="SIS85" s="994"/>
      <c r="SIT85" s="994"/>
      <c r="SIU85" s="994"/>
      <c r="SIV85" s="994"/>
      <c r="SIW85" s="994"/>
      <c r="SIX85" s="994"/>
      <c r="SIY85" s="994"/>
      <c r="SIZ85" s="994"/>
      <c r="SJA85" s="994"/>
      <c r="SJB85" s="994"/>
      <c r="SJC85" s="994"/>
      <c r="SJD85" s="994"/>
      <c r="SJE85" s="994"/>
      <c r="SJF85" s="994"/>
      <c r="SJG85" s="994"/>
      <c r="SJH85" s="994"/>
      <c r="SJI85" s="994"/>
      <c r="SJJ85" s="994"/>
      <c r="SJK85" s="994"/>
      <c r="SJL85" s="994"/>
      <c r="SJM85" s="994"/>
      <c r="SJN85" s="994"/>
      <c r="SJO85" s="994"/>
      <c r="SJP85" s="994"/>
      <c r="SJQ85" s="994"/>
      <c r="SJR85" s="994"/>
      <c r="SJS85" s="994"/>
      <c r="SJT85" s="994"/>
      <c r="SJU85" s="994"/>
      <c r="SJV85" s="994"/>
      <c r="SJW85" s="994"/>
      <c r="SJX85" s="994"/>
      <c r="SJY85" s="994"/>
      <c r="SJZ85" s="994"/>
      <c r="SKA85" s="994"/>
      <c r="SKB85" s="994"/>
      <c r="SKC85" s="994"/>
      <c r="SKD85" s="994"/>
      <c r="SKE85" s="994"/>
      <c r="SKF85" s="994"/>
      <c r="SKG85" s="994"/>
      <c r="SKH85" s="994"/>
      <c r="SKI85" s="994"/>
      <c r="SKJ85" s="994"/>
      <c r="SKK85" s="994"/>
      <c r="SKL85" s="994"/>
      <c r="SKM85" s="994"/>
      <c r="SKN85" s="994"/>
      <c r="SKO85" s="994"/>
      <c r="SKP85" s="994"/>
      <c r="SKQ85" s="994"/>
      <c r="SKR85" s="994"/>
      <c r="SKS85" s="994"/>
      <c r="SKT85" s="994"/>
      <c r="SKU85" s="994"/>
      <c r="SKV85" s="994"/>
      <c r="SKW85" s="994"/>
      <c r="SKX85" s="994"/>
      <c r="SKY85" s="994"/>
      <c r="SKZ85" s="994"/>
      <c r="SLA85" s="994"/>
      <c r="SLB85" s="994"/>
      <c r="SLC85" s="994"/>
      <c r="SLD85" s="994"/>
      <c r="SLE85" s="994"/>
      <c r="SLF85" s="994"/>
      <c r="SLG85" s="994"/>
      <c r="SLH85" s="994"/>
      <c r="SLI85" s="994"/>
      <c r="SLJ85" s="994"/>
      <c r="SLK85" s="994"/>
      <c r="SLL85" s="994"/>
      <c r="SLM85" s="994"/>
      <c r="SLN85" s="994"/>
      <c r="SLO85" s="994"/>
      <c r="SLP85" s="994"/>
      <c r="SLQ85" s="994"/>
      <c r="SLR85" s="994"/>
      <c r="SLS85" s="994"/>
      <c r="SLT85" s="994"/>
      <c r="SLU85" s="994"/>
      <c r="SLV85" s="994"/>
      <c r="SLW85" s="994"/>
      <c r="SLX85" s="994"/>
      <c r="SLY85" s="994"/>
      <c r="SLZ85" s="994"/>
      <c r="SMA85" s="994"/>
      <c r="SMB85" s="994"/>
      <c r="SMC85" s="994"/>
      <c r="SMD85" s="994"/>
      <c r="SME85" s="994"/>
      <c r="SMF85" s="994"/>
      <c r="SMG85" s="994"/>
      <c r="SMH85" s="994"/>
      <c r="SMI85" s="994"/>
      <c r="SMJ85" s="994"/>
      <c r="SMK85" s="994"/>
      <c r="SML85" s="994"/>
      <c r="SMM85" s="994"/>
      <c r="SMN85" s="994"/>
      <c r="SMO85" s="994"/>
      <c r="SMP85" s="994"/>
      <c r="SMQ85" s="994"/>
      <c r="SMR85" s="994"/>
      <c r="SMS85" s="994"/>
      <c r="SMT85" s="994"/>
      <c r="SMU85" s="994"/>
      <c r="SMV85" s="994"/>
      <c r="SMW85" s="994"/>
      <c r="SMX85" s="994"/>
      <c r="SMY85" s="994"/>
      <c r="SMZ85" s="994"/>
      <c r="SNA85" s="994"/>
      <c r="SNB85" s="994"/>
      <c r="SNC85" s="994"/>
      <c r="SND85" s="994"/>
      <c r="SNE85" s="994"/>
      <c r="SNF85" s="994"/>
      <c r="SNG85" s="994"/>
      <c r="SNH85" s="994"/>
      <c r="SNI85" s="994"/>
      <c r="SNJ85" s="994"/>
      <c r="SNK85" s="994"/>
      <c r="SNL85" s="994"/>
      <c r="SNM85" s="994"/>
      <c r="SNN85" s="994"/>
      <c r="SNO85" s="994"/>
      <c r="SNP85" s="994"/>
      <c r="SNQ85" s="994"/>
      <c r="SNR85" s="994"/>
      <c r="SNS85" s="994"/>
      <c r="SNT85" s="994"/>
      <c r="SNU85" s="994"/>
      <c r="SNV85" s="994"/>
      <c r="SNW85" s="994"/>
      <c r="SNX85" s="994"/>
      <c r="SNY85" s="994"/>
      <c r="SNZ85" s="994"/>
      <c r="SOA85" s="994"/>
      <c r="SOB85" s="994"/>
      <c r="SOC85" s="994"/>
      <c r="SOD85" s="994"/>
      <c r="SOE85" s="994"/>
      <c r="SOF85" s="994"/>
      <c r="SOG85" s="994"/>
      <c r="SOH85" s="994"/>
      <c r="SOI85" s="994"/>
      <c r="SOJ85" s="994"/>
      <c r="SOK85" s="994"/>
      <c r="SOL85" s="994"/>
      <c r="SOM85" s="994"/>
      <c r="SON85" s="994"/>
      <c r="SOO85" s="994"/>
      <c r="SOP85" s="994"/>
      <c r="SOQ85" s="994"/>
      <c r="SOR85" s="994"/>
      <c r="SOS85" s="994"/>
      <c r="SOT85" s="994"/>
      <c r="SOU85" s="994"/>
      <c r="SOV85" s="994"/>
      <c r="SOW85" s="994"/>
      <c r="SOX85" s="994"/>
      <c r="SOY85" s="994"/>
      <c r="SOZ85" s="994"/>
      <c r="SPA85" s="994"/>
      <c r="SPB85" s="994"/>
      <c r="SPC85" s="994"/>
      <c r="SPD85" s="994"/>
      <c r="SPE85" s="994"/>
      <c r="SPF85" s="994"/>
      <c r="SPG85" s="994"/>
      <c r="SPH85" s="994"/>
      <c r="SPI85" s="994"/>
      <c r="SPJ85" s="994"/>
      <c r="SPK85" s="994"/>
      <c r="SPL85" s="994"/>
      <c r="SPM85" s="994"/>
      <c r="SPN85" s="994"/>
      <c r="SPO85" s="994"/>
      <c r="SPP85" s="994"/>
      <c r="SPQ85" s="994"/>
      <c r="SPR85" s="994"/>
      <c r="SPS85" s="994"/>
      <c r="SPT85" s="994"/>
      <c r="SPU85" s="994"/>
      <c r="SPV85" s="994"/>
      <c r="SPW85" s="994"/>
      <c r="SPX85" s="994"/>
      <c r="SPY85" s="994"/>
      <c r="SPZ85" s="994"/>
      <c r="SQA85" s="994"/>
      <c r="SQB85" s="994"/>
      <c r="SQC85" s="994"/>
      <c r="SQD85" s="994"/>
      <c r="SQE85" s="994"/>
      <c r="SQF85" s="994"/>
      <c r="SQG85" s="994"/>
      <c r="SQH85" s="994"/>
      <c r="SQI85" s="994"/>
      <c r="SQJ85" s="994"/>
      <c r="SQK85" s="994"/>
      <c r="SQL85" s="994"/>
      <c r="SQM85" s="994"/>
      <c r="SQN85" s="994"/>
      <c r="SQO85" s="994"/>
      <c r="SQP85" s="994"/>
      <c r="SQQ85" s="994"/>
      <c r="SQR85" s="994"/>
      <c r="SQS85" s="994"/>
      <c r="SQT85" s="994"/>
      <c r="SQU85" s="994"/>
      <c r="SQV85" s="994"/>
      <c r="SQW85" s="994"/>
      <c r="SQX85" s="994"/>
      <c r="SQY85" s="994"/>
      <c r="SQZ85" s="994"/>
      <c r="SRA85" s="994"/>
      <c r="SRB85" s="994"/>
      <c r="SRC85" s="994"/>
      <c r="SRD85" s="994"/>
      <c r="SRE85" s="994"/>
      <c r="SRF85" s="994"/>
      <c r="SRG85" s="994"/>
      <c r="SRH85" s="994"/>
      <c r="SRI85" s="994"/>
      <c r="SRJ85" s="994"/>
      <c r="SRK85" s="994"/>
      <c r="SRL85" s="994"/>
      <c r="SRM85" s="994"/>
      <c r="SRN85" s="994"/>
      <c r="SRO85" s="994"/>
      <c r="SRP85" s="994"/>
      <c r="SRQ85" s="994"/>
      <c r="SRR85" s="994"/>
      <c r="SRS85" s="994"/>
      <c r="SRT85" s="994"/>
      <c r="SRU85" s="994"/>
      <c r="SRV85" s="994"/>
      <c r="SRW85" s="994"/>
      <c r="SRX85" s="994"/>
      <c r="SRY85" s="994"/>
      <c r="SRZ85" s="994"/>
      <c r="SSA85" s="994"/>
      <c r="SSB85" s="994"/>
      <c r="SSC85" s="994"/>
      <c r="SSD85" s="994"/>
      <c r="SSE85" s="994"/>
      <c r="SSF85" s="994"/>
      <c r="SSG85" s="994"/>
      <c r="SSH85" s="994"/>
      <c r="SSI85" s="994"/>
      <c r="SSJ85" s="994"/>
      <c r="SSK85" s="994"/>
      <c r="SSL85" s="994"/>
      <c r="SSM85" s="994"/>
      <c r="SSN85" s="994"/>
      <c r="SSO85" s="994"/>
      <c r="SSP85" s="994"/>
      <c r="SSQ85" s="994"/>
      <c r="SSR85" s="994"/>
      <c r="SSS85" s="994"/>
      <c r="SST85" s="994"/>
      <c r="SSU85" s="994"/>
      <c r="SSV85" s="994"/>
      <c r="SSW85" s="994"/>
      <c r="SSX85" s="994"/>
      <c r="SSY85" s="994"/>
      <c r="SSZ85" s="994"/>
      <c r="STA85" s="994"/>
      <c r="STB85" s="994"/>
      <c r="STC85" s="994"/>
      <c r="STD85" s="994"/>
      <c r="STE85" s="994"/>
      <c r="STF85" s="994"/>
      <c r="STG85" s="994"/>
      <c r="STH85" s="994"/>
      <c r="STI85" s="994"/>
      <c r="STJ85" s="994"/>
      <c r="STK85" s="994"/>
      <c r="STL85" s="994"/>
      <c r="STM85" s="994"/>
      <c r="STN85" s="994"/>
      <c r="STO85" s="994"/>
      <c r="STP85" s="994"/>
      <c r="STQ85" s="994"/>
      <c r="STR85" s="994"/>
      <c r="STS85" s="994"/>
      <c r="STT85" s="994"/>
      <c r="STU85" s="994"/>
      <c r="STV85" s="994"/>
      <c r="STW85" s="994"/>
      <c r="STX85" s="994"/>
      <c r="STY85" s="994"/>
      <c r="STZ85" s="994"/>
      <c r="SUA85" s="994"/>
      <c r="SUB85" s="994"/>
      <c r="SUC85" s="994"/>
      <c r="SUD85" s="994"/>
      <c r="SUE85" s="994"/>
      <c r="SUF85" s="994"/>
      <c r="SUG85" s="994"/>
      <c r="SUH85" s="994"/>
      <c r="SUI85" s="994"/>
      <c r="SUJ85" s="994"/>
      <c r="SUK85" s="994"/>
      <c r="SUL85" s="994"/>
      <c r="SUM85" s="994"/>
      <c r="SUN85" s="994"/>
      <c r="SUO85" s="994"/>
      <c r="SUP85" s="994"/>
      <c r="SUQ85" s="994"/>
      <c r="SUR85" s="994"/>
      <c r="SUS85" s="994"/>
      <c r="SUT85" s="994"/>
      <c r="SUU85" s="994"/>
      <c r="SUV85" s="994"/>
      <c r="SUW85" s="994"/>
      <c r="SUX85" s="994"/>
      <c r="SUY85" s="994"/>
      <c r="SUZ85" s="994"/>
      <c r="SVA85" s="994"/>
      <c r="SVB85" s="994"/>
      <c r="SVC85" s="994"/>
      <c r="SVD85" s="994"/>
      <c r="SVE85" s="994"/>
      <c r="SVF85" s="994"/>
      <c r="SVG85" s="994"/>
      <c r="SVH85" s="994"/>
      <c r="SVI85" s="994"/>
      <c r="SVJ85" s="994"/>
      <c r="SVK85" s="994"/>
      <c r="SVL85" s="994"/>
      <c r="SVM85" s="994"/>
      <c r="SVN85" s="994"/>
      <c r="SVO85" s="994"/>
      <c r="SVP85" s="994"/>
      <c r="SVQ85" s="994"/>
      <c r="SVR85" s="994"/>
      <c r="SVS85" s="994"/>
      <c r="SVT85" s="994"/>
      <c r="SVU85" s="994"/>
      <c r="SVV85" s="994"/>
      <c r="SVW85" s="994"/>
      <c r="SVX85" s="994"/>
      <c r="SVY85" s="994"/>
      <c r="SVZ85" s="994"/>
      <c r="SWA85" s="994"/>
      <c r="SWB85" s="994"/>
      <c r="SWC85" s="994"/>
      <c r="SWD85" s="994"/>
      <c r="SWE85" s="994"/>
      <c r="SWF85" s="994"/>
      <c r="SWG85" s="994"/>
      <c r="SWH85" s="994"/>
      <c r="SWI85" s="994"/>
      <c r="SWJ85" s="994"/>
      <c r="SWK85" s="994"/>
      <c r="SWL85" s="994"/>
      <c r="SWM85" s="994"/>
      <c r="SWN85" s="994"/>
      <c r="SWO85" s="994"/>
      <c r="SWP85" s="994"/>
      <c r="SWQ85" s="994"/>
      <c r="SWR85" s="994"/>
      <c r="SWS85" s="994"/>
      <c r="SWT85" s="994"/>
      <c r="SWU85" s="994"/>
      <c r="SWV85" s="994"/>
      <c r="SWW85" s="994"/>
      <c r="SWX85" s="994"/>
      <c r="SWY85" s="994"/>
      <c r="SWZ85" s="994"/>
      <c r="SXA85" s="994"/>
      <c r="SXB85" s="994"/>
      <c r="SXC85" s="994"/>
      <c r="SXD85" s="994"/>
      <c r="SXE85" s="994"/>
      <c r="SXF85" s="994"/>
      <c r="SXG85" s="994"/>
      <c r="SXH85" s="994"/>
      <c r="SXI85" s="994"/>
      <c r="SXJ85" s="994"/>
      <c r="SXK85" s="994"/>
      <c r="SXL85" s="994"/>
      <c r="SXM85" s="994"/>
      <c r="SXN85" s="994"/>
      <c r="SXO85" s="994"/>
      <c r="SXP85" s="994"/>
      <c r="SXQ85" s="994"/>
      <c r="SXR85" s="994"/>
      <c r="SXS85" s="994"/>
      <c r="SXT85" s="994"/>
      <c r="SXU85" s="994"/>
      <c r="SXV85" s="994"/>
      <c r="SXW85" s="994"/>
      <c r="SXX85" s="994"/>
      <c r="SXY85" s="994"/>
      <c r="SXZ85" s="994"/>
      <c r="SYA85" s="994"/>
      <c r="SYB85" s="994"/>
      <c r="SYC85" s="994"/>
      <c r="SYD85" s="994"/>
      <c r="SYE85" s="994"/>
      <c r="SYF85" s="994"/>
      <c r="SYG85" s="994"/>
      <c r="SYH85" s="994"/>
      <c r="SYI85" s="994"/>
      <c r="SYJ85" s="994"/>
      <c r="SYK85" s="994"/>
      <c r="SYL85" s="994"/>
      <c r="SYM85" s="994"/>
      <c r="SYN85" s="994"/>
      <c r="SYO85" s="994"/>
      <c r="SYP85" s="994"/>
      <c r="SYQ85" s="994"/>
      <c r="SYR85" s="994"/>
      <c r="SYS85" s="994"/>
      <c r="SYT85" s="994"/>
      <c r="SYU85" s="994"/>
      <c r="SYV85" s="994"/>
      <c r="SYW85" s="994"/>
      <c r="SYX85" s="994"/>
      <c r="SYY85" s="994"/>
      <c r="SYZ85" s="994"/>
      <c r="SZA85" s="994"/>
      <c r="SZB85" s="994"/>
      <c r="SZC85" s="994"/>
      <c r="SZD85" s="994"/>
      <c r="SZE85" s="994"/>
      <c r="SZF85" s="994"/>
      <c r="SZG85" s="994"/>
      <c r="SZH85" s="994"/>
      <c r="SZI85" s="994"/>
      <c r="SZJ85" s="994"/>
      <c r="SZK85" s="994"/>
      <c r="SZL85" s="994"/>
      <c r="SZM85" s="994"/>
      <c r="SZN85" s="994"/>
      <c r="SZO85" s="994"/>
      <c r="SZP85" s="994"/>
      <c r="SZQ85" s="994"/>
      <c r="SZR85" s="994"/>
      <c r="SZS85" s="994"/>
      <c r="SZT85" s="994"/>
      <c r="SZU85" s="994"/>
      <c r="SZV85" s="994"/>
      <c r="SZW85" s="994"/>
      <c r="SZX85" s="994"/>
      <c r="SZY85" s="994"/>
      <c r="SZZ85" s="994"/>
      <c r="TAA85" s="994"/>
      <c r="TAB85" s="994"/>
      <c r="TAC85" s="994"/>
      <c r="TAD85" s="994"/>
      <c r="TAE85" s="994"/>
      <c r="TAF85" s="994"/>
      <c r="TAG85" s="994"/>
      <c r="TAH85" s="994"/>
      <c r="TAI85" s="994"/>
      <c r="TAJ85" s="994"/>
      <c r="TAK85" s="994"/>
      <c r="TAL85" s="994"/>
      <c r="TAM85" s="994"/>
      <c r="TAN85" s="994"/>
      <c r="TAO85" s="994"/>
      <c r="TAP85" s="994"/>
      <c r="TAQ85" s="994"/>
      <c r="TAR85" s="994"/>
      <c r="TAS85" s="994"/>
      <c r="TAT85" s="994"/>
      <c r="TAU85" s="994"/>
      <c r="TAV85" s="994"/>
      <c r="TAW85" s="994"/>
      <c r="TAX85" s="994"/>
      <c r="TAY85" s="994"/>
      <c r="TAZ85" s="994"/>
      <c r="TBA85" s="994"/>
      <c r="TBB85" s="994"/>
      <c r="TBC85" s="994"/>
      <c r="TBD85" s="994"/>
      <c r="TBE85" s="994"/>
      <c r="TBF85" s="994"/>
      <c r="TBG85" s="994"/>
      <c r="TBH85" s="994"/>
      <c r="TBI85" s="994"/>
      <c r="TBJ85" s="994"/>
      <c r="TBK85" s="994"/>
      <c r="TBL85" s="994"/>
      <c r="TBM85" s="994"/>
      <c r="TBN85" s="994"/>
      <c r="TBO85" s="994"/>
      <c r="TBP85" s="994"/>
      <c r="TBQ85" s="994"/>
      <c r="TBR85" s="994"/>
      <c r="TBS85" s="994"/>
      <c r="TBT85" s="994"/>
      <c r="TBU85" s="994"/>
      <c r="TBV85" s="994"/>
      <c r="TBW85" s="994"/>
      <c r="TBX85" s="994"/>
      <c r="TBY85" s="994"/>
      <c r="TBZ85" s="994"/>
      <c r="TCA85" s="994"/>
      <c r="TCB85" s="994"/>
      <c r="TCC85" s="994"/>
      <c r="TCD85" s="994"/>
      <c r="TCE85" s="994"/>
      <c r="TCF85" s="994"/>
      <c r="TCG85" s="994"/>
      <c r="TCH85" s="994"/>
      <c r="TCI85" s="994"/>
      <c r="TCJ85" s="994"/>
      <c r="TCK85" s="994"/>
      <c r="TCL85" s="994"/>
      <c r="TCM85" s="994"/>
      <c r="TCN85" s="994"/>
      <c r="TCO85" s="994"/>
      <c r="TCP85" s="994"/>
      <c r="TCQ85" s="994"/>
      <c r="TCR85" s="994"/>
      <c r="TCS85" s="994"/>
      <c r="TCT85" s="994"/>
      <c r="TCU85" s="994"/>
      <c r="TCV85" s="994"/>
      <c r="TCW85" s="994"/>
      <c r="TCX85" s="994"/>
      <c r="TCY85" s="994"/>
      <c r="TCZ85" s="994"/>
      <c r="TDA85" s="994"/>
      <c r="TDB85" s="994"/>
      <c r="TDC85" s="994"/>
      <c r="TDD85" s="994"/>
      <c r="TDE85" s="994"/>
      <c r="TDF85" s="994"/>
      <c r="TDG85" s="994"/>
      <c r="TDH85" s="994"/>
      <c r="TDI85" s="994"/>
      <c r="TDJ85" s="994"/>
      <c r="TDK85" s="994"/>
      <c r="TDL85" s="994"/>
      <c r="TDM85" s="994"/>
      <c r="TDN85" s="994"/>
      <c r="TDO85" s="994"/>
      <c r="TDP85" s="994"/>
      <c r="TDQ85" s="994"/>
      <c r="TDR85" s="994"/>
      <c r="TDS85" s="994"/>
      <c r="TDT85" s="994"/>
      <c r="TDU85" s="994"/>
      <c r="TDV85" s="994"/>
      <c r="TDW85" s="994"/>
      <c r="TDX85" s="994"/>
      <c r="TDY85" s="994"/>
      <c r="TDZ85" s="994"/>
      <c r="TEA85" s="994"/>
      <c r="TEB85" s="994"/>
      <c r="TEC85" s="994"/>
      <c r="TED85" s="994"/>
      <c r="TEE85" s="994"/>
      <c r="TEF85" s="994"/>
      <c r="TEG85" s="994"/>
      <c r="TEH85" s="994"/>
      <c r="TEI85" s="994"/>
      <c r="TEJ85" s="994"/>
      <c r="TEK85" s="994"/>
      <c r="TEL85" s="994"/>
      <c r="TEM85" s="994"/>
      <c r="TEN85" s="994"/>
      <c r="TEO85" s="994"/>
      <c r="TEP85" s="994"/>
      <c r="TEQ85" s="994"/>
      <c r="TER85" s="994"/>
      <c r="TES85" s="994"/>
      <c r="TET85" s="994"/>
      <c r="TEU85" s="994"/>
      <c r="TEV85" s="994"/>
      <c r="TEW85" s="994"/>
      <c r="TEX85" s="994"/>
      <c r="TEY85" s="994"/>
      <c r="TEZ85" s="994"/>
      <c r="TFA85" s="994"/>
      <c r="TFB85" s="994"/>
      <c r="TFC85" s="994"/>
      <c r="TFD85" s="994"/>
      <c r="TFE85" s="994"/>
      <c r="TFF85" s="994"/>
      <c r="TFG85" s="994"/>
      <c r="TFH85" s="994"/>
      <c r="TFI85" s="994"/>
      <c r="TFJ85" s="994"/>
      <c r="TFK85" s="994"/>
      <c r="TFL85" s="994"/>
      <c r="TFM85" s="994"/>
      <c r="TFN85" s="994"/>
      <c r="TFO85" s="994"/>
      <c r="TFP85" s="994"/>
      <c r="TFQ85" s="994"/>
      <c r="TFR85" s="994"/>
      <c r="TFS85" s="994"/>
      <c r="TFT85" s="994"/>
      <c r="TFU85" s="994"/>
      <c r="TFV85" s="994"/>
      <c r="TFW85" s="994"/>
      <c r="TFX85" s="994"/>
      <c r="TFY85" s="994"/>
      <c r="TFZ85" s="994"/>
      <c r="TGA85" s="994"/>
      <c r="TGB85" s="994"/>
      <c r="TGC85" s="994"/>
      <c r="TGD85" s="994"/>
      <c r="TGE85" s="994"/>
      <c r="TGF85" s="994"/>
      <c r="TGG85" s="994"/>
      <c r="TGH85" s="994"/>
      <c r="TGI85" s="994"/>
      <c r="TGJ85" s="994"/>
      <c r="TGK85" s="994"/>
      <c r="TGL85" s="994"/>
      <c r="TGM85" s="994"/>
      <c r="TGN85" s="994"/>
      <c r="TGO85" s="994"/>
      <c r="TGP85" s="994"/>
      <c r="TGQ85" s="994"/>
      <c r="TGR85" s="994"/>
      <c r="TGS85" s="994"/>
      <c r="TGT85" s="994"/>
      <c r="TGU85" s="994"/>
      <c r="TGV85" s="994"/>
      <c r="TGW85" s="994"/>
      <c r="TGX85" s="994"/>
      <c r="TGY85" s="994"/>
      <c r="TGZ85" s="994"/>
      <c r="THA85" s="994"/>
      <c r="THB85" s="994"/>
      <c r="THC85" s="994"/>
      <c r="THD85" s="994"/>
      <c r="THE85" s="994"/>
      <c r="THF85" s="994"/>
      <c r="THG85" s="994"/>
      <c r="THH85" s="994"/>
      <c r="THI85" s="994"/>
      <c r="THJ85" s="994"/>
      <c r="THK85" s="994"/>
      <c r="THL85" s="994"/>
      <c r="THM85" s="994"/>
      <c r="THN85" s="994"/>
      <c r="THO85" s="994"/>
      <c r="THP85" s="994"/>
      <c r="THQ85" s="994"/>
      <c r="THR85" s="994"/>
      <c r="THS85" s="994"/>
      <c r="THT85" s="994"/>
      <c r="THU85" s="994"/>
      <c r="THV85" s="994"/>
      <c r="THW85" s="994"/>
      <c r="THX85" s="994"/>
      <c r="THY85" s="994"/>
      <c r="THZ85" s="994"/>
      <c r="TIA85" s="994"/>
      <c r="TIB85" s="994"/>
      <c r="TIC85" s="994"/>
      <c r="TID85" s="994"/>
      <c r="TIE85" s="994"/>
      <c r="TIF85" s="994"/>
      <c r="TIG85" s="994"/>
      <c r="TIH85" s="994"/>
      <c r="TII85" s="994"/>
      <c r="TIJ85" s="994"/>
      <c r="TIK85" s="994"/>
      <c r="TIL85" s="994"/>
      <c r="TIM85" s="994"/>
      <c r="TIN85" s="994"/>
      <c r="TIO85" s="994"/>
      <c r="TIP85" s="994"/>
      <c r="TIQ85" s="994"/>
      <c r="TIR85" s="994"/>
      <c r="TIS85" s="994"/>
      <c r="TIT85" s="994"/>
      <c r="TIU85" s="994"/>
      <c r="TIV85" s="994"/>
      <c r="TIW85" s="994"/>
      <c r="TIX85" s="994"/>
      <c r="TIY85" s="994"/>
      <c r="TIZ85" s="994"/>
      <c r="TJA85" s="994"/>
      <c r="TJB85" s="994"/>
      <c r="TJC85" s="994"/>
      <c r="TJD85" s="994"/>
      <c r="TJE85" s="994"/>
      <c r="TJF85" s="994"/>
      <c r="TJG85" s="994"/>
      <c r="TJH85" s="994"/>
      <c r="TJI85" s="994"/>
      <c r="TJJ85" s="994"/>
      <c r="TJK85" s="994"/>
      <c r="TJL85" s="994"/>
      <c r="TJM85" s="994"/>
      <c r="TJN85" s="994"/>
      <c r="TJO85" s="994"/>
      <c r="TJP85" s="994"/>
      <c r="TJQ85" s="994"/>
      <c r="TJR85" s="994"/>
      <c r="TJS85" s="994"/>
      <c r="TJT85" s="994"/>
      <c r="TJU85" s="994"/>
      <c r="TJV85" s="994"/>
      <c r="TJW85" s="994"/>
      <c r="TJX85" s="994"/>
      <c r="TJY85" s="994"/>
      <c r="TJZ85" s="994"/>
      <c r="TKA85" s="994"/>
      <c r="TKB85" s="994"/>
      <c r="TKC85" s="994"/>
      <c r="TKD85" s="994"/>
      <c r="TKE85" s="994"/>
      <c r="TKF85" s="994"/>
      <c r="TKG85" s="994"/>
      <c r="TKH85" s="994"/>
      <c r="TKI85" s="994"/>
      <c r="TKJ85" s="994"/>
      <c r="TKK85" s="994"/>
      <c r="TKL85" s="994"/>
      <c r="TKM85" s="994"/>
      <c r="TKN85" s="994"/>
      <c r="TKO85" s="994"/>
      <c r="TKP85" s="994"/>
      <c r="TKQ85" s="994"/>
      <c r="TKR85" s="994"/>
      <c r="TKS85" s="994"/>
      <c r="TKT85" s="994"/>
      <c r="TKU85" s="994"/>
      <c r="TKV85" s="994"/>
      <c r="TKW85" s="994"/>
      <c r="TKX85" s="994"/>
      <c r="TKY85" s="994"/>
      <c r="TKZ85" s="994"/>
      <c r="TLA85" s="994"/>
      <c r="TLB85" s="994"/>
      <c r="TLC85" s="994"/>
      <c r="TLD85" s="994"/>
      <c r="TLE85" s="994"/>
      <c r="TLF85" s="994"/>
      <c r="TLG85" s="994"/>
      <c r="TLH85" s="994"/>
      <c r="TLI85" s="994"/>
      <c r="TLJ85" s="994"/>
      <c r="TLK85" s="994"/>
      <c r="TLL85" s="994"/>
      <c r="TLM85" s="994"/>
      <c r="TLN85" s="994"/>
      <c r="TLO85" s="994"/>
      <c r="TLP85" s="994"/>
      <c r="TLQ85" s="994"/>
      <c r="TLR85" s="994"/>
      <c r="TLS85" s="994"/>
      <c r="TLT85" s="994"/>
      <c r="TLU85" s="994"/>
      <c r="TLV85" s="994"/>
      <c r="TLW85" s="994"/>
      <c r="TLX85" s="994"/>
      <c r="TLY85" s="994"/>
      <c r="TLZ85" s="994"/>
      <c r="TMA85" s="994"/>
      <c r="TMB85" s="994"/>
      <c r="TMC85" s="994"/>
      <c r="TMD85" s="994"/>
      <c r="TME85" s="994"/>
      <c r="TMF85" s="994"/>
      <c r="TMG85" s="994"/>
      <c r="TMH85" s="994"/>
      <c r="TMI85" s="994"/>
      <c r="TMJ85" s="994"/>
      <c r="TMK85" s="994"/>
      <c r="TML85" s="994"/>
      <c r="TMM85" s="994"/>
      <c r="TMN85" s="994"/>
      <c r="TMO85" s="994"/>
      <c r="TMP85" s="994"/>
      <c r="TMQ85" s="994"/>
      <c r="TMR85" s="994"/>
      <c r="TMS85" s="994"/>
      <c r="TMT85" s="994"/>
      <c r="TMU85" s="994"/>
      <c r="TMV85" s="994"/>
      <c r="TMW85" s="994"/>
      <c r="TMX85" s="994"/>
      <c r="TMY85" s="994"/>
      <c r="TMZ85" s="994"/>
      <c r="TNA85" s="994"/>
      <c r="TNB85" s="994"/>
      <c r="TNC85" s="994"/>
      <c r="TND85" s="994"/>
      <c r="TNE85" s="994"/>
      <c r="TNF85" s="994"/>
      <c r="TNG85" s="994"/>
      <c r="TNH85" s="994"/>
      <c r="TNI85" s="994"/>
      <c r="TNJ85" s="994"/>
      <c r="TNK85" s="994"/>
      <c r="TNL85" s="994"/>
      <c r="TNM85" s="994"/>
      <c r="TNN85" s="994"/>
      <c r="TNO85" s="994"/>
      <c r="TNP85" s="994"/>
      <c r="TNQ85" s="994"/>
      <c r="TNR85" s="994"/>
      <c r="TNS85" s="994"/>
      <c r="TNT85" s="994"/>
      <c r="TNU85" s="994"/>
      <c r="TNV85" s="994"/>
      <c r="TNW85" s="994"/>
      <c r="TNX85" s="994"/>
      <c r="TNY85" s="994"/>
      <c r="TNZ85" s="994"/>
      <c r="TOA85" s="994"/>
      <c r="TOB85" s="994"/>
      <c r="TOC85" s="994"/>
      <c r="TOD85" s="994"/>
      <c r="TOE85" s="994"/>
      <c r="TOF85" s="994"/>
      <c r="TOG85" s="994"/>
      <c r="TOH85" s="994"/>
      <c r="TOI85" s="994"/>
      <c r="TOJ85" s="994"/>
      <c r="TOK85" s="994"/>
      <c r="TOL85" s="994"/>
      <c r="TOM85" s="994"/>
      <c r="TON85" s="994"/>
      <c r="TOO85" s="994"/>
      <c r="TOP85" s="994"/>
      <c r="TOQ85" s="994"/>
      <c r="TOR85" s="994"/>
      <c r="TOS85" s="994"/>
      <c r="TOT85" s="994"/>
      <c r="TOU85" s="994"/>
      <c r="TOV85" s="994"/>
      <c r="TOW85" s="994"/>
      <c r="TOX85" s="994"/>
      <c r="TOY85" s="994"/>
      <c r="TOZ85" s="994"/>
      <c r="TPA85" s="994"/>
      <c r="TPB85" s="994"/>
      <c r="TPC85" s="994"/>
      <c r="TPD85" s="994"/>
      <c r="TPE85" s="994"/>
      <c r="TPF85" s="994"/>
      <c r="TPG85" s="994"/>
      <c r="TPH85" s="994"/>
      <c r="TPI85" s="994"/>
      <c r="TPJ85" s="994"/>
      <c r="TPK85" s="994"/>
      <c r="TPL85" s="994"/>
      <c r="TPM85" s="994"/>
      <c r="TPN85" s="994"/>
      <c r="TPO85" s="994"/>
      <c r="TPP85" s="994"/>
      <c r="TPQ85" s="994"/>
      <c r="TPR85" s="994"/>
      <c r="TPS85" s="994"/>
      <c r="TPT85" s="994"/>
      <c r="TPU85" s="994"/>
      <c r="TPV85" s="994"/>
      <c r="TPW85" s="994"/>
      <c r="TPX85" s="994"/>
      <c r="TPY85" s="994"/>
      <c r="TPZ85" s="994"/>
      <c r="TQA85" s="994"/>
      <c r="TQB85" s="994"/>
      <c r="TQC85" s="994"/>
      <c r="TQD85" s="994"/>
      <c r="TQE85" s="994"/>
      <c r="TQF85" s="994"/>
      <c r="TQG85" s="994"/>
      <c r="TQH85" s="994"/>
      <c r="TQI85" s="994"/>
      <c r="TQJ85" s="994"/>
      <c r="TQK85" s="994"/>
      <c r="TQL85" s="994"/>
      <c r="TQM85" s="994"/>
      <c r="TQN85" s="994"/>
      <c r="TQO85" s="994"/>
      <c r="TQP85" s="994"/>
      <c r="TQQ85" s="994"/>
      <c r="TQR85" s="994"/>
      <c r="TQS85" s="994"/>
      <c r="TQT85" s="994"/>
      <c r="TQU85" s="994"/>
      <c r="TQV85" s="994"/>
      <c r="TQW85" s="994"/>
      <c r="TQX85" s="994"/>
      <c r="TQY85" s="994"/>
      <c r="TQZ85" s="994"/>
      <c r="TRA85" s="994"/>
      <c r="TRB85" s="994"/>
      <c r="TRC85" s="994"/>
      <c r="TRD85" s="994"/>
      <c r="TRE85" s="994"/>
      <c r="TRF85" s="994"/>
      <c r="TRG85" s="994"/>
      <c r="TRH85" s="994"/>
      <c r="TRI85" s="994"/>
      <c r="TRJ85" s="994"/>
      <c r="TRK85" s="994"/>
      <c r="TRL85" s="994"/>
      <c r="TRM85" s="994"/>
      <c r="TRN85" s="994"/>
      <c r="TRO85" s="994"/>
      <c r="TRP85" s="994"/>
      <c r="TRQ85" s="994"/>
      <c r="TRR85" s="994"/>
      <c r="TRS85" s="994"/>
      <c r="TRT85" s="994"/>
      <c r="TRU85" s="994"/>
      <c r="TRV85" s="994"/>
      <c r="TRW85" s="994"/>
      <c r="TRX85" s="994"/>
      <c r="TRY85" s="994"/>
      <c r="TRZ85" s="994"/>
      <c r="TSA85" s="994"/>
      <c r="TSB85" s="994"/>
      <c r="TSC85" s="994"/>
      <c r="TSD85" s="994"/>
      <c r="TSE85" s="994"/>
      <c r="TSF85" s="994"/>
      <c r="TSG85" s="994"/>
      <c r="TSH85" s="994"/>
      <c r="TSI85" s="994"/>
      <c r="TSJ85" s="994"/>
      <c r="TSK85" s="994"/>
      <c r="TSL85" s="994"/>
      <c r="TSM85" s="994"/>
      <c r="TSN85" s="994"/>
      <c r="TSO85" s="994"/>
      <c r="TSP85" s="994"/>
      <c r="TSQ85" s="994"/>
      <c r="TSR85" s="994"/>
      <c r="TSS85" s="994"/>
      <c r="TST85" s="994"/>
      <c r="TSU85" s="994"/>
      <c r="TSV85" s="994"/>
      <c r="TSW85" s="994"/>
      <c r="TSX85" s="994"/>
      <c r="TSY85" s="994"/>
      <c r="TSZ85" s="994"/>
      <c r="TTA85" s="994"/>
      <c r="TTB85" s="994"/>
      <c r="TTC85" s="994"/>
      <c r="TTD85" s="994"/>
      <c r="TTE85" s="994"/>
      <c r="TTF85" s="994"/>
      <c r="TTG85" s="994"/>
      <c r="TTH85" s="994"/>
      <c r="TTI85" s="994"/>
      <c r="TTJ85" s="994"/>
      <c r="TTK85" s="994"/>
      <c r="TTL85" s="994"/>
      <c r="TTM85" s="994"/>
      <c r="TTN85" s="994"/>
      <c r="TTO85" s="994"/>
      <c r="TTP85" s="994"/>
      <c r="TTQ85" s="994"/>
      <c r="TTR85" s="994"/>
      <c r="TTS85" s="994"/>
      <c r="TTT85" s="994"/>
      <c r="TTU85" s="994"/>
      <c r="TTV85" s="994"/>
      <c r="TTW85" s="994"/>
      <c r="TTX85" s="994"/>
      <c r="TTY85" s="994"/>
      <c r="TTZ85" s="994"/>
      <c r="TUA85" s="994"/>
      <c r="TUB85" s="994"/>
      <c r="TUC85" s="994"/>
      <c r="TUD85" s="994"/>
      <c r="TUE85" s="994"/>
      <c r="TUF85" s="994"/>
      <c r="TUG85" s="994"/>
      <c r="TUH85" s="994"/>
      <c r="TUI85" s="994"/>
      <c r="TUJ85" s="994"/>
      <c r="TUK85" s="994"/>
      <c r="TUL85" s="994"/>
      <c r="TUM85" s="994"/>
      <c r="TUN85" s="994"/>
      <c r="TUO85" s="994"/>
      <c r="TUP85" s="994"/>
      <c r="TUQ85" s="994"/>
      <c r="TUR85" s="994"/>
      <c r="TUS85" s="994"/>
      <c r="TUT85" s="994"/>
      <c r="TUU85" s="994"/>
      <c r="TUV85" s="994"/>
      <c r="TUW85" s="994"/>
      <c r="TUX85" s="994"/>
      <c r="TUY85" s="994"/>
      <c r="TUZ85" s="994"/>
      <c r="TVA85" s="994"/>
      <c r="TVB85" s="994"/>
      <c r="TVC85" s="994"/>
      <c r="TVD85" s="994"/>
      <c r="TVE85" s="994"/>
      <c r="TVF85" s="994"/>
      <c r="TVG85" s="994"/>
      <c r="TVH85" s="994"/>
      <c r="TVI85" s="994"/>
      <c r="TVJ85" s="994"/>
      <c r="TVK85" s="994"/>
      <c r="TVL85" s="994"/>
      <c r="TVM85" s="994"/>
      <c r="TVN85" s="994"/>
      <c r="TVO85" s="994"/>
      <c r="TVP85" s="994"/>
      <c r="TVQ85" s="994"/>
      <c r="TVR85" s="994"/>
      <c r="TVS85" s="994"/>
      <c r="TVT85" s="994"/>
      <c r="TVU85" s="994"/>
      <c r="TVV85" s="994"/>
      <c r="TVW85" s="994"/>
      <c r="TVX85" s="994"/>
      <c r="TVY85" s="994"/>
      <c r="TVZ85" s="994"/>
      <c r="TWA85" s="994"/>
      <c r="TWB85" s="994"/>
      <c r="TWC85" s="994"/>
      <c r="TWD85" s="994"/>
      <c r="TWE85" s="994"/>
      <c r="TWF85" s="994"/>
      <c r="TWG85" s="994"/>
      <c r="TWH85" s="994"/>
      <c r="TWI85" s="994"/>
      <c r="TWJ85" s="994"/>
      <c r="TWK85" s="994"/>
      <c r="TWL85" s="994"/>
      <c r="TWM85" s="994"/>
      <c r="TWN85" s="994"/>
      <c r="TWO85" s="994"/>
      <c r="TWP85" s="994"/>
      <c r="TWQ85" s="994"/>
      <c r="TWR85" s="994"/>
      <c r="TWS85" s="994"/>
      <c r="TWT85" s="994"/>
      <c r="TWU85" s="994"/>
      <c r="TWV85" s="994"/>
      <c r="TWW85" s="994"/>
      <c r="TWX85" s="994"/>
      <c r="TWY85" s="994"/>
      <c r="TWZ85" s="994"/>
      <c r="TXA85" s="994"/>
      <c r="TXB85" s="994"/>
      <c r="TXC85" s="994"/>
      <c r="TXD85" s="994"/>
      <c r="TXE85" s="994"/>
      <c r="TXF85" s="994"/>
      <c r="TXG85" s="994"/>
      <c r="TXH85" s="994"/>
      <c r="TXI85" s="994"/>
      <c r="TXJ85" s="994"/>
      <c r="TXK85" s="994"/>
      <c r="TXL85" s="994"/>
      <c r="TXM85" s="994"/>
      <c r="TXN85" s="994"/>
      <c r="TXO85" s="994"/>
      <c r="TXP85" s="994"/>
      <c r="TXQ85" s="994"/>
      <c r="TXR85" s="994"/>
      <c r="TXS85" s="994"/>
      <c r="TXT85" s="994"/>
      <c r="TXU85" s="994"/>
      <c r="TXV85" s="994"/>
      <c r="TXW85" s="994"/>
      <c r="TXX85" s="994"/>
      <c r="TXY85" s="994"/>
      <c r="TXZ85" s="994"/>
      <c r="TYA85" s="994"/>
      <c r="TYB85" s="994"/>
      <c r="TYC85" s="994"/>
      <c r="TYD85" s="994"/>
      <c r="TYE85" s="994"/>
      <c r="TYF85" s="994"/>
      <c r="TYG85" s="994"/>
      <c r="TYH85" s="994"/>
      <c r="TYI85" s="994"/>
      <c r="TYJ85" s="994"/>
      <c r="TYK85" s="994"/>
      <c r="TYL85" s="994"/>
      <c r="TYM85" s="994"/>
      <c r="TYN85" s="994"/>
      <c r="TYO85" s="994"/>
      <c r="TYP85" s="994"/>
      <c r="TYQ85" s="994"/>
      <c r="TYR85" s="994"/>
      <c r="TYS85" s="994"/>
      <c r="TYT85" s="994"/>
      <c r="TYU85" s="994"/>
      <c r="TYV85" s="994"/>
      <c r="TYW85" s="994"/>
      <c r="TYX85" s="994"/>
      <c r="TYY85" s="994"/>
      <c r="TYZ85" s="994"/>
      <c r="TZA85" s="994"/>
      <c r="TZB85" s="994"/>
      <c r="TZC85" s="994"/>
      <c r="TZD85" s="994"/>
      <c r="TZE85" s="994"/>
      <c r="TZF85" s="994"/>
      <c r="TZG85" s="994"/>
      <c r="TZH85" s="994"/>
      <c r="TZI85" s="994"/>
      <c r="TZJ85" s="994"/>
      <c r="TZK85" s="994"/>
      <c r="TZL85" s="994"/>
      <c r="TZM85" s="994"/>
      <c r="TZN85" s="994"/>
      <c r="TZO85" s="994"/>
      <c r="TZP85" s="994"/>
      <c r="TZQ85" s="994"/>
      <c r="TZR85" s="994"/>
      <c r="TZS85" s="994"/>
      <c r="TZT85" s="994"/>
      <c r="TZU85" s="994"/>
      <c r="TZV85" s="994"/>
      <c r="TZW85" s="994"/>
      <c r="TZX85" s="994"/>
      <c r="TZY85" s="994"/>
      <c r="TZZ85" s="994"/>
      <c r="UAA85" s="994"/>
      <c r="UAB85" s="994"/>
      <c r="UAC85" s="994"/>
      <c r="UAD85" s="994"/>
      <c r="UAE85" s="994"/>
      <c r="UAF85" s="994"/>
      <c r="UAG85" s="994"/>
      <c r="UAH85" s="994"/>
      <c r="UAI85" s="994"/>
      <c r="UAJ85" s="994"/>
      <c r="UAK85" s="994"/>
      <c r="UAL85" s="994"/>
      <c r="UAM85" s="994"/>
      <c r="UAN85" s="994"/>
      <c r="UAO85" s="994"/>
      <c r="UAP85" s="994"/>
      <c r="UAQ85" s="994"/>
      <c r="UAR85" s="994"/>
      <c r="UAS85" s="994"/>
      <c r="UAT85" s="994"/>
      <c r="UAU85" s="994"/>
      <c r="UAV85" s="994"/>
      <c r="UAW85" s="994"/>
      <c r="UAX85" s="994"/>
      <c r="UAY85" s="994"/>
      <c r="UAZ85" s="994"/>
      <c r="UBA85" s="994"/>
      <c r="UBB85" s="994"/>
      <c r="UBC85" s="994"/>
      <c r="UBD85" s="994"/>
      <c r="UBE85" s="994"/>
      <c r="UBF85" s="994"/>
      <c r="UBG85" s="994"/>
      <c r="UBH85" s="994"/>
      <c r="UBI85" s="994"/>
      <c r="UBJ85" s="994"/>
      <c r="UBK85" s="994"/>
      <c r="UBL85" s="994"/>
      <c r="UBM85" s="994"/>
      <c r="UBN85" s="994"/>
      <c r="UBO85" s="994"/>
      <c r="UBP85" s="994"/>
      <c r="UBQ85" s="994"/>
      <c r="UBR85" s="994"/>
      <c r="UBS85" s="994"/>
      <c r="UBT85" s="994"/>
      <c r="UBU85" s="994"/>
      <c r="UBV85" s="994"/>
      <c r="UBW85" s="994"/>
      <c r="UBX85" s="994"/>
      <c r="UBY85" s="994"/>
      <c r="UBZ85" s="994"/>
      <c r="UCA85" s="994"/>
      <c r="UCB85" s="994"/>
      <c r="UCC85" s="994"/>
      <c r="UCD85" s="994"/>
      <c r="UCE85" s="994"/>
      <c r="UCF85" s="994"/>
      <c r="UCG85" s="994"/>
      <c r="UCH85" s="994"/>
      <c r="UCI85" s="994"/>
      <c r="UCJ85" s="994"/>
      <c r="UCK85" s="994"/>
      <c r="UCL85" s="994"/>
      <c r="UCM85" s="994"/>
      <c r="UCN85" s="994"/>
      <c r="UCO85" s="994"/>
      <c r="UCP85" s="994"/>
      <c r="UCQ85" s="994"/>
      <c r="UCR85" s="994"/>
      <c r="UCS85" s="994"/>
      <c r="UCT85" s="994"/>
      <c r="UCU85" s="994"/>
      <c r="UCV85" s="994"/>
      <c r="UCW85" s="994"/>
      <c r="UCX85" s="994"/>
      <c r="UCY85" s="994"/>
      <c r="UCZ85" s="994"/>
      <c r="UDA85" s="994"/>
      <c r="UDB85" s="994"/>
      <c r="UDC85" s="994"/>
      <c r="UDD85" s="994"/>
      <c r="UDE85" s="994"/>
      <c r="UDF85" s="994"/>
      <c r="UDG85" s="994"/>
      <c r="UDH85" s="994"/>
      <c r="UDI85" s="994"/>
      <c r="UDJ85" s="994"/>
      <c r="UDK85" s="994"/>
      <c r="UDL85" s="994"/>
      <c r="UDM85" s="994"/>
      <c r="UDN85" s="994"/>
      <c r="UDO85" s="994"/>
      <c r="UDP85" s="994"/>
      <c r="UDQ85" s="994"/>
      <c r="UDR85" s="994"/>
      <c r="UDS85" s="994"/>
      <c r="UDT85" s="994"/>
      <c r="UDU85" s="994"/>
      <c r="UDV85" s="994"/>
      <c r="UDW85" s="994"/>
      <c r="UDX85" s="994"/>
      <c r="UDY85" s="994"/>
      <c r="UDZ85" s="994"/>
      <c r="UEA85" s="994"/>
      <c r="UEB85" s="994"/>
      <c r="UEC85" s="994"/>
      <c r="UED85" s="994"/>
      <c r="UEE85" s="994"/>
      <c r="UEF85" s="994"/>
      <c r="UEG85" s="994"/>
      <c r="UEH85" s="994"/>
      <c r="UEI85" s="994"/>
      <c r="UEJ85" s="994"/>
      <c r="UEK85" s="994"/>
      <c r="UEL85" s="994"/>
      <c r="UEM85" s="994"/>
      <c r="UEN85" s="994"/>
      <c r="UEO85" s="994"/>
      <c r="UEP85" s="994"/>
      <c r="UEQ85" s="994"/>
      <c r="UER85" s="994"/>
      <c r="UES85" s="994"/>
      <c r="UET85" s="994"/>
      <c r="UEU85" s="994"/>
      <c r="UEV85" s="994"/>
      <c r="UEW85" s="994"/>
      <c r="UEX85" s="994"/>
      <c r="UEY85" s="994"/>
      <c r="UEZ85" s="994"/>
      <c r="UFA85" s="994"/>
      <c r="UFB85" s="994"/>
      <c r="UFC85" s="994"/>
      <c r="UFD85" s="994"/>
      <c r="UFE85" s="994"/>
      <c r="UFF85" s="994"/>
      <c r="UFG85" s="994"/>
      <c r="UFH85" s="994"/>
      <c r="UFI85" s="994"/>
      <c r="UFJ85" s="994"/>
      <c r="UFK85" s="994"/>
      <c r="UFL85" s="994"/>
      <c r="UFM85" s="994"/>
      <c r="UFN85" s="994"/>
      <c r="UFO85" s="994"/>
      <c r="UFP85" s="994"/>
      <c r="UFQ85" s="994"/>
      <c r="UFR85" s="994"/>
      <c r="UFS85" s="994"/>
      <c r="UFT85" s="994"/>
      <c r="UFU85" s="994"/>
      <c r="UFV85" s="994"/>
      <c r="UFW85" s="994"/>
      <c r="UFX85" s="994"/>
      <c r="UFY85" s="994"/>
      <c r="UFZ85" s="994"/>
      <c r="UGA85" s="994"/>
      <c r="UGB85" s="994"/>
      <c r="UGC85" s="994"/>
      <c r="UGD85" s="994"/>
      <c r="UGE85" s="994"/>
      <c r="UGF85" s="994"/>
      <c r="UGG85" s="994"/>
      <c r="UGH85" s="994"/>
      <c r="UGI85" s="994"/>
      <c r="UGJ85" s="994"/>
      <c r="UGK85" s="994"/>
      <c r="UGL85" s="994"/>
      <c r="UGM85" s="994"/>
      <c r="UGN85" s="994"/>
      <c r="UGO85" s="994"/>
      <c r="UGP85" s="994"/>
      <c r="UGQ85" s="994"/>
      <c r="UGR85" s="994"/>
      <c r="UGS85" s="994"/>
      <c r="UGT85" s="994"/>
      <c r="UGU85" s="994"/>
      <c r="UGV85" s="994"/>
      <c r="UGW85" s="994"/>
      <c r="UGX85" s="994"/>
      <c r="UGY85" s="994"/>
      <c r="UGZ85" s="994"/>
      <c r="UHA85" s="994"/>
      <c r="UHB85" s="994"/>
      <c r="UHC85" s="994"/>
      <c r="UHD85" s="994"/>
      <c r="UHE85" s="994"/>
      <c r="UHF85" s="994"/>
      <c r="UHG85" s="994"/>
      <c r="UHH85" s="994"/>
      <c r="UHI85" s="994"/>
      <c r="UHJ85" s="994"/>
      <c r="UHK85" s="994"/>
      <c r="UHL85" s="994"/>
      <c r="UHM85" s="994"/>
      <c r="UHN85" s="994"/>
      <c r="UHO85" s="994"/>
      <c r="UHP85" s="994"/>
      <c r="UHQ85" s="994"/>
      <c r="UHR85" s="994"/>
      <c r="UHS85" s="994"/>
      <c r="UHT85" s="994"/>
      <c r="UHU85" s="994"/>
      <c r="UHV85" s="994"/>
      <c r="UHW85" s="994"/>
      <c r="UHX85" s="994"/>
      <c r="UHY85" s="994"/>
      <c r="UHZ85" s="994"/>
      <c r="UIA85" s="994"/>
      <c r="UIB85" s="994"/>
      <c r="UIC85" s="994"/>
      <c r="UID85" s="994"/>
      <c r="UIE85" s="994"/>
      <c r="UIF85" s="994"/>
      <c r="UIG85" s="994"/>
      <c r="UIH85" s="994"/>
      <c r="UII85" s="994"/>
      <c r="UIJ85" s="994"/>
      <c r="UIK85" s="994"/>
      <c r="UIL85" s="994"/>
      <c r="UIM85" s="994"/>
      <c r="UIN85" s="994"/>
      <c r="UIO85" s="994"/>
      <c r="UIP85" s="994"/>
      <c r="UIQ85" s="994"/>
      <c r="UIR85" s="994"/>
      <c r="UIS85" s="994"/>
      <c r="UIT85" s="994"/>
      <c r="UIU85" s="994"/>
      <c r="UIV85" s="994"/>
      <c r="UIW85" s="994"/>
      <c r="UIX85" s="994"/>
      <c r="UIY85" s="994"/>
      <c r="UIZ85" s="994"/>
      <c r="UJA85" s="994"/>
      <c r="UJB85" s="994"/>
      <c r="UJC85" s="994"/>
      <c r="UJD85" s="994"/>
      <c r="UJE85" s="994"/>
      <c r="UJF85" s="994"/>
      <c r="UJG85" s="994"/>
      <c r="UJH85" s="994"/>
      <c r="UJI85" s="994"/>
      <c r="UJJ85" s="994"/>
      <c r="UJK85" s="994"/>
      <c r="UJL85" s="994"/>
      <c r="UJM85" s="994"/>
      <c r="UJN85" s="994"/>
      <c r="UJO85" s="994"/>
      <c r="UJP85" s="994"/>
      <c r="UJQ85" s="994"/>
      <c r="UJR85" s="994"/>
      <c r="UJS85" s="994"/>
      <c r="UJT85" s="994"/>
      <c r="UJU85" s="994"/>
      <c r="UJV85" s="994"/>
      <c r="UJW85" s="994"/>
      <c r="UJX85" s="994"/>
      <c r="UJY85" s="994"/>
      <c r="UJZ85" s="994"/>
      <c r="UKA85" s="994"/>
      <c r="UKB85" s="994"/>
      <c r="UKC85" s="994"/>
      <c r="UKD85" s="994"/>
      <c r="UKE85" s="994"/>
      <c r="UKF85" s="994"/>
      <c r="UKG85" s="994"/>
      <c r="UKH85" s="994"/>
      <c r="UKI85" s="994"/>
      <c r="UKJ85" s="994"/>
      <c r="UKK85" s="994"/>
      <c r="UKL85" s="994"/>
      <c r="UKM85" s="994"/>
      <c r="UKN85" s="994"/>
      <c r="UKO85" s="994"/>
      <c r="UKP85" s="994"/>
      <c r="UKQ85" s="994"/>
      <c r="UKR85" s="994"/>
      <c r="UKS85" s="994"/>
      <c r="UKT85" s="994"/>
      <c r="UKU85" s="994"/>
      <c r="UKV85" s="994"/>
      <c r="UKW85" s="994"/>
      <c r="UKX85" s="994"/>
      <c r="UKY85" s="994"/>
      <c r="UKZ85" s="994"/>
      <c r="ULA85" s="994"/>
      <c r="ULB85" s="994"/>
      <c r="ULC85" s="994"/>
      <c r="ULD85" s="994"/>
      <c r="ULE85" s="994"/>
      <c r="ULF85" s="994"/>
      <c r="ULG85" s="994"/>
      <c r="ULH85" s="994"/>
      <c r="ULI85" s="994"/>
      <c r="ULJ85" s="994"/>
      <c r="ULK85" s="994"/>
      <c r="ULL85" s="994"/>
      <c r="ULM85" s="994"/>
      <c r="ULN85" s="994"/>
      <c r="ULO85" s="994"/>
      <c r="ULP85" s="994"/>
      <c r="ULQ85" s="994"/>
      <c r="ULR85" s="994"/>
      <c r="ULS85" s="994"/>
      <c r="ULT85" s="994"/>
      <c r="ULU85" s="994"/>
      <c r="ULV85" s="994"/>
      <c r="ULW85" s="994"/>
      <c r="ULX85" s="994"/>
      <c r="ULY85" s="994"/>
      <c r="ULZ85" s="994"/>
      <c r="UMA85" s="994"/>
      <c r="UMB85" s="994"/>
      <c r="UMC85" s="994"/>
      <c r="UMD85" s="994"/>
      <c r="UME85" s="994"/>
      <c r="UMF85" s="994"/>
      <c r="UMG85" s="994"/>
      <c r="UMH85" s="994"/>
      <c r="UMI85" s="994"/>
      <c r="UMJ85" s="994"/>
      <c r="UMK85" s="994"/>
      <c r="UML85" s="994"/>
      <c r="UMM85" s="994"/>
      <c r="UMN85" s="994"/>
      <c r="UMO85" s="994"/>
      <c r="UMP85" s="994"/>
      <c r="UMQ85" s="994"/>
      <c r="UMR85" s="994"/>
      <c r="UMS85" s="994"/>
      <c r="UMT85" s="994"/>
      <c r="UMU85" s="994"/>
      <c r="UMV85" s="994"/>
      <c r="UMW85" s="994"/>
      <c r="UMX85" s="994"/>
      <c r="UMY85" s="994"/>
      <c r="UMZ85" s="994"/>
      <c r="UNA85" s="994"/>
      <c r="UNB85" s="994"/>
      <c r="UNC85" s="994"/>
      <c r="UND85" s="994"/>
      <c r="UNE85" s="994"/>
      <c r="UNF85" s="994"/>
      <c r="UNG85" s="994"/>
      <c r="UNH85" s="994"/>
      <c r="UNI85" s="994"/>
      <c r="UNJ85" s="994"/>
      <c r="UNK85" s="994"/>
      <c r="UNL85" s="994"/>
      <c r="UNM85" s="994"/>
      <c r="UNN85" s="994"/>
      <c r="UNO85" s="994"/>
      <c r="UNP85" s="994"/>
      <c r="UNQ85" s="994"/>
      <c r="UNR85" s="994"/>
      <c r="UNS85" s="994"/>
      <c r="UNT85" s="994"/>
      <c r="UNU85" s="994"/>
      <c r="UNV85" s="994"/>
      <c r="UNW85" s="994"/>
      <c r="UNX85" s="994"/>
      <c r="UNY85" s="994"/>
      <c r="UNZ85" s="994"/>
      <c r="UOA85" s="994"/>
      <c r="UOB85" s="994"/>
      <c r="UOC85" s="994"/>
      <c r="UOD85" s="994"/>
      <c r="UOE85" s="994"/>
      <c r="UOF85" s="994"/>
      <c r="UOG85" s="994"/>
      <c r="UOH85" s="994"/>
      <c r="UOI85" s="994"/>
      <c r="UOJ85" s="994"/>
      <c r="UOK85" s="994"/>
      <c r="UOL85" s="994"/>
      <c r="UOM85" s="994"/>
      <c r="UON85" s="994"/>
      <c r="UOO85" s="994"/>
      <c r="UOP85" s="994"/>
      <c r="UOQ85" s="994"/>
      <c r="UOR85" s="994"/>
      <c r="UOS85" s="994"/>
      <c r="UOT85" s="994"/>
      <c r="UOU85" s="994"/>
      <c r="UOV85" s="994"/>
      <c r="UOW85" s="994"/>
      <c r="UOX85" s="994"/>
      <c r="UOY85" s="994"/>
      <c r="UOZ85" s="994"/>
      <c r="UPA85" s="994"/>
      <c r="UPB85" s="994"/>
      <c r="UPC85" s="994"/>
      <c r="UPD85" s="994"/>
      <c r="UPE85" s="994"/>
      <c r="UPF85" s="994"/>
      <c r="UPG85" s="994"/>
      <c r="UPH85" s="994"/>
      <c r="UPI85" s="994"/>
      <c r="UPJ85" s="994"/>
      <c r="UPK85" s="994"/>
      <c r="UPL85" s="994"/>
      <c r="UPM85" s="994"/>
      <c r="UPN85" s="994"/>
      <c r="UPO85" s="994"/>
      <c r="UPP85" s="994"/>
      <c r="UPQ85" s="994"/>
      <c r="UPR85" s="994"/>
      <c r="UPS85" s="994"/>
      <c r="UPT85" s="994"/>
      <c r="UPU85" s="994"/>
      <c r="UPV85" s="994"/>
      <c r="UPW85" s="994"/>
      <c r="UPX85" s="994"/>
      <c r="UPY85" s="994"/>
      <c r="UPZ85" s="994"/>
      <c r="UQA85" s="994"/>
      <c r="UQB85" s="994"/>
      <c r="UQC85" s="994"/>
      <c r="UQD85" s="994"/>
      <c r="UQE85" s="994"/>
      <c r="UQF85" s="994"/>
      <c r="UQG85" s="994"/>
      <c r="UQH85" s="994"/>
      <c r="UQI85" s="994"/>
      <c r="UQJ85" s="994"/>
      <c r="UQK85" s="994"/>
      <c r="UQL85" s="994"/>
      <c r="UQM85" s="994"/>
      <c r="UQN85" s="994"/>
      <c r="UQO85" s="994"/>
      <c r="UQP85" s="994"/>
      <c r="UQQ85" s="994"/>
      <c r="UQR85" s="994"/>
      <c r="UQS85" s="994"/>
      <c r="UQT85" s="994"/>
      <c r="UQU85" s="994"/>
      <c r="UQV85" s="994"/>
      <c r="UQW85" s="994"/>
      <c r="UQX85" s="994"/>
      <c r="UQY85" s="994"/>
      <c r="UQZ85" s="994"/>
      <c r="URA85" s="994"/>
      <c r="URB85" s="994"/>
      <c r="URC85" s="994"/>
      <c r="URD85" s="994"/>
      <c r="URE85" s="994"/>
      <c r="URF85" s="994"/>
      <c r="URG85" s="994"/>
      <c r="URH85" s="994"/>
      <c r="URI85" s="994"/>
      <c r="URJ85" s="994"/>
      <c r="URK85" s="994"/>
      <c r="URL85" s="994"/>
      <c r="URM85" s="994"/>
      <c r="URN85" s="994"/>
      <c r="URO85" s="994"/>
      <c r="URP85" s="994"/>
      <c r="URQ85" s="994"/>
      <c r="URR85" s="994"/>
      <c r="URS85" s="994"/>
      <c r="URT85" s="994"/>
      <c r="URU85" s="994"/>
      <c r="URV85" s="994"/>
      <c r="URW85" s="994"/>
      <c r="URX85" s="994"/>
      <c r="URY85" s="994"/>
      <c r="URZ85" s="994"/>
      <c r="USA85" s="994"/>
      <c r="USB85" s="994"/>
      <c r="USC85" s="994"/>
      <c r="USD85" s="994"/>
      <c r="USE85" s="994"/>
      <c r="USF85" s="994"/>
      <c r="USG85" s="994"/>
      <c r="USH85" s="994"/>
      <c r="USI85" s="994"/>
      <c r="USJ85" s="994"/>
      <c r="USK85" s="994"/>
      <c r="USL85" s="994"/>
      <c r="USM85" s="994"/>
      <c r="USN85" s="994"/>
      <c r="USO85" s="994"/>
      <c r="USP85" s="994"/>
      <c r="USQ85" s="994"/>
      <c r="USR85" s="994"/>
      <c r="USS85" s="994"/>
      <c r="UST85" s="994"/>
      <c r="USU85" s="994"/>
      <c r="USV85" s="994"/>
      <c r="USW85" s="994"/>
      <c r="USX85" s="994"/>
      <c r="USY85" s="994"/>
      <c r="USZ85" s="994"/>
      <c r="UTA85" s="994"/>
      <c r="UTB85" s="994"/>
      <c r="UTC85" s="994"/>
      <c r="UTD85" s="994"/>
      <c r="UTE85" s="994"/>
      <c r="UTF85" s="994"/>
      <c r="UTG85" s="994"/>
      <c r="UTH85" s="994"/>
      <c r="UTI85" s="994"/>
      <c r="UTJ85" s="994"/>
      <c r="UTK85" s="994"/>
      <c r="UTL85" s="994"/>
      <c r="UTM85" s="994"/>
      <c r="UTN85" s="994"/>
      <c r="UTO85" s="994"/>
      <c r="UTP85" s="994"/>
      <c r="UTQ85" s="994"/>
      <c r="UTR85" s="994"/>
      <c r="UTS85" s="994"/>
      <c r="UTT85" s="994"/>
      <c r="UTU85" s="994"/>
      <c r="UTV85" s="994"/>
      <c r="UTW85" s="994"/>
      <c r="UTX85" s="994"/>
      <c r="UTY85" s="994"/>
      <c r="UTZ85" s="994"/>
      <c r="UUA85" s="994"/>
      <c r="UUB85" s="994"/>
      <c r="UUC85" s="994"/>
      <c r="UUD85" s="994"/>
      <c r="UUE85" s="994"/>
      <c r="UUF85" s="994"/>
      <c r="UUG85" s="994"/>
      <c r="UUH85" s="994"/>
      <c r="UUI85" s="994"/>
      <c r="UUJ85" s="994"/>
      <c r="UUK85" s="994"/>
      <c r="UUL85" s="994"/>
      <c r="UUM85" s="994"/>
      <c r="UUN85" s="994"/>
      <c r="UUO85" s="994"/>
      <c r="UUP85" s="994"/>
      <c r="UUQ85" s="994"/>
      <c r="UUR85" s="994"/>
      <c r="UUS85" s="994"/>
      <c r="UUT85" s="994"/>
      <c r="UUU85" s="994"/>
      <c r="UUV85" s="994"/>
      <c r="UUW85" s="994"/>
      <c r="UUX85" s="994"/>
      <c r="UUY85" s="994"/>
      <c r="UUZ85" s="994"/>
      <c r="UVA85" s="994"/>
      <c r="UVB85" s="994"/>
      <c r="UVC85" s="994"/>
      <c r="UVD85" s="994"/>
      <c r="UVE85" s="994"/>
      <c r="UVF85" s="994"/>
      <c r="UVG85" s="994"/>
      <c r="UVH85" s="994"/>
      <c r="UVI85" s="994"/>
      <c r="UVJ85" s="994"/>
      <c r="UVK85" s="994"/>
      <c r="UVL85" s="994"/>
      <c r="UVM85" s="994"/>
      <c r="UVN85" s="994"/>
      <c r="UVO85" s="994"/>
      <c r="UVP85" s="994"/>
      <c r="UVQ85" s="994"/>
      <c r="UVR85" s="994"/>
      <c r="UVS85" s="994"/>
      <c r="UVT85" s="994"/>
      <c r="UVU85" s="994"/>
      <c r="UVV85" s="994"/>
      <c r="UVW85" s="994"/>
      <c r="UVX85" s="994"/>
      <c r="UVY85" s="994"/>
      <c r="UVZ85" s="994"/>
      <c r="UWA85" s="994"/>
      <c r="UWB85" s="994"/>
      <c r="UWC85" s="994"/>
      <c r="UWD85" s="994"/>
      <c r="UWE85" s="994"/>
      <c r="UWF85" s="994"/>
      <c r="UWG85" s="994"/>
      <c r="UWH85" s="994"/>
      <c r="UWI85" s="994"/>
      <c r="UWJ85" s="994"/>
      <c r="UWK85" s="994"/>
      <c r="UWL85" s="994"/>
      <c r="UWM85" s="994"/>
      <c r="UWN85" s="994"/>
      <c r="UWO85" s="994"/>
      <c r="UWP85" s="994"/>
      <c r="UWQ85" s="994"/>
      <c r="UWR85" s="994"/>
      <c r="UWS85" s="994"/>
      <c r="UWT85" s="994"/>
      <c r="UWU85" s="994"/>
      <c r="UWV85" s="994"/>
      <c r="UWW85" s="994"/>
      <c r="UWX85" s="994"/>
      <c r="UWY85" s="994"/>
      <c r="UWZ85" s="994"/>
      <c r="UXA85" s="994"/>
      <c r="UXB85" s="994"/>
      <c r="UXC85" s="994"/>
      <c r="UXD85" s="994"/>
      <c r="UXE85" s="994"/>
      <c r="UXF85" s="994"/>
      <c r="UXG85" s="994"/>
      <c r="UXH85" s="994"/>
      <c r="UXI85" s="994"/>
      <c r="UXJ85" s="994"/>
      <c r="UXK85" s="994"/>
      <c r="UXL85" s="994"/>
      <c r="UXM85" s="994"/>
      <c r="UXN85" s="994"/>
      <c r="UXO85" s="994"/>
      <c r="UXP85" s="994"/>
      <c r="UXQ85" s="994"/>
      <c r="UXR85" s="994"/>
      <c r="UXS85" s="994"/>
      <c r="UXT85" s="994"/>
      <c r="UXU85" s="994"/>
      <c r="UXV85" s="994"/>
      <c r="UXW85" s="994"/>
      <c r="UXX85" s="994"/>
      <c r="UXY85" s="994"/>
      <c r="UXZ85" s="994"/>
      <c r="UYA85" s="994"/>
      <c r="UYB85" s="994"/>
      <c r="UYC85" s="994"/>
      <c r="UYD85" s="994"/>
      <c r="UYE85" s="994"/>
      <c r="UYF85" s="994"/>
      <c r="UYG85" s="994"/>
      <c r="UYH85" s="994"/>
      <c r="UYI85" s="994"/>
      <c r="UYJ85" s="994"/>
      <c r="UYK85" s="994"/>
      <c r="UYL85" s="994"/>
      <c r="UYM85" s="994"/>
      <c r="UYN85" s="994"/>
      <c r="UYO85" s="994"/>
      <c r="UYP85" s="994"/>
      <c r="UYQ85" s="994"/>
      <c r="UYR85" s="994"/>
      <c r="UYS85" s="994"/>
      <c r="UYT85" s="994"/>
      <c r="UYU85" s="994"/>
      <c r="UYV85" s="994"/>
      <c r="UYW85" s="994"/>
      <c r="UYX85" s="994"/>
      <c r="UYY85" s="994"/>
      <c r="UYZ85" s="994"/>
      <c r="UZA85" s="994"/>
      <c r="UZB85" s="994"/>
      <c r="UZC85" s="994"/>
      <c r="UZD85" s="994"/>
      <c r="UZE85" s="994"/>
      <c r="UZF85" s="994"/>
      <c r="UZG85" s="994"/>
      <c r="UZH85" s="994"/>
      <c r="UZI85" s="994"/>
      <c r="UZJ85" s="994"/>
      <c r="UZK85" s="994"/>
      <c r="UZL85" s="994"/>
      <c r="UZM85" s="994"/>
      <c r="UZN85" s="994"/>
      <c r="UZO85" s="994"/>
      <c r="UZP85" s="994"/>
      <c r="UZQ85" s="994"/>
      <c r="UZR85" s="994"/>
      <c r="UZS85" s="994"/>
      <c r="UZT85" s="994"/>
      <c r="UZU85" s="994"/>
      <c r="UZV85" s="994"/>
      <c r="UZW85" s="994"/>
      <c r="UZX85" s="994"/>
      <c r="UZY85" s="994"/>
      <c r="UZZ85" s="994"/>
      <c r="VAA85" s="994"/>
      <c r="VAB85" s="994"/>
      <c r="VAC85" s="994"/>
      <c r="VAD85" s="994"/>
      <c r="VAE85" s="994"/>
      <c r="VAF85" s="994"/>
      <c r="VAG85" s="994"/>
      <c r="VAH85" s="994"/>
      <c r="VAI85" s="994"/>
      <c r="VAJ85" s="994"/>
      <c r="VAK85" s="994"/>
      <c r="VAL85" s="994"/>
      <c r="VAM85" s="994"/>
      <c r="VAN85" s="994"/>
      <c r="VAO85" s="994"/>
      <c r="VAP85" s="994"/>
      <c r="VAQ85" s="994"/>
      <c r="VAR85" s="994"/>
      <c r="VAS85" s="994"/>
      <c r="VAT85" s="994"/>
      <c r="VAU85" s="994"/>
      <c r="VAV85" s="994"/>
      <c r="VAW85" s="994"/>
      <c r="VAX85" s="994"/>
      <c r="VAY85" s="994"/>
      <c r="VAZ85" s="994"/>
      <c r="VBA85" s="994"/>
      <c r="VBB85" s="994"/>
      <c r="VBC85" s="994"/>
      <c r="VBD85" s="994"/>
      <c r="VBE85" s="994"/>
      <c r="VBF85" s="994"/>
      <c r="VBG85" s="994"/>
      <c r="VBH85" s="994"/>
      <c r="VBI85" s="994"/>
      <c r="VBJ85" s="994"/>
      <c r="VBK85" s="994"/>
      <c r="VBL85" s="994"/>
      <c r="VBM85" s="994"/>
      <c r="VBN85" s="994"/>
      <c r="VBO85" s="994"/>
      <c r="VBP85" s="994"/>
      <c r="VBQ85" s="994"/>
      <c r="VBR85" s="994"/>
      <c r="VBS85" s="994"/>
      <c r="VBT85" s="994"/>
      <c r="VBU85" s="994"/>
      <c r="VBV85" s="994"/>
      <c r="VBW85" s="994"/>
      <c r="VBX85" s="994"/>
      <c r="VBY85" s="994"/>
      <c r="VBZ85" s="994"/>
      <c r="VCA85" s="994"/>
      <c r="VCB85" s="994"/>
      <c r="VCC85" s="994"/>
      <c r="VCD85" s="994"/>
      <c r="VCE85" s="994"/>
      <c r="VCF85" s="994"/>
      <c r="VCG85" s="994"/>
      <c r="VCH85" s="994"/>
      <c r="VCI85" s="994"/>
      <c r="VCJ85" s="994"/>
      <c r="VCK85" s="994"/>
      <c r="VCL85" s="994"/>
      <c r="VCM85" s="994"/>
      <c r="VCN85" s="994"/>
      <c r="VCO85" s="994"/>
      <c r="VCP85" s="994"/>
      <c r="VCQ85" s="994"/>
      <c r="VCR85" s="994"/>
      <c r="VCS85" s="994"/>
      <c r="VCT85" s="994"/>
      <c r="VCU85" s="994"/>
      <c r="VCV85" s="994"/>
      <c r="VCW85" s="994"/>
      <c r="VCX85" s="994"/>
      <c r="VCY85" s="994"/>
      <c r="VCZ85" s="994"/>
      <c r="VDA85" s="994"/>
      <c r="VDB85" s="994"/>
      <c r="VDC85" s="994"/>
      <c r="VDD85" s="994"/>
      <c r="VDE85" s="994"/>
      <c r="VDF85" s="994"/>
      <c r="VDG85" s="994"/>
      <c r="VDH85" s="994"/>
      <c r="VDI85" s="994"/>
      <c r="VDJ85" s="994"/>
      <c r="VDK85" s="994"/>
      <c r="VDL85" s="994"/>
      <c r="VDM85" s="994"/>
      <c r="VDN85" s="994"/>
      <c r="VDO85" s="994"/>
      <c r="VDP85" s="994"/>
      <c r="VDQ85" s="994"/>
      <c r="VDR85" s="994"/>
      <c r="VDS85" s="994"/>
      <c r="VDT85" s="994"/>
      <c r="VDU85" s="994"/>
      <c r="VDV85" s="994"/>
      <c r="VDW85" s="994"/>
      <c r="VDX85" s="994"/>
      <c r="VDY85" s="994"/>
      <c r="VDZ85" s="994"/>
      <c r="VEA85" s="994"/>
      <c r="VEB85" s="994"/>
      <c r="VEC85" s="994"/>
      <c r="VED85" s="994"/>
      <c r="VEE85" s="994"/>
      <c r="VEF85" s="994"/>
      <c r="VEG85" s="994"/>
      <c r="VEH85" s="994"/>
      <c r="VEI85" s="994"/>
      <c r="VEJ85" s="994"/>
      <c r="VEK85" s="994"/>
      <c r="VEL85" s="994"/>
      <c r="VEM85" s="994"/>
      <c r="VEN85" s="994"/>
      <c r="VEO85" s="994"/>
      <c r="VEP85" s="994"/>
      <c r="VEQ85" s="994"/>
      <c r="VER85" s="994"/>
      <c r="VES85" s="994"/>
      <c r="VET85" s="994"/>
      <c r="VEU85" s="994"/>
      <c r="VEV85" s="994"/>
      <c r="VEW85" s="994"/>
      <c r="VEX85" s="994"/>
      <c r="VEY85" s="994"/>
      <c r="VEZ85" s="994"/>
      <c r="VFA85" s="994"/>
      <c r="VFB85" s="994"/>
      <c r="VFC85" s="994"/>
      <c r="VFD85" s="994"/>
      <c r="VFE85" s="994"/>
      <c r="VFF85" s="994"/>
      <c r="VFG85" s="994"/>
      <c r="VFH85" s="994"/>
      <c r="VFI85" s="994"/>
      <c r="VFJ85" s="994"/>
      <c r="VFK85" s="994"/>
      <c r="VFL85" s="994"/>
      <c r="VFM85" s="994"/>
      <c r="VFN85" s="994"/>
      <c r="VFO85" s="994"/>
      <c r="VFP85" s="994"/>
      <c r="VFQ85" s="994"/>
      <c r="VFR85" s="994"/>
      <c r="VFS85" s="994"/>
      <c r="VFT85" s="994"/>
      <c r="VFU85" s="994"/>
      <c r="VFV85" s="994"/>
      <c r="VFW85" s="994"/>
      <c r="VFX85" s="994"/>
      <c r="VFY85" s="994"/>
      <c r="VFZ85" s="994"/>
      <c r="VGA85" s="994"/>
      <c r="VGB85" s="994"/>
      <c r="VGC85" s="994"/>
      <c r="VGD85" s="994"/>
      <c r="VGE85" s="994"/>
      <c r="VGF85" s="994"/>
      <c r="VGG85" s="994"/>
      <c r="VGH85" s="994"/>
      <c r="VGI85" s="994"/>
      <c r="VGJ85" s="994"/>
      <c r="VGK85" s="994"/>
      <c r="VGL85" s="994"/>
      <c r="VGM85" s="994"/>
      <c r="VGN85" s="994"/>
      <c r="VGO85" s="994"/>
      <c r="VGP85" s="994"/>
      <c r="VGQ85" s="994"/>
      <c r="VGR85" s="994"/>
      <c r="VGS85" s="994"/>
      <c r="VGT85" s="994"/>
      <c r="VGU85" s="994"/>
      <c r="VGV85" s="994"/>
      <c r="VGW85" s="994"/>
      <c r="VGX85" s="994"/>
      <c r="VGY85" s="994"/>
      <c r="VGZ85" s="994"/>
      <c r="VHA85" s="994"/>
      <c r="VHB85" s="994"/>
      <c r="VHC85" s="994"/>
      <c r="VHD85" s="994"/>
      <c r="VHE85" s="994"/>
      <c r="VHF85" s="994"/>
      <c r="VHG85" s="994"/>
      <c r="VHH85" s="994"/>
      <c r="VHI85" s="994"/>
      <c r="VHJ85" s="994"/>
      <c r="VHK85" s="994"/>
      <c r="VHL85" s="994"/>
      <c r="VHM85" s="994"/>
      <c r="VHN85" s="994"/>
      <c r="VHO85" s="994"/>
      <c r="VHP85" s="994"/>
      <c r="VHQ85" s="994"/>
      <c r="VHR85" s="994"/>
      <c r="VHS85" s="994"/>
      <c r="VHT85" s="994"/>
      <c r="VHU85" s="994"/>
      <c r="VHV85" s="994"/>
      <c r="VHW85" s="994"/>
      <c r="VHX85" s="994"/>
      <c r="VHY85" s="994"/>
      <c r="VHZ85" s="994"/>
      <c r="VIA85" s="994"/>
      <c r="VIB85" s="994"/>
      <c r="VIC85" s="994"/>
      <c r="VID85" s="994"/>
      <c r="VIE85" s="994"/>
      <c r="VIF85" s="994"/>
      <c r="VIG85" s="994"/>
      <c r="VIH85" s="994"/>
      <c r="VII85" s="994"/>
      <c r="VIJ85" s="994"/>
      <c r="VIK85" s="994"/>
      <c r="VIL85" s="994"/>
      <c r="VIM85" s="994"/>
      <c r="VIN85" s="994"/>
      <c r="VIO85" s="994"/>
      <c r="VIP85" s="994"/>
      <c r="VIQ85" s="994"/>
      <c r="VIR85" s="994"/>
      <c r="VIS85" s="994"/>
      <c r="VIT85" s="994"/>
      <c r="VIU85" s="994"/>
      <c r="VIV85" s="994"/>
      <c r="VIW85" s="994"/>
      <c r="VIX85" s="994"/>
      <c r="VIY85" s="994"/>
      <c r="VIZ85" s="994"/>
      <c r="VJA85" s="994"/>
      <c r="VJB85" s="994"/>
      <c r="VJC85" s="994"/>
      <c r="VJD85" s="994"/>
      <c r="VJE85" s="994"/>
      <c r="VJF85" s="994"/>
      <c r="VJG85" s="994"/>
      <c r="VJH85" s="994"/>
      <c r="VJI85" s="994"/>
      <c r="VJJ85" s="994"/>
      <c r="VJK85" s="994"/>
      <c r="VJL85" s="994"/>
      <c r="VJM85" s="994"/>
      <c r="VJN85" s="994"/>
      <c r="VJO85" s="994"/>
      <c r="VJP85" s="994"/>
      <c r="VJQ85" s="994"/>
      <c r="VJR85" s="994"/>
      <c r="VJS85" s="994"/>
      <c r="VJT85" s="994"/>
      <c r="VJU85" s="994"/>
      <c r="VJV85" s="994"/>
      <c r="VJW85" s="994"/>
      <c r="VJX85" s="994"/>
      <c r="VJY85" s="994"/>
      <c r="VJZ85" s="994"/>
      <c r="VKA85" s="994"/>
      <c r="VKB85" s="994"/>
      <c r="VKC85" s="994"/>
      <c r="VKD85" s="994"/>
      <c r="VKE85" s="994"/>
      <c r="VKF85" s="994"/>
      <c r="VKG85" s="994"/>
      <c r="VKH85" s="994"/>
      <c r="VKI85" s="994"/>
      <c r="VKJ85" s="994"/>
      <c r="VKK85" s="994"/>
      <c r="VKL85" s="994"/>
      <c r="VKM85" s="994"/>
      <c r="VKN85" s="994"/>
      <c r="VKO85" s="994"/>
      <c r="VKP85" s="994"/>
      <c r="VKQ85" s="994"/>
      <c r="VKR85" s="994"/>
      <c r="VKS85" s="994"/>
      <c r="VKT85" s="994"/>
      <c r="VKU85" s="994"/>
      <c r="VKV85" s="994"/>
      <c r="VKW85" s="994"/>
      <c r="VKX85" s="994"/>
      <c r="VKY85" s="994"/>
      <c r="VKZ85" s="994"/>
      <c r="VLA85" s="994"/>
      <c r="VLB85" s="994"/>
      <c r="VLC85" s="994"/>
      <c r="VLD85" s="994"/>
      <c r="VLE85" s="994"/>
      <c r="VLF85" s="994"/>
      <c r="VLG85" s="994"/>
      <c r="VLH85" s="994"/>
      <c r="VLI85" s="994"/>
      <c r="VLJ85" s="994"/>
      <c r="VLK85" s="994"/>
      <c r="VLL85" s="994"/>
      <c r="VLM85" s="994"/>
      <c r="VLN85" s="994"/>
      <c r="VLO85" s="994"/>
      <c r="VLP85" s="994"/>
      <c r="VLQ85" s="994"/>
      <c r="VLR85" s="994"/>
      <c r="VLS85" s="994"/>
      <c r="VLT85" s="994"/>
      <c r="VLU85" s="994"/>
      <c r="VLV85" s="994"/>
      <c r="VLW85" s="994"/>
      <c r="VLX85" s="994"/>
      <c r="VLY85" s="994"/>
      <c r="VLZ85" s="994"/>
      <c r="VMA85" s="994"/>
      <c r="VMB85" s="994"/>
      <c r="VMC85" s="994"/>
      <c r="VMD85" s="994"/>
      <c r="VME85" s="994"/>
      <c r="VMF85" s="994"/>
      <c r="VMG85" s="994"/>
      <c r="VMH85" s="994"/>
      <c r="VMI85" s="994"/>
      <c r="VMJ85" s="994"/>
      <c r="VMK85" s="994"/>
      <c r="VML85" s="994"/>
      <c r="VMM85" s="994"/>
      <c r="VMN85" s="994"/>
      <c r="VMO85" s="994"/>
      <c r="VMP85" s="994"/>
      <c r="VMQ85" s="994"/>
      <c r="VMR85" s="994"/>
      <c r="VMS85" s="994"/>
      <c r="VMT85" s="994"/>
      <c r="VMU85" s="994"/>
      <c r="VMV85" s="994"/>
      <c r="VMW85" s="994"/>
      <c r="VMX85" s="994"/>
      <c r="VMY85" s="994"/>
      <c r="VMZ85" s="994"/>
      <c r="VNA85" s="994"/>
      <c r="VNB85" s="994"/>
      <c r="VNC85" s="994"/>
      <c r="VND85" s="994"/>
      <c r="VNE85" s="994"/>
      <c r="VNF85" s="994"/>
      <c r="VNG85" s="994"/>
      <c r="VNH85" s="994"/>
      <c r="VNI85" s="994"/>
      <c r="VNJ85" s="994"/>
      <c r="VNK85" s="994"/>
      <c r="VNL85" s="994"/>
      <c r="VNM85" s="994"/>
      <c r="VNN85" s="994"/>
      <c r="VNO85" s="994"/>
      <c r="VNP85" s="994"/>
      <c r="VNQ85" s="994"/>
      <c r="VNR85" s="994"/>
      <c r="VNS85" s="994"/>
      <c r="VNT85" s="994"/>
      <c r="VNU85" s="994"/>
      <c r="VNV85" s="994"/>
      <c r="VNW85" s="994"/>
      <c r="VNX85" s="994"/>
      <c r="VNY85" s="994"/>
      <c r="VNZ85" s="994"/>
      <c r="VOA85" s="994"/>
      <c r="VOB85" s="994"/>
      <c r="VOC85" s="994"/>
      <c r="VOD85" s="994"/>
      <c r="VOE85" s="994"/>
      <c r="VOF85" s="994"/>
      <c r="VOG85" s="994"/>
      <c r="VOH85" s="994"/>
      <c r="VOI85" s="994"/>
      <c r="VOJ85" s="994"/>
      <c r="VOK85" s="994"/>
      <c r="VOL85" s="994"/>
      <c r="VOM85" s="994"/>
      <c r="VON85" s="994"/>
      <c r="VOO85" s="994"/>
      <c r="VOP85" s="994"/>
      <c r="VOQ85" s="994"/>
      <c r="VOR85" s="994"/>
      <c r="VOS85" s="994"/>
      <c r="VOT85" s="994"/>
      <c r="VOU85" s="994"/>
      <c r="VOV85" s="994"/>
      <c r="VOW85" s="994"/>
      <c r="VOX85" s="994"/>
      <c r="VOY85" s="994"/>
      <c r="VOZ85" s="994"/>
      <c r="VPA85" s="994"/>
      <c r="VPB85" s="994"/>
      <c r="VPC85" s="994"/>
      <c r="VPD85" s="994"/>
      <c r="VPE85" s="994"/>
      <c r="VPF85" s="994"/>
      <c r="VPG85" s="994"/>
      <c r="VPH85" s="994"/>
      <c r="VPI85" s="994"/>
      <c r="VPJ85" s="994"/>
      <c r="VPK85" s="994"/>
      <c r="VPL85" s="994"/>
      <c r="VPM85" s="994"/>
      <c r="VPN85" s="994"/>
      <c r="VPO85" s="994"/>
      <c r="VPP85" s="994"/>
      <c r="VPQ85" s="994"/>
      <c r="VPR85" s="994"/>
      <c r="VPS85" s="994"/>
      <c r="VPT85" s="994"/>
      <c r="VPU85" s="994"/>
      <c r="VPV85" s="994"/>
      <c r="VPW85" s="994"/>
      <c r="VPX85" s="994"/>
      <c r="VPY85" s="994"/>
      <c r="VPZ85" s="994"/>
      <c r="VQA85" s="994"/>
      <c r="VQB85" s="994"/>
      <c r="VQC85" s="994"/>
      <c r="VQD85" s="994"/>
      <c r="VQE85" s="994"/>
      <c r="VQF85" s="994"/>
      <c r="VQG85" s="994"/>
      <c r="VQH85" s="994"/>
      <c r="VQI85" s="994"/>
      <c r="VQJ85" s="994"/>
      <c r="VQK85" s="994"/>
      <c r="VQL85" s="994"/>
      <c r="VQM85" s="994"/>
      <c r="VQN85" s="994"/>
      <c r="VQO85" s="994"/>
      <c r="VQP85" s="994"/>
      <c r="VQQ85" s="994"/>
      <c r="VQR85" s="994"/>
      <c r="VQS85" s="994"/>
      <c r="VQT85" s="994"/>
      <c r="VQU85" s="994"/>
      <c r="VQV85" s="994"/>
      <c r="VQW85" s="994"/>
      <c r="VQX85" s="994"/>
      <c r="VQY85" s="994"/>
      <c r="VQZ85" s="994"/>
      <c r="VRA85" s="994"/>
      <c r="VRB85" s="994"/>
      <c r="VRC85" s="994"/>
      <c r="VRD85" s="994"/>
      <c r="VRE85" s="994"/>
      <c r="VRF85" s="994"/>
      <c r="VRG85" s="994"/>
      <c r="VRH85" s="994"/>
      <c r="VRI85" s="994"/>
      <c r="VRJ85" s="994"/>
      <c r="VRK85" s="994"/>
      <c r="VRL85" s="994"/>
      <c r="VRM85" s="994"/>
      <c r="VRN85" s="994"/>
      <c r="VRO85" s="994"/>
      <c r="VRP85" s="994"/>
      <c r="VRQ85" s="994"/>
      <c r="VRR85" s="994"/>
      <c r="VRS85" s="994"/>
      <c r="VRT85" s="994"/>
      <c r="VRU85" s="994"/>
      <c r="VRV85" s="994"/>
      <c r="VRW85" s="994"/>
      <c r="VRX85" s="994"/>
      <c r="VRY85" s="994"/>
      <c r="VRZ85" s="994"/>
      <c r="VSA85" s="994"/>
      <c r="VSB85" s="994"/>
      <c r="VSC85" s="994"/>
      <c r="VSD85" s="994"/>
      <c r="VSE85" s="994"/>
      <c r="VSF85" s="994"/>
      <c r="VSG85" s="994"/>
      <c r="VSH85" s="994"/>
      <c r="VSI85" s="994"/>
      <c r="VSJ85" s="994"/>
      <c r="VSK85" s="994"/>
      <c r="VSL85" s="994"/>
      <c r="VSM85" s="994"/>
      <c r="VSN85" s="994"/>
      <c r="VSO85" s="994"/>
      <c r="VSP85" s="994"/>
      <c r="VSQ85" s="994"/>
      <c r="VSR85" s="994"/>
      <c r="VSS85" s="994"/>
      <c r="VST85" s="994"/>
      <c r="VSU85" s="994"/>
      <c r="VSV85" s="994"/>
      <c r="VSW85" s="994"/>
      <c r="VSX85" s="994"/>
      <c r="VSY85" s="994"/>
      <c r="VSZ85" s="994"/>
      <c r="VTA85" s="994"/>
      <c r="VTB85" s="994"/>
      <c r="VTC85" s="994"/>
      <c r="VTD85" s="994"/>
      <c r="VTE85" s="994"/>
      <c r="VTF85" s="994"/>
      <c r="VTG85" s="994"/>
      <c r="VTH85" s="994"/>
      <c r="VTI85" s="994"/>
      <c r="VTJ85" s="994"/>
      <c r="VTK85" s="994"/>
      <c r="VTL85" s="994"/>
      <c r="VTM85" s="994"/>
      <c r="VTN85" s="994"/>
      <c r="VTO85" s="994"/>
      <c r="VTP85" s="994"/>
      <c r="VTQ85" s="994"/>
      <c r="VTR85" s="994"/>
      <c r="VTS85" s="994"/>
      <c r="VTT85" s="994"/>
      <c r="VTU85" s="994"/>
      <c r="VTV85" s="994"/>
      <c r="VTW85" s="994"/>
      <c r="VTX85" s="994"/>
      <c r="VTY85" s="994"/>
      <c r="VTZ85" s="994"/>
      <c r="VUA85" s="994"/>
      <c r="VUB85" s="994"/>
      <c r="VUC85" s="994"/>
      <c r="VUD85" s="994"/>
      <c r="VUE85" s="994"/>
      <c r="VUF85" s="994"/>
      <c r="VUG85" s="994"/>
      <c r="VUH85" s="994"/>
      <c r="VUI85" s="994"/>
      <c r="VUJ85" s="994"/>
      <c r="VUK85" s="994"/>
      <c r="VUL85" s="994"/>
      <c r="VUM85" s="994"/>
      <c r="VUN85" s="994"/>
      <c r="VUO85" s="994"/>
      <c r="VUP85" s="994"/>
      <c r="VUQ85" s="994"/>
      <c r="VUR85" s="994"/>
      <c r="VUS85" s="994"/>
      <c r="VUT85" s="994"/>
      <c r="VUU85" s="994"/>
      <c r="VUV85" s="994"/>
      <c r="VUW85" s="994"/>
      <c r="VUX85" s="994"/>
      <c r="VUY85" s="994"/>
      <c r="VUZ85" s="994"/>
      <c r="VVA85" s="994"/>
      <c r="VVB85" s="994"/>
      <c r="VVC85" s="994"/>
      <c r="VVD85" s="994"/>
      <c r="VVE85" s="994"/>
      <c r="VVF85" s="994"/>
      <c r="VVG85" s="994"/>
      <c r="VVH85" s="994"/>
      <c r="VVI85" s="994"/>
      <c r="VVJ85" s="994"/>
      <c r="VVK85" s="994"/>
      <c r="VVL85" s="994"/>
      <c r="VVM85" s="994"/>
      <c r="VVN85" s="994"/>
      <c r="VVO85" s="994"/>
      <c r="VVP85" s="994"/>
      <c r="VVQ85" s="994"/>
      <c r="VVR85" s="994"/>
      <c r="VVS85" s="994"/>
      <c r="VVT85" s="994"/>
      <c r="VVU85" s="994"/>
      <c r="VVV85" s="994"/>
      <c r="VVW85" s="994"/>
      <c r="VVX85" s="994"/>
      <c r="VVY85" s="994"/>
      <c r="VVZ85" s="994"/>
      <c r="VWA85" s="994"/>
      <c r="VWB85" s="994"/>
      <c r="VWC85" s="994"/>
      <c r="VWD85" s="994"/>
      <c r="VWE85" s="994"/>
      <c r="VWF85" s="994"/>
      <c r="VWG85" s="994"/>
      <c r="VWH85" s="994"/>
      <c r="VWI85" s="994"/>
      <c r="VWJ85" s="994"/>
      <c r="VWK85" s="994"/>
      <c r="VWL85" s="994"/>
      <c r="VWM85" s="994"/>
      <c r="VWN85" s="994"/>
      <c r="VWO85" s="994"/>
      <c r="VWP85" s="994"/>
      <c r="VWQ85" s="994"/>
      <c r="VWR85" s="994"/>
      <c r="VWS85" s="994"/>
      <c r="VWT85" s="994"/>
      <c r="VWU85" s="994"/>
      <c r="VWV85" s="994"/>
      <c r="VWW85" s="994"/>
      <c r="VWX85" s="994"/>
      <c r="VWY85" s="994"/>
      <c r="VWZ85" s="994"/>
      <c r="VXA85" s="994"/>
      <c r="VXB85" s="994"/>
      <c r="VXC85" s="994"/>
      <c r="VXD85" s="994"/>
      <c r="VXE85" s="994"/>
      <c r="VXF85" s="994"/>
      <c r="VXG85" s="994"/>
      <c r="VXH85" s="994"/>
      <c r="VXI85" s="994"/>
      <c r="VXJ85" s="994"/>
      <c r="VXK85" s="994"/>
      <c r="VXL85" s="994"/>
      <c r="VXM85" s="994"/>
      <c r="VXN85" s="994"/>
      <c r="VXO85" s="994"/>
      <c r="VXP85" s="994"/>
      <c r="VXQ85" s="994"/>
      <c r="VXR85" s="994"/>
      <c r="VXS85" s="994"/>
      <c r="VXT85" s="994"/>
      <c r="VXU85" s="994"/>
      <c r="VXV85" s="994"/>
      <c r="VXW85" s="994"/>
      <c r="VXX85" s="994"/>
      <c r="VXY85" s="994"/>
      <c r="VXZ85" s="994"/>
      <c r="VYA85" s="994"/>
      <c r="VYB85" s="994"/>
      <c r="VYC85" s="994"/>
      <c r="VYD85" s="994"/>
      <c r="VYE85" s="994"/>
      <c r="VYF85" s="994"/>
      <c r="VYG85" s="994"/>
      <c r="VYH85" s="994"/>
      <c r="VYI85" s="994"/>
      <c r="VYJ85" s="994"/>
      <c r="VYK85" s="994"/>
      <c r="VYL85" s="994"/>
      <c r="VYM85" s="994"/>
      <c r="VYN85" s="994"/>
      <c r="VYO85" s="994"/>
      <c r="VYP85" s="994"/>
      <c r="VYQ85" s="994"/>
      <c r="VYR85" s="994"/>
      <c r="VYS85" s="994"/>
      <c r="VYT85" s="994"/>
      <c r="VYU85" s="994"/>
      <c r="VYV85" s="994"/>
      <c r="VYW85" s="994"/>
      <c r="VYX85" s="994"/>
      <c r="VYY85" s="994"/>
      <c r="VYZ85" s="994"/>
      <c r="VZA85" s="994"/>
      <c r="VZB85" s="994"/>
      <c r="VZC85" s="994"/>
      <c r="VZD85" s="994"/>
      <c r="VZE85" s="994"/>
      <c r="VZF85" s="994"/>
      <c r="VZG85" s="994"/>
      <c r="VZH85" s="994"/>
      <c r="VZI85" s="994"/>
      <c r="VZJ85" s="994"/>
      <c r="VZK85" s="994"/>
      <c r="VZL85" s="994"/>
      <c r="VZM85" s="994"/>
      <c r="VZN85" s="994"/>
      <c r="VZO85" s="994"/>
      <c r="VZP85" s="994"/>
      <c r="VZQ85" s="994"/>
      <c r="VZR85" s="994"/>
      <c r="VZS85" s="994"/>
      <c r="VZT85" s="994"/>
      <c r="VZU85" s="994"/>
      <c r="VZV85" s="994"/>
      <c r="VZW85" s="994"/>
      <c r="VZX85" s="994"/>
      <c r="VZY85" s="994"/>
      <c r="VZZ85" s="994"/>
      <c r="WAA85" s="994"/>
      <c r="WAB85" s="994"/>
      <c r="WAC85" s="994"/>
      <c r="WAD85" s="994"/>
      <c r="WAE85" s="994"/>
      <c r="WAF85" s="994"/>
      <c r="WAG85" s="994"/>
      <c r="WAH85" s="994"/>
      <c r="WAI85" s="994"/>
      <c r="WAJ85" s="994"/>
      <c r="WAK85" s="994"/>
      <c r="WAL85" s="994"/>
      <c r="WAM85" s="994"/>
      <c r="WAN85" s="994"/>
      <c r="WAO85" s="994"/>
      <c r="WAP85" s="994"/>
      <c r="WAQ85" s="994"/>
      <c r="WAR85" s="994"/>
      <c r="WAS85" s="994"/>
      <c r="WAT85" s="994"/>
      <c r="WAU85" s="994"/>
      <c r="WAV85" s="994"/>
      <c r="WAW85" s="994"/>
      <c r="WAX85" s="994"/>
      <c r="WAY85" s="994"/>
      <c r="WAZ85" s="994"/>
      <c r="WBA85" s="994"/>
      <c r="WBB85" s="994"/>
      <c r="WBC85" s="994"/>
      <c r="WBD85" s="994"/>
      <c r="WBE85" s="994"/>
      <c r="WBF85" s="994"/>
      <c r="WBG85" s="994"/>
      <c r="WBH85" s="994"/>
      <c r="WBI85" s="994"/>
      <c r="WBJ85" s="994"/>
      <c r="WBK85" s="994"/>
      <c r="WBL85" s="994"/>
      <c r="WBM85" s="994"/>
      <c r="WBN85" s="994"/>
      <c r="WBO85" s="994"/>
      <c r="WBP85" s="994"/>
      <c r="WBQ85" s="994"/>
      <c r="WBR85" s="994"/>
      <c r="WBS85" s="994"/>
      <c r="WBT85" s="994"/>
      <c r="WBU85" s="994"/>
      <c r="WBV85" s="994"/>
      <c r="WBW85" s="994"/>
      <c r="WBX85" s="994"/>
      <c r="WBY85" s="994"/>
      <c r="WBZ85" s="994"/>
      <c r="WCA85" s="994"/>
      <c r="WCB85" s="994"/>
      <c r="WCC85" s="994"/>
      <c r="WCD85" s="994"/>
      <c r="WCE85" s="994"/>
      <c r="WCF85" s="994"/>
      <c r="WCG85" s="994"/>
      <c r="WCH85" s="994"/>
      <c r="WCI85" s="994"/>
      <c r="WCJ85" s="994"/>
      <c r="WCK85" s="994"/>
      <c r="WCL85" s="994"/>
      <c r="WCM85" s="994"/>
      <c r="WCN85" s="994"/>
      <c r="WCO85" s="994"/>
      <c r="WCP85" s="994"/>
      <c r="WCQ85" s="994"/>
      <c r="WCR85" s="994"/>
      <c r="WCS85" s="994"/>
      <c r="WCT85" s="994"/>
      <c r="WCU85" s="994"/>
      <c r="WCV85" s="994"/>
      <c r="WCW85" s="994"/>
      <c r="WCX85" s="994"/>
      <c r="WCY85" s="994"/>
      <c r="WCZ85" s="994"/>
      <c r="WDA85" s="994"/>
      <c r="WDB85" s="994"/>
      <c r="WDC85" s="994"/>
      <c r="WDD85" s="994"/>
      <c r="WDE85" s="994"/>
      <c r="WDF85" s="994"/>
      <c r="WDG85" s="994"/>
      <c r="WDH85" s="994"/>
      <c r="WDI85" s="994"/>
      <c r="WDJ85" s="994"/>
      <c r="WDK85" s="994"/>
      <c r="WDL85" s="994"/>
      <c r="WDM85" s="994"/>
      <c r="WDN85" s="994"/>
      <c r="WDO85" s="994"/>
      <c r="WDP85" s="994"/>
      <c r="WDQ85" s="994"/>
      <c r="WDR85" s="994"/>
      <c r="WDS85" s="994"/>
      <c r="WDT85" s="994"/>
      <c r="WDU85" s="994"/>
      <c r="WDV85" s="994"/>
      <c r="WDW85" s="994"/>
      <c r="WDX85" s="994"/>
      <c r="WDY85" s="994"/>
      <c r="WDZ85" s="994"/>
      <c r="WEA85" s="994"/>
      <c r="WEB85" s="994"/>
      <c r="WEC85" s="994"/>
      <c r="WED85" s="994"/>
      <c r="WEE85" s="994"/>
      <c r="WEF85" s="994"/>
      <c r="WEG85" s="994"/>
      <c r="WEH85" s="994"/>
      <c r="WEI85" s="994"/>
      <c r="WEJ85" s="994"/>
      <c r="WEK85" s="994"/>
      <c r="WEL85" s="994"/>
      <c r="WEM85" s="994"/>
      <c r="WEN85" s="994"/>
      <c r="WEO85" s="994"/>
      <c r="WEP85" s="994"/>
      <c r="WEQ85" s="994"/>
      <c r="WER85" s="994"/>
      <c r="WES85" s="994"/>
      <c r="WET85" s="994"/>
      <c r="WEU85" s="994"/>
      <c r="WEV85" s="994"/>
      <c r="WEW85" s="994"/>
      <c r="WEX85" s="994"/>
      <c r="WEY85" s="994"/>
      <c r="WEZ85" s="994"/>
      <c r="WFA85" s="994"/>
      <c r="WFB85" s="994"/>
      <c r="WFC85" s="994"/>
      <c r="WFD85" s="994"/>
      <c r="WFE85" s="994"/>
      <c r="WFF85" s="994"/>
      <c r="WFG85" s="994"/>
      <c r="WFH85" s="994"/>
      <c r="WFI85" s="994"/>
      <c r="WFJ85" s="994"/>
      <c r="WFK85" s="994"/>
      <c r="WFL85" s="994"/>
      <c r="WFM85" s="994"/>
      <c r="WFN85" s="994"/>
      <c r="WFO85" s="994"/>
      <c r="WFP85" s="994"/>
      <c r="WFQ85" s="994"/>
      <c r="WFR85" s="994"/>
      <c r="WFS85" s="994"/>
      <c r="WFT85" s="994"/>
      <c r="WFU85" s="994"/>
      <c r="WFV85" s="994"/>
      <c r="WFW85" s="994"/>
      <c r="WFX85" s="994"/>
      <c r="WFY85" s="994"/>
      <c r="WFZ85" s="994"/>
      <c r="WGA85" s="994"/>
      <c r="WGB85" s="994"/>
      <c r="WGC85" s="994"/>
      <c r="WGD85" s="994"/>
      <c r="WGE85" s="994"/>
      <c r="WGF85" s="994"/>
      <c r="WGG85" s="994"/>
      <c r="WGH85" s="994"/>
      <c r="WGI85" s="994"/>
      <c r="WGJ85" s="994"/>
      <c r="WGK85" s="994"/>
      <c r="WGL85" s="994"/>
      <c r="WGM85" s="994"/>
      <c r="WGN85" s="994"/>
      <c r="WGO85" s="994"/>
      <c r="WGP85" s="994"/>
      <c r="WGQ85" s="994"/>
      <c r="WGR85" s="994"/>
      <c r="WGS85" s="994"/>
      <c r="WGT85" s="994"/>
      <c r="WGU85" s="994"/>
      <c r="WGV85" s="994"/>
      <c r="WGW85" s="994"/>
      <c r="WGX85" s="994"/>
      <c r="WGY85" s="994"/>
      <c r="WGZ85" s="994"/>
      <c r="WHA85" s="994"/>
      <c r="WHB85" s="994"/>
      <c r="WHC85" s="994"/>
      <c r="WHD85" s="994"/>
      <c r="WHE85" s="994"/>
      <c r="WHF85" s="994"/>
      <c r="WHG85" s="994"/>
      <c r="WHH85" s="994"/>
      <c r="WHI85" s="994"/>
      <c r="WHJ85" s="994"/>
      <c r="WHK85" s="994"/>
      <c r="WHL85" s="994"/>
      <c r="WHM85" s="994"/>
      <c r="WHN85" s="994"/>
      <c r="WHO85" s="994"/>
      <c r="WHP85" s="994"/>
      <c r="WHQ85" s="994"/>
      <c r="WHR85" s="994"/>
      <c r="WHS85" s="994"/>
      <c r="WHT85" s="994"/>
      <c r="WHU85" s="994"/>
      <c r="WHV85" s="994"/>
      <c r="WHW85" s="994"/>
      <c r="WHX85" s="994"/>
      <c r="WHY85" s="994"/>
      <c r="WHZ85" s="994"/>
      <c r="WIA85" s="994"/>
      <c r="WIB85" s="994"/>
      <c r="WIC85" s="994"/>
      <c r="WID85" s="994"/>
      <c r="WIE85" s="994"/>
      <c r="WIF85" s="994"/>
      <c r="WIG85" s="994"/>
      <c r="WIH85" s="994"/>
      <c r="WII85" s="994"/>
      <c r="WIJ85" s="994"/>
      <c r="WIK85" s="994"/>
      <c r="WIL85" s="994"/>
      <c r="WIM85" s="994"/>
      <c r="WIN85" s="994"/>
      <c r="WIO85" s="994"/>
      <c r="WIP85" s="994"/>
      <c r="WIQ85" s="994"/>
      <c r="WIR85" s="994"/>
      <c r="WIS85" s="994"/>
      <c r="WIT85" s="994"/>
      <c r="WIU85" s="994"/>
      <c r="WIV85" s="994"/>
      <c r="WIW85" s="994"/>
      <c r="WIX85" s="994"/>
      <c r="WIY85" s="994"/>
      <c r="WIZ85" s="994"/>
      <c r="WJA85" s="994"/>
      <c r="WJB85" s="994"/>
      <c r="WJC85" s="994"/>
      <c r="WJD85" s="994"/>
      <c r="WJE85" s="994"/>
      <c r="WJF85" s="994"/>
      <c r="WJG85" s="994"/>
      <c r="WJH85" s="994"/>
      <c r="WJI85" s="994"/>
      <c r="WJJ85" s="994"/>
      <c r="WJK85" s="994"/>
      <c r="WJL85" s="994"/>
      <c r="WJM85" s="994"/>
      <c r="WJN85" s="994"/>
      <c r="WJO85" s="994"/>
      <c r="WJP85" s="994"/>
      <c r="WJQ85" s="994"/>
      <c r="WJR85" s="994"/>
      <c r="WJS85" s="994"/>
      <c r="WJT85" s="994"/>
      <c r="WJU85" s="994"/>
      <c r="WJV85" s="994"/>
      <c r="WJW85" s="994"/>
      <c r="WJX85" s="994"/>
      <c r="WJY85" s="994"/>
      <c r="WJZ85" s="994"/>
      <c r="WKA85" s="994"/>
      <c r="WKB85" s="994"/>
      <c r="WKC85" s="994"/>
      <c r="WKD85" s="994"/>
      <c r="WKE85" s="994"/>
      <c r="WKF85" s="994"/>
      <c r="WKG85" s="994"/>
      <c r="WKH85" s="994"/>
      <c r="WKI85" s="994"/>
      <c r="WKJ85" s="994"/>
      <c r="WKK85" s="994"/>
      <c r="WKL85" s="994"/>
      <c r="WKM85" s="994"/>
      <c r="WKN85" s="994"/>
      <c r="WKO85" s="994"/>
      <c r="WKP85" s="994"/>
      <c r="WKQ85" s="994"/>
      <c r="WKR85" s="994"/>
      <c r="WKS85" s="994"/>
      <c r="WKT85" s="994"/>
      <c r="WKU85" s="994"/>
      <c r="WKV85" s="994"/>
      <c r="WKW85" s="994"/>
      <c r="WKX85" s="994"/>
      <c r="WKY85" s="994"/>
      <c r="WKZ85" s="994"/>
      <c r="WLA85" s="994"/>
      <c r="WLB85" s="994"/>
      <c r="WLC85" s="994"/>
      <c r="WLD85" s="994"/>
      <c r="WLE85" s="994"/>
      <c r="WLF85" s="994"/>
      <c r="WLG85" s="994"/>
      <c r="WLH85" s="994"/>
      <c r="WLI85" s="994"/>
      <c r="WLJ85" s="994"/>
      <c r="WLK85" s="994"/>
      <c r="WLL85" s="994"/>
      <c r="WLM85" s="994"/>
      <c r="WLN85" s="994"/>
      <c r="WLO85" s="994"/>
      <c r="WLP85" s="994"/>
      <c r="WLQ85" s="994"/>
      <c r="WLR85" s="994"/>
      <c r="WLS85" s="994"/>
      <c r="WLT85" s="994"/>
      <c r="WLU85" s="994"/>
      <c r="WLV85" s="994"/>
      <c r="WLW85" s="994"/>
      <c r="WLX85" s="994"/>
      <c r="WLY85" s="994"/>
      <c r="WLZ85" s="994"/>
      <c r="WMA85" s="994"/>
      <c r="WMB85" s="994"/>
      <c r="WMC85" s="994"/>
      <c r="WMD85" s="994"/>
      <c r="WME85" s="994"/>
      <c r="WMF85" s="994"/>
      <c r="WMG85" s="994"/>
      <c r="WMH85" s="994"/>
      <c r="WMI85" s="994"/>
      <c r="WMJ85" s="994"/>
      <c r="WMK85" s="994"/>
      <c r="WML85" s="994"/>
      <c r="WMM85" s="994"/>
      <c r="WMN85" s="994"/>
      <c r="WMO85" s="994"/>
      <c r="WMP85" s="994"/>
      <c r="WMQ85" s="994"/>
      <c r="WMR85" s="994"/>
      <c r="WMS85" s="994"/>
      <c r="WMT85" s="994"/>
      <c r="WMU85" s="994"/>
      <c r="WMV85" s="994"/>
      <c r="WMW85" s="994"/>
      <c r="WMX85" s="994"/>
      <c r="WMY85" s="994"/>
      <c r="WMZ85" s="994"/>
      <c r="WNA85" s="994"/>
      <c r="WNB85" s="994"/>
      <c r="WNC85" s="994"/>
      <c r="WND85" s="994"/>
      <c r="WNE85" s="994"/>
      <c r="WNF85" s="994"/>
      <c r="WNG85" s="994"/>
      <c r="WNH85" s="994"/>
      <c r="WNI85" s="994"/>
      <c r="WNJ85" s="994"/>
      <c r="WNK85" s="994"/>
      <c r="WNL85" s="994"/>
      <c r="WNM85" s="994"/>
      <c r="WNN85" s="994"/>
      <c r="WNO85" s="994"/>
      <c r="WNP85" s="994"/>
      <c r="WNQ85" s="994"/>
      <c r="WNR85" s="994"/>
      <c r="WNS85" s="994"/>
      <c r="WNT85" s="994"/>
      <c r="WNU85" s="994"/>
      <c r="WNV85" s="994"/>
      <c r="WNW85" s="994"/>
      <c r="WNX85" s="994"/>
      <c r="WNY85" s="994"/>
      <c r="WNZ85" s="994"/>
      <c r="WOA85" s="994"/>
      <c r="WOB85" s="994"/>
      <c r="WOC85" s="994"/>
      <c r="WOD85" s="994"/>
      <c r="WOE85" s="994"/>
      <c r="WOF85" s="994"/>
      <c r="WOG85" s="994"/>
      <c r="WOH85" s="994"/>
      <c r="WOI85" s="994"/>
      <c r="WOJ85" s="994"/>
      <c r="WOK85" s="994"/>
      <c r="WOL85" s="994"/>
      <c r="WOM85" s="994"/>
      <c r="WON85" s="994"/>
      <c r="WOO85" s="994"/>
      <c r="WOP85" s="994"/>
      <c r="WOQ85" s="994"/>
      <c r="WOR85" s="994"/>
      <c r="WOS85" s="994"/>
      <c r="WOT85" s="994"/>
      <c r="WOU85" s="994"/>
      <c r="WOV85" s="994"/>
      <c r="WOW85" s="994"/>
      <c r="WOX85" s="994"/>
      <c r="WOY85" s="994"/>
      <c r="WOZ85" s="994"/>
      <c r="WPA85" s="994"/>
      <c r="WPB85" s="994"/>
      <c r="WPC85" s="994"/>
      <c r="WPD85" s="994"/>
      <c r="WPE85" s="994"/>
      <c r="WPF85" s="994"/>
      <c r="WPG85" s="994"/>
      <c r="WPH85" s="994"/>
      <c r="WPI85" s="994"/>
      <c r="WPJ85" s="994"/>
      <c r="WPK85" s="994"/>
      <c r="WPL85" s="994"/>
      <c r="WPM85" s="994"/>
      <c r="WPN85" s="994"/>
      <c r="WPO85" s="994"/>
      <c r="WPP85" s="994"/>
      <c r="WPQ85" s="994"/>
      <c r="WPR85" s="994"/>
      <c r="WPS85" s="994"/>
      <c r="WPT85" s="994"/>
      <c r="WPU85" s="994"/>
      <c r="WPV85" s="994"/>
      <c r="WPW85" s="994"/>
      <c r="WPX85" s="994"/>
      <c r="WPY85" s="994"/>
      <c r="WPZ85" s="994"/>
      <c r="WQA85" s="994"/>
      <c r="WQB85" s="994"/>
      <c r="WQC85" s="994"/>
      <c r="WQD85" s="994"/>
      <c r="WQE85" s="994"/>
      <c r="WQF85" s="994"/>
      <c r="WQG85" s="994"/>
      <c r="WQH85" s="994"/>
      <c r="WQI85" s="994"/>
      <c r="WQJ85" s="994"/>
      <c r="WQK85" s="994"/>
      <c r="WQL85" s="994"/>
      <c r="WQM85" s="994"/>
      <c r="WQN85" s="994"/>
      <c r="WQO85" s="994"/>
      <c r="WQP85" s="994"/>
      <c r="WQQ85" s="994"/>
      <c r="WQR85" s="994"/>
      <c r="WQS85" s="994"/>
      <c r="WQT85" s="994"/>
      <c r="WQU85" s="994"/>
      <c r="WQV85" s="994"/>
      <c r="WQW85" s="994"/>
      <c r="WQX85" s="994"/>
      <c r="WQY85" s="994"/>
      <c r="WQZ85" s="994"/>
      <c r="WRA85" s="994"/>
      <c r="WRB85" s="994"/>
      <c r="WRC85" s="994"/>
      <c r="WRD85" s="994"/>
      <c r="WRE85" s="994"/>
      <c r="WRF85" s="994"/>
      <c r="WRG85" s="994"/>
      <c r="WRH85" s="994"/>
      <c r="WRI85" s="994"/>
      <c r="WRJ85" s="994"/>
      <c r="WRK85" s="994"/>
      <c r="WRL85" s="994"/>
      <c r="WRM85" s="994"/>
      <c r="WRN85" s="994"/>
      <c r="WRO85" s="994"/>
      <c r="WRP85" s="994"/>
      <c r="WRQ85" s="994"/>
      <c r="WRR85" s="994"/>
      <c r="WRS85" s="994"/>
      <c r="WRT85" s="994"/>
      <c r="WRU85" s="994"/>
      <c r="WRV85" s="994"/>
      <c r="WRW85" s="994"/>
      <c r="WRX85" s="994"/>
      <c r="WRY85" s="994"/>
      <c r="WRZ85" s="994"/>
      <c r="WSA85" s="994"/>
      <c r="WSB85" s="994"/>
      <c r="WSC85" s="994"/>
      <c r="WSD85" s="994"/>
      <c r="WSE85" s="994"/>
      <c r="WSF85" s="994"/>
      <c r="WSG85" s="994"/>
      <c r="WSH85" s="994"/>
      <c r="WSI85" s="994"/>
      <c r="WSJ85" s="994"/>
      <c r="WSK85" s="994"/>
      <c r="WSL85" s="994"/>
      <c r="WSM85" s="994"/>
      <c r="WSN85" s="994"/>
      <c r="WSO85" s="994"/>
      <c r="WSP85" s="994"/>
      <c r="WSQ85" s="994"/>
      <c r="WSR85" s="994"/>
      <c r="WSS85" s="994"/>
      <c r="WST85" s="994"/>
      <c r="WSU85" s="994"/>
      <c r="WSV85" s="994"/>
      <c r="WSW85" s="994"/>
      <c r="WSX85" s="994"/>
      <c r="WSY85" s="994"/>
      <c r="WSZ85" s="994"/>
      <c r="WTA85" s="994"/>
      <c r="WTB85" s="994"/>
      <c r="WTC85" s="994"/>
      <c r="WTD85" s="994"/>
      <c r="WTE85" s="994"/>
      <c r="WTF85" s="994"/>
      <c r="WTG85" s="994"/>
      <c r="WTH85" s="994"/>
      <c r="WTI85" s="994"/>
      <c r="WTJ85" s="994"/>
      <c r="WTK85" s="994"/>
      <c r="WTL85" s="994"/>
      <c r="WTM85" s="994"/>
      <c r="WTN85" s="994"/>
      <c r="WTO85" s="994"/>
      <c r="WTP85" s="994"/>
      <c r="WTQ85" s="994"/>
      <c r="WTR85" s="994"/>
      <c r="WTS85" s="994"/>
      <c r="WTT85" s="994"/>
      <c r="WTU85" s="994"/>
      <c r="WTV85" s="994"/>
      <c r="WTW85" s="994"/>
      <c r="WTX85" s="994"/>
      <c r="WTY85" s="994"/>
      <c r="WTZ85" s="994"/>
      <c r="WUA85" s="994"/>
      <c r="WUB85" s="994"/>
      <c r="WUC85" s="994"/>
      <c r="WUD85" s="994"/>
      <c r="WUE85" s="994"/>
      <c r="WUF85" s="994"/>
      <c r="WUG85" s="994"/>
      <c r="WUH85" s="994"/>
      <c r="WUI85" s="994"/>
      <c r="WUJ85" s="994"/>
      <c r="WUK85" s="994"/>
      <c r="WUL85" s="994"/>
      <c r="WUM85" s="994"/>
      <c r="WUN85" s="994"/>
      <c r="WUO85" s="994"/>
      <c r="WUP85" s="994"/>
      <c r="WUQ85" s="994"/>
      <c r="WUR85" s="994"/>
      <c r="WUS85" s="994"/>
      <c r="WUT85" s="994"/>
      <c r="WUU85" s="994"/>
      <c r="WUV85" s="994"/>
      <c r="WUW85" s="994"/>
      <c r="WUX85" s="994"/>
      <c r="WUY85" s="994"/>
      <c r="WUZ85" s="994"/>
      <c r="WVA85" s="994"/>
      <c r="WVB85" s="994"/>
      <c r="WVC85" s="994"/>
      <c r="WVD85" s="994"/>
      <c r="WVE85" s="994"/>
      <c r="WVF85" s="994"/>
      <c r="WVG85" s="994"/>
      <c r="WVH85" s="994"/>
      <c r="WVI85" s="994"/>
      <c r="WVJ85" s="994"/>
    </row>
    <row r="86" spans="2:16130" ht="9" hidden="1" customHeight="1"/>
    <row r="87" spans="2:16130" ht="9" hidden="1" customHeight="1"/>
  </sheetData>
  <sheetProtection sheet="1" objects="1" scenarios="1"/>
  <hyperlinks>
    <hyperlink ref="A4:B4" location="'4.1'!A1" display="'4.1'!A1"/>
    <hyperlink ref="A5:B5" location="'4.2'!A1" display="'4.2'!A1"/>
    <hyperlink ref="A6:B6" location="'4.3'!A1" display="'4.3'!A1"/>
    <hyperlink ref="A7:B7" location="'4.4'!A1" display="'4.4'!A1"/>
    <hyperlink ref="A8:B8" location="'4.5'!A1" display="'4.5'!A1"/>
    <hyperlink ref="A9:B9" location="'4.6'!A1" display="'4.6'!A1"/>
    <hyperlink ref="A10:B10" location="'4.7'!A1" display="'4.7'!A1"/>
    <hyperlink ref="A11:B11" location="'4.8'!A1" display="'4.8'!A1"/>
    <hyperlink ref="A12:B12" location="'4.9'!A1" display="'4.9'!A1"/>
    <hyperlink ref="A13:B13" location="'4.10'!A1" display="4.10"/>
    <hyperlink ref="A14:B14" location="'4.11'!A1" display="'4.11'!A1"/>
    <hyperlink ref="A15:B15" location="'4.12'!A1" display="'4.12'!A1"/>
    <hyperlink ref="A16:B16" location="'4.13'!A1" display="'4.13'!A1"/>
    <hyperlink ref="A17:B17" location="'4.14'!A1" display="'4.14'!A1"/>
    <hyperlink ref="A18:B18" location="'4.15'!A1" display="'4.15'!A1"/>
    <hyperlink ref="A19:B19" location="'4.16'!A1" display="'4.16'!A1"/>
    <hyperlink ref="A20:B20" location="'4.17'!A1" display="'4.17'!A1"/>
    <hyperlink ref="A21:B21" location="'4.18'!A1" display="'4.18'!A1"/>
    <hyperlink ref="A22:B22" location="'4.19'!A1" display="'4.19'!A1"/>
    <hyperlink ref="A23:B23" location="'4.20'!A1" display="'4.20'!A1"/>
    <hyperlink ref="A24:B24" location="'4.21'!A1" display="'4.21'!A1"/>
    <hyperlink ref="A25:B25" location="'4.22'!A1" display="'4.22'!A1"/>
    <hyperlink ref="A26:B26" location="'4.23'!A1" display="'4.23'!A1"/>
    <hyperlink ref="A27:B27" location="'4.24'!A1" display="'4.24'!A1"/>
    <hyperlink ref="A28:B28" location="'4.25'!A1" display="'4.25'!A1"/>
    <hyperlink ref="A29:B29" location="'4.26'!A1" display="'4.26'!A1"/>
    <hyperlink ref="A30:B30" location="'4.27'!A1" display="'4.27'!A1"/>
    <hyperlink ref="A31:B31" location="'4.28'!A1" display="'4.28'!A1"/>
    <hyperlink ref="A32:B32" location="'4.29'!A1" display="'4.29'!A1"/>
    <hyperlink ref="A33:B33" location="'4.30'!A1" display="4.30"/>
    <hyperlink ref="A34:B34" location="'4.31'!A1" display="'4.31'!A1"/>
    <hyperlink ref="A35:B35" location="'4.32'!A1" display="'4.32'!A1"/>
    <hyperlink ref="A36:B36" location="'4.33'!A1" display="'4.33'!A1"/>
    <hyperlink ref="A37:B37" location="'4.34'!A1" display="'4.34'!A1"/>
    <hyperlink ref="A38:B38" location="'4.35'!A1" display="'4.35'!A1"/>
    <hyperlink ref="A2:B2" location="Texto!A1" display="4. Educación"/>
  </hyperlinks>
  <printOptions horizontalCentered="1"/>
  <pageMargins left="0.59055118110236227" right="0.59055118110236227" top="0.98425196850393704" bottom="0.98425196850393704" header="0.78740157480314965" footer="0.39370078740157483"/>
  <pageSetup orientation="portrait" verticalDpi="0" r:id="rId1"/>
  <headerFooter>
    <oddHeader>&amp;L&amp;K000080INEGI. Anuario estadístico y geográfico de los Estados Unidos Mexicanos 2013. 2014.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WWR147"/>
  <sheetViews>
    <sheetView showGridLines="0" showRowColHeaders="0" topLeftCell="A124" zoomScale="140" zoomScaleNormal="140" workbookViewId="0"/>
  </sheetViews>
  <sheetFormatPr baseColWidth="10" defaultColWidth="0" defaultRowHeight="12.75" zeroHeight="1"/>
  <cols>
    <col min="1" max="1" width="0.85546875" style="30" customWidth="1"/>
    <col min="2" max="3" width="7" style="30" customWidth="1"/>
    <col min="4" max="4" width="6.5703125" style="30" customWidth="1"/>
    <col min="5" max="5" width="0.7109375" style="30" customWidth="1"/>
    <col min="6" max="6" width="3.85546875" style="30" customWidth="1"/>
    <col min="7" max="7" width="4.5703125" style="30" customWidth="1"/>
    <col min="8" max="8" width="1" style="30" customWidth="1"/>
    <col min="9" max="9" width="5.5703125" style="30" customWidth="1"/>
    <col min="10" max="10" width="0.7109375" style="30" customWidth="1"/>
    <col min="11" max="11" width="4.7109375" style="30" customWidth="1"/>
    <col min="12" max="12" width="1.5703125" style="30" customWidth="1"/>
    <col min="13" max="13" width="4" style="30" customWidth="1"/>
    <col min="14" max="14" width="1" style="30" customWidth="1"/>
    <col min="15" max="16" width="5.42578125" style="30" customWidth="1"/>
    <col min="17" max="18" width="0.85546875" style="30" customWidth="1"/>
    <col min="19" max="36" width="11.28515625" style="30" hidden="1" customWidth="1"/>
    <col min="37" max="256" width="0" style="30" hidden="1"/>
    <col min="257" max="257" width="0.85546875" style="30" hidden="1" customWidth="1"/>
    <col min="258" max="259" width="7" style="30" hidden="1" customWidth="1"/>
    <col min="260" max="260" width="6.5703125" style="30" hidden="1" customWidth="1"/>
    <col min="261" max="261" width="0.7109375" style="30" hidden="1" customWidth="1"/>
    <col min="262" max="262" width="3.85546875" style="30" hidden="1" customWidth="1"/>
    <col min="263" max="263" width="4.5703125" style="30" hidden="1" customWidth="1"/>
    <col min="264" max="264" width="1" style="30" hidden="1" customWidth="1"/>
    <col min="265" max="265" width="5.5703125" style="30" hidden="1" customWidth="1"/>
    <col min="266" max="266" width="0.7109375" style="30" hidden="1" customWidth="1"/>
    <col min="267" max="267" width="4.7109375" style="30" hidden="1" customWidth="1"/>
    <col min="268" max="268" width="1.5703125" style="30" hidden="1" customWidth="1"/>
    <col min="269" max="269" width="4" style="30" hidden="1" customWidth="1"/>
    <col min="270" max="270" width="1" style="30" hidden="1" customWidth="1"/>
    <col min="271" max="272" width="5.42578125" style="30" hidden="1" customWidth="1"/>
    <col min="273" max="274" width="0.85546875" style="30" hidden="1" customWidth="1"/>
    <col min="275" max="292" width="11.28515625" style="30" hidden="1" customWidth="1"/>
    <col min="293" max="512" width="0" style="30" hidden="1"/>
    <col min="513" max="513" width="0.85546875" style="30" hidden="1" customWidth="1"/>
    <col min="514" max="515" width="7" style="30" hidden="1" customWidth="1"/>
    <col min="516" max="516" width="6.5703125" style="30" hidden="1" customWidth="1"/>
    <col min="517" max="517" width="0.7109375" style="30" hidden="1" customWidth="1"/>
    <col min="518" max="518" width="3.85546875" style="30" hidden="1" customWidth="1"/>
    <col min="519" max="519" width="4.5703125" style="30" hidden="1" customWidth="1"/>
    <col min="520" max="520" width="1" style="30" hidden="1" customWidth="1"/>
    <col min="521" max="521" width="5.5703125" style="30" hidden="1" customWidth="1"/>
    <col min="522" max="522" width="0.7109375" style="30" hidden="1" customWidth="1"/>
    <col min="523" max="523" width="4.7109375" style="30" hidden="1" customWidth="1"/>
    <col min="524" max="524" width="1.5703125" style="30" hidden="1" customWidth="1"/>
    <col min="525" max="525" width="4" style="30" hidden="1" customWidth="1"/>
    <col min="526" max="526" width="1" style="30" hidden="1" customWidth="1"/>
    <col min="527" max="528" width="5.42578125" style="30" hidden="1" customWidth="1"/>
    <col min="529" max="530" width="0.85546875" style="30" hidden="1" customWidth="1"/>
    <col min="531" max="548" width="11.28515625" style="30" hidden="1" customWidth="1"/>
    <col min="549" max="768" width="0" style="30" hidden="1"/>
    <col min="769" max="769" width="0.85546875" style="30" hidden="1" customWidth="1"/>
    <col min="770" max="771" width="7" style="30" hidden="1" customWidth="1"/>
    <col min="772" max="772" width="6.5703125" style="30" hidden="1" customWidth="1"/>
    <col min="773" max="773" width="0.7109375" style="30" hidden="1" customWidth="1"/>
    <col min="774" max="774" width="3.85546875" style="30" hidden="1" customWidth="1"/>
    <col min="775" max="775" width="4.5703125" style="30" hidden="1" customWidth="1"/>
    <col min="776" max="776" width="1" style="30" hidden="1" customWidth="1"/>
    <col min="777" max="777" width="5.5703125" style="30" hidden="1" customWidth="1"/>
    <col min="778" max="778" width="0.7109375" style="30" hidden="1" customWidth="1"/>
    <col min="779" max="779" width="4.7109375" style="30" hidden="1" customWidth="1"/>
    <col min="780" max="780" width="1.5703125" style="30" hidden="1" customWidth="1"/>
    <col min="781" max="781" width="4" style="30" hidden="1" customWidth="1"/>
    <col min="782" max="782" width="1" style="30" hidden="1" customWidth="1"/>
    <col min="783" max="784" width="5.42578125" style="30" hidden="1" customWidth="1"/>
    <col min="785" max="786" width="0.85546875" style="30" hidden="1" customWidth="1"/>
    <col min="787" max="804" width="11.28515625" style="30" hidden="1" customWidth="1"/>
    <col min="805" max="1024" width="0" style="30" hidden="1"/>
    <col min="1025" max="1025" width="0.85546875" style="30" hidden="1" customWidth="1"/>
    <col min="1026" max="1027" width="7" style="30" hidden="1" customWidth="1"/>
    <col min="1028" max="1028" width="6.5703125" style="30" hidden="1" customWidth="1"/>
    <col min="1029" max="1029" width="0.7109375" style="30" hidden="1" customWidth="1"/>
    <col min="1030" max="1030" width="3.85546875" style="30" hidden="1" customWidth="1"/>
    <col min="1031" max="1031" width="4.5703125" style="30" hidden="1" customWidth="1"/>
    <col min="1032" max="1032" width="1" style="30" hidden="1" customWidth="1"/>
    <col min="1033" max="1033" width="5.5703125" style="30" hidden="1" customWidth="1"/>
    <col min="1034" max="1034" width="0.7109375" style="30" hidden="1" customWidth="1"/>
    <col min="1035" max="1035" width="4.7109375" style="30" hidden="1" customWidth="1"/>
    <col min="1036" max="1036" width="1.5703125" style="30" hidden="1" customWidth="1"/>
    <col min="1037" max="1037" width="4" style="30" hidden="1" customWidth="1"/>
    <col min="1038" max="1038" width="1" style="30" hidden="1" customWidth="1"/>
    <col min="1039" max="1040" width="5.42578125" style="30" hidden="1" customWidth="1"/>
    <col min="1041" max="1042" width="0.85546875" style="30" hidden="1" customWidth="1"/>
    <col min="1043" max="1060" width="11.28515625" style="30" hidden="1" customWidth="1"/>
    <col min="1061" max="1280" width="0" style="30" hidden="1"/>
    <col min="1281" max="1281" width="0.85546875" style="30" hidden="1" customWidth="1"/>
    <col min="1282" max="1283" width="7" style="30" hidden="1" customWidth="1"/>
    <col min="1284" max="1284" width="6.5703125" style="30" hidden="1" customWidth="1"/>
    <col min="1285" max="1285" width="0.7109375" style="30" hidden="1" customWidth="1"/>
    <col min="1286" max="1286" width="3.85546875" style="30" hidden="1" customWidth="1"/>
    <col min="1287" max="1287" width="4.5703125" style="30" hidden="1" customWidth="1"/>
    <col min="1288" max="1288" width="1" style="30" hidden="1" customWidth="1"/>
    <col min="1289" max="1289" width="5.5703125" style="30" hidden="1" customWidth="1"/>
    <col min="1290" max="1290" width="0.7109375" style="30" hidden="1" customWidth="1"/>
    <col min="1291" max="1291" width="4.7109375" style="30" hidden="1" customWidth="1"/>
    <col min="1292" max="1292" width="1.5703125" style="30" hidden="1" customWidth="1"/>
    <col min="1293" max="1293" width="4" style="30" hidden="1" customWidth="1"/>
    <col min="1294" max="1294" width="1" style="30" hidden="1" customWidth="1"/>
    <col min="1295" max="1296" width="5.42578125" style="30" hidden="1" customWidth="1"/>
    <col min="1297" max="1298" width="0.85546875" style="30" hidden="1" customWidth="1"/>
    <col min="1299" max="1316" width="11.28515625" style="30" hidden="1" customWidth="1"/>
    <col min="1317" max="1536" width="0" style="30" hidden="1"/>
    <col min="1537" max="1537" width="0.85546875" style="30" hidden="1" customWidth="1"/>
    <col min="1538" max="1539" width="7" style="30" hidden="1" customWidth="1"/>
    <col min="1540" max="1540" width="6.5703125" style="30" hidden="1" customWidth="1"/>
    <col min="1541" max="1541" width="0.7109375" style="30" hidden="1" customWidth="1"/>
    <col min="1542" max="1542" width="3.85546875" style="30" hidden="1" customWidth="1"/>
    <col min="1543" max="1543" width="4.5703125" style="30" hidden="1" customWidth="1"/>
    <col min="1544" max="1544" width="1" style="30" hidden="1" customWidth="1"/>
    <col min="1545" max="1545" width="5.5703125" style="30" hidden="1" customWidth="1"/>
    <col min="1546" max="1546" width="0.7109375" style="30" hidden="1" customWidth="1"/>
    <col min="1547" max="1547" width="4.7109375" style="30" hidden="1" customWidth="1"/>
    <col min="1548" max="1548" width="1.5703125" style="30" hidden="1" customWidth="1"/>
    <col min="1549" max="1549" width="4" style="30" hidden="1" customWidth="1"/>
    <col min="1550" max="1550" width="1" style="30" hidden="1" customWidth="1"/>
    <col min="1551" max="1552" width="5.42578125" style="30" hidden="1" customWidth="1"/>
    <col min="1553" max="1554" width="0.85546875" style="30" hidden="1" customWidth="1"/>
    <col min="1555" max="1572" width="11.28515625" style="30" hidden="1" customWidth="1"/>
    <col min="1573" max="1792" width="0" style="30" hidden="1"/>
    <col min="1793" max="1793" width="0.85546875" style="30" hidden="1" customWidth="1"/>
    <col min="1794" max="1795" width="7" style="30" hidden="1" customWidth="1"/>
    <col min="1796" max="1796" width="6.5703125" style="30" hidden="1" customWidth="1"/>
    <col min="1797" max="1797" width="0.7109375" style="30" hidden="1" customWidth="1"/>
    <col min="1798" max="1798" width="3.85546875" style="30" hidden="1" customWidth="1"/>
    <col min="1799" max="1799" width="4.5703125" style="30" hidden="1" customWidth="1"/>
    <col min="1800" max="1800" width="1" style="30" hidden="1" customWidth="1"/>
    <col min="1801" max="1801" width="5.5703125" style="30" hidden="1" customWidth="1"/>
    <col min="1802" max="1802" width="0.7109375" style="30" hidden="1" customWidth="1"/>
    <col min="1803" max="1803" width="4.7109375" style="30" hidden="1" customWidth="1"/>
    <col min="1804" max="1804" width="1.5703125" style="30" hidden="1" customWidth="1"/>
    <col min="1805" max="1805" width="4" style="30" hidden="1" customWidth="1"/>
    <col min="1806" max="1806" width="1" style="30" hidden="1" customWidth="1"/>
    <col min="1807" max="1808" width="5.42578125" style="30" hidden="1" customWidth="1"/>
    <col min="1809" max="1810" width="0.85546875" style="30" hidden="1" customWidth="1"/>
    <col min="1811" max="1828" width="11.28515625" style="30" hidden="1" customWidth="1"/>
    <col min="1829" max="2048" width="0" style="30" hidden="1"/>
    <col min="2049" max="2049" width="0.85546875" style="30" hidden="1" customWidth="1"/>
    <col min="2050" max="2051" width="7" style="30" hidden="1" customWidth="1"/>
    <col min="2052" max="2052" width="6.5703125" style="30" hidden="1" customWidth="1"/>
    <col min="2053" max="2053" width="0.7109375" style="30" hidden="1" customWidth="1"/>
    <col min="2054" max="2054" width="3.85546875" style="30" hidden="1" customWidth="1"/>
    <col min="2055" max="2055" width="4.5703125" style="30" hidden="1" customWidth="1"/>
    <col min="2056" max="2056" width="1" style="30" hidden="1" customWidth="1"/>
    <col min="2057" max="2057" width="5.5703125" style="30" hidden="1" customWidth="1"/>
    <col min="2058" max="2058" width="0.7109375" style="30" hidden="1" customWidth="1"/>
    <col min="2059" max="2059" width="4.7109375" style="30" hidden="1" customWidth="1"/>
    <col min="2060" max="2060" width="1.5703125" style="30" hidden="1" customWidth="1"/>
    <col min="2061" max="2061" width="4" style="30" hidden="1" customWidth="1"/>
    <col min="2062" max="2062" width="1" style="30" hidden="1" customWidth="1"/>
    <col min="2063" max="2064" width="5.42578125" style="30" hidden="1" customWidth="1"/>
    <col min="2065" max="2066" width="0.85546875" style="30" hidden="1" customWidth="1"/>
    <col min="2067" max="2084" width="11.28515625" style="30" hidden="1" customWidth="1"/>
    <col min="2085" max="2304" width="0" style="30" hidden="1"/>
    <col min="2305" max="2305" width="0.85546875" style="30" hidden="1" customWidth="1"/>
    <col min="2306" max="2307" width="7" style="30" hidden="1" customWidth="1"/>
    <col min="2308" max="2308" width="6.5703125" style="30" hidden="1" customWidth="1"/>
    <col min="2309" max="2309" width="0.7109375" style="30" hidden="1" customWidth="1"/>
    <col min="2310" max="2310" width="3.85546875" style="30" hidden="1" customWidth="1"/>
    <col min="2311" max="2311" width="4.5703125" style="30" hidden="1" customWidth="1"/>
    <col min="2312" max="2312" width="1" style="30" hidden="1" customWidth="1"/>
    <col min="2313" max="2313" width="5.5703125" style="30" hidden="1" customWidth="1"/>
    <col min="2314" max="2314" width="0.7109375" style="30" hidden="1" customWidth="1"/>
    <col min="2315" max="2315" width="4.7109375" style="30" hidden="1" customWidth="1"/>
    <col min="2316" max="2316" width="1.5703125" style="30" hidden="1" customWidth="1"/>
    <col min="2317" max="2317" width="4" style="30" hidden="1" customWidth="1"/>
    <col min="2318" max="2318" width="1" style="30" hidden="1" customWidth="1"/>
    <col min="2319" max="2320" width="5.42578125" style="30" hidden="1" customWidth="1"/>
    <col min="2321" max="2322" width="0.85546875" style="30" hidden="1" customWidth="1"/>
    <col min="2323" max="2340" width="11.28515625" style="30" hidden="1" customWidth="1"/>
    <col min="2341" max="2560" width="0" style="30" hidden="1"/>
    <col min="2561" max="2561" width="0.85546875" style="30" hidden="1" customWidth="1"/>
    <col min="2562" max="2563" width="7" style="30" hidden="1" customWidth="1"/>
    <col min="2564" max="2564" width="6.5703125" style="30" hidden="1" customWidth="1"/>
    <col min="2565" max="2565" width="0.7109375" style="30" hidden="1" customWidth="1"/>
    <col min="2566" max="2566" width="3.85546875" style="30" hidden="1" customWidth="1"/>
    <col min="2567" max="2567" width="4.5703125" style="30" hidden="1" customWidth="1"/>
    <col min="2568" max="2568" width="1" style="30" hidden="1" customWidth="1"/>
    <col min="2569" max="2569" width="5.5703125" style="30" hidden="1" customWidth="1"/>
    <col min="2570" max="2570" width="0.7109375" style="30" hidden="1" customWidth="1"/>
    <col min="2571" max="2571" width="4.7109375" style="30" hidden="1" customWidth="1"/>
    <col min="2572" max="2572" width="1.5703125" style="30" hidden="1" customWidth="1"/>
    <col min="2573" max="2573" width="4" style="30" hidden="1" customWidth="1"/>
    <col min="2574" max="2574" width="1" style="30" hidden="1" customWidth="1"/>
    <col min="2575" max="2576" width="5.42578125" style="30" hidden="1" customWidth="1"/>
    <col min="2577" max="2578" width="0.85546875" style="30" hidden="1" customWidth="1"/>
    <col min="2579" max="2596" width="11.28515625" style="30" hidden="1" customWidth="1"/>
    <col min="2597" max="2816" width="0" style="30" hidden="1"/>
    <col min="2817" max="2817" width="0.85546875" style="30" hidden="1" customWidth="1"/>
    <col min="2818" max="2819" width="7" style="30" hidden="1" customWidth="1"/>
    <col min="2820" max="2820" width="6.5703125" style="30" hidden="1" customWidth="1"/>
    <col min="2821" max="2821" width="0.7109375" style="30" hidden="1" customWidth="1"/>
    <col min="2822" max="2822" width="3.85546875" style="30" hidden="1" customWidth="1"/>
    <col min="2823" max="2823" width="4.5703125" style="30" hidden="1" customWidth="1"/>
    <col min="2824" max="2824" width="1" style="30" hidden="1" customWidth="1"/>
    <col min="2825" max="2825" width="5.5703125" style="30" hidden="1" customWidth="1"/>
    <col min="2826" max="2826" width="0.7109375" style="30" hidden="1" customWidth="1"/>
    <col min="2827" max="2827" width="4.7109375" style="30" hidden="1" customWidth="1"/>
    <col min="2828" max="2828" width="1.5703125" style="30" hidden="1" customWidth="1"/>
    <col min="2829" max="2829" width="4" style="30" hidden="1" customWidth="1"/>
    <col min="2830" max="2830" width="1" style="30" hidden="1" customWidth="1"/>
    <col min="2831" max="2832" width="5.42578125" style="30" hidden="1" customWidth="1"/>
    <col min="2833" max="2834" width="0.85546875" style="30" hidden="1" customWidth="1"/>
    <col min="2835" max="2852" width="11.28515625" style="30" hidden="1" customWidth="1"/>
    <col min="2853" max="3072" width="0" style="30" hidden="1"/>
    <col min="3073" max="3073" width="0.85546875" style="30" hidden="1" customWidth="1"/>
    <col min="3074" max="3075" width="7" style="30" hidden="1" customWidth="1"/>
    <col min="3076" max="3076" width="6.5703125" style="30" hidden="1" customWidth="1"/>
    <col min="3077" max="3077" width="0.7109375" style="30" hidden="1" customWidth="1"/>
    <col min="3078" max="3078" width="3.85546875" style="30" hidden="1" customWidth="1"/>
    <col min="3079" max="3079" width="4.5703125" style="30" hidden="1" customWidth="1"/>
    <col min="3080" max="3080" width="1" style="30" hidden="1" customWidth="1"/>
    <col min="3081" max="3081" width="5.5703125" style="30" hidden="1" customWidth="1"/>
    <col min="3082" max="3082" width="0.7109375" style="30" hidden="1" customWidth="1"/>
    <col min="3083" max="3083" width="4.7109375" style="30" hidden="1" customWidth="1"/>
    <col min="3084" max="3084" width="1.5703125" style="30" hidden="1" customWidth="1"/>
    <col min="3085" max="3085" width="4" style="30" hidden="1" customWidth="1"/>
    <col min="3086" max="3086" width="1" style="30" hidden="1" customWidth="1"/>
    <col min="3087" max="3088" width="5.42578125" style="30" hidden="1" customWidth="1"/>
    <col min="3089" max="3090" width="0.85546875" style="30" hidden="1" customWidth="1"/>
    <col min="3091" max="3108" width="11.28515625" style="30" hidden="1" customWidth="1"/>
    <col min="3109" max="3328" width="0" style="30" hidden="1"/>
    <col min="3329" max="3329" width="0.85546875" style="30" hidden="1" customWidth="1"/>
    <col min="3330" max="3331" width="7" style="30" hidden="1" customWidth="1"/>
    <col min="3332" max="3332" width="6.5703125" style="30" hidden="1" customWidth="1"/>
    <col min="3333" max="3333" width="0.7109375" style="30" hidden="1" customWidth="1"/>
    <col min="3334" max="3334" width="3.85546875" style="30" hidden="1" customWidth="1"/>
    <col min="3335" max="3335" width="4.5703125" style="30" hidden="1" customWidth="1"/>
    <col min="3336" max="3336" width="1" style="30" hidden="1" customWidth="1"/>
    <col min="3337" max="3337" width="5.5703125" style="30" hidden="1" customWidth="1"/>
    <col min="3338" max="3338" width="0.7109375" style="30" hidden="1" customWidth="1"/>
    <col min="3339" max="3339" width="4.7109375" style="30" hidden="1" customWidth="1"/>
    <col min="3340" max="3340" width="1.5703125" style="30" hidden="1" customWidth="1"/>
    <col min="3341" max="3341" width="4" style="30" hidden="1" customWidth="1"/>
    <col min="3342" max="3342" width="1" style="30" hidden="1" customWidth="1"/>
    <col min="3343" max="3344" width="5.42578125" style="30" hidden="1" customWidth="1"/>
    <col min="3345" max="3346" width="0.85546875" style="30" hidden="1" customWidth="1"/>
    <col min="3347" max="3364" width="11.28515625" style="30" hidden="1" customWidth="1"/>
    <col min="3365" max="3584" width="0" style="30" hidden="1"/>
    <col min="3585" max="3585" width="0.85546875" style="30" hidden="1" customWidth="1"/>
    <col min="3586" max="3587" width="7" style="30" hidden="1" customWidth="1"/>
    <col min="3588" max="3588" width="6.5703125" style="30" hidden="1" customWidth="1"/>
    <col min="3589" max="3589" width="0.7109375" style="30" hidden="1" customWidth="1"/>
    <col min="3590" max="3590" width="3.85546875" style="30" hidden="1" customWidth="1"/>
    <col min="3591" max="3591" width="4.5703125" style="30" hidden="1" customWidth="1"/>
    <col min="3592" max="3592" width="1" style="30" hidden="1" customWidth="1"/>
    <col min="3593" max="3593" width="5.5703125" style="30" hidden="1" customWidth="1"/>
    <col min="3594" max="3594" width="0.7109375" style="30" hidden="1" customWidth="1"/>
    <col min="3595" max="3595" width="4.7109375" style="30" hidden="1" customWidth="1"/>
    <col min="3596" max="3596" width="1.5703125" style="30" hidden="1" customWidth="1"/>
    <col min="3597" max="3597" width="4" style="30" hidden="1" customWidth="1"/>
    <col min="3598" max="3598" width="1" style="30" hidden="1" customWidth="1"/>
    <col min="3599" max="3600" width="5.42578125" style="30" hidden="1" customWidth="1"/>
    <col min="3601" max="3602" width="0.85546875" style="30" hidden="1" customWidth="1"/>
    <col min="3603" max="3620" width="11.28515625" style="30" hidden="1" customWidth="1"/>
    <col min="3621" max="3840" width="0" style="30" hidden="1"/>
    <col min="3841" max="3841" width="0.85546875" style="30" hidden="1" customWidth="1"/>
    <col min="3842" max="3843" width="7" style="30" hidden="1" customWidth="1"/>
    <col min="3844" max="3844" width="6.5703125" style="30" hidden="1" customWidth="1"/>
    <col min="3845" max="3845" width="0.7109375" style="30" hidden="1" customWidth="1"/>
    <col min="3846" max="3846" width="3.85546875" style="30" hidden="1" customWidth="1"/>
    <col min="3847" max="3847" width="4.5703125" style="30" hidden="1" customWidth="1"/>
    <col min="3848" max="3848" width="1" style="30" hidden="1" customWidth="1"/>
    <col min="3849" max="3849" width="5.5703125" style="30" hidden="1" customWidth="1"/>
    <col min="3850" max="3850" width="0.7109375" style="30" hidden="1" customWidth="1"/>
    <col min="3851" max="3851" width="4.7109375" style="30" hidden="1" customWidth="1"/>
    <col min="3852" max="3852" width="1.5703125" style="30" hidden="1" customWidth="1"/>
    <col min="3853" max="3853" width="4" style="30" hidden="1" customWidth="1"/>
    <col min="3854" max="3854" width="1" style="30" hidden="1" customWidth="1"/>
    <col min="3855" max="3856" width="5.42578125" style="30" hidden="1" customWidth="1"/>
    <col min="3857" max="3858" width="0.85546875" style="30" hidden="1" customWidth="1"/>
    <col min="3859" max="3876" width="11.28515625" style="30" hidden="1" customWidth="1"/>
    <col min="3877" max="4096" width="0" style="30" hidden="1"/>
    <col min="4097" max="4097" width="0.85546875" style="30" hidden="1" customWidth="1"/>
    <col min="4098" max="4099" width="7" style="30" hidden="1" customWidth="1"/>
    <col min="4100" max="4100" width="6.5703125" style="30" hidden="1" customWidth="1"/>
    <col min="4101" max="4101" width="0.7109375" style="30" hidden="1" customWidth="1"/>
    <col min="4102" max="4102" width="3.85546875" style="30" hidden="1" customWidth="1"/>
    <col min="4103" max="4103" width="4.5703125" style="30" hidden="1" customWidth="1"/>
    <col min="4104" max="4104" width="1" style="30" hidden="1" customWidth="1"/>
    <col min="4105" max="4105" width="5.5703125" style="30" hidden="1" customWidth="1"/>
    <col min="4106" max="4106" width="0.7109375" style="30" hidden="1" customWidth="1"/>
    <col min="4107" max="4107" width="4.7109375" style="30" hidden="1" customWidth="1"/>
    <col min="4108" max="4108" width="1.5703125" style="30" hidden="1" customWidth="1"/>
    <col min="4109" max="4109" width="4" style="30" hidden="1" customWidth="1"/>
    <col min="4110" max="4110" width="1" style="30" hidden="1" customWidth="1"/>
    <col min="4111" max="4112" width="5.42578125" style="30" hidden="1" customWidth="1"/>
    <col min="4113" max="4114" width="0.85546875" style="30" hidden="1" customWidth="1"/>
    <col min="4115" max="4132" width="11.28515625" style="30" hidden="1" customWidth="1"/>
    <col min="4133" max="4352" width="0" style="30" hidden="1"/>
    <col min="4353" max="4353" width="0.85546875" style="30" hidden="1" customWidth="1"/>
    <col min="4354" max="4355" width="7" style="30" hidden="1" customWidth="1"/>
    <col min="4356" max="4356" width="6.5703125" style="30" hidden="1" customWidth="1"/>
    <col min="4357" max="4357" width="0.7109375" style="30" hidden="1" customWidth="1"/>
    <col min="4358" max="4358" width="3.85546875" style="30" hidden="1" customWidth="1"/>
    <col min="4359" max="4359" width="4.5703125" style="30" hidden="1" customWidth="1"/>
    <col min="4360" max="4360" width="1" style="30" hidden="1" customWidth="1"/>
    <col min="4361" max="4361" width="5.5703125" style="30" hidden="1" customWidth="1"/>
    <col min="4362" max="4362" width="0.7109375" style="30" hidden="1" customWidth="1"/>
    <col min="4363" max="4363" width="4.7109375" style="30" hidden="1" customWidth="1"/>
    <col min="4364" max="4364" width="1.5703125" style="30" hidden="1" customWidth="1"/>
    <col min="4365" max="4365" width="4" style="30" hidden="1" customWidth="1"/>
    <col min="4366" max="4366" width="1" style="30" hidden="1" customWidth="1"/>
    <col min="4367" max="4368" width="5.42578125" style="30" hidden="1" customWidth="1"/>
    <col min="4369" max="4370" width="0.85546875" style="30" hidden="1" customWidth="1"/>
    <col min="4371" max="4388" width="11.28515625" style="30" hidden="1" customWidth="1"/>
    <col min="4389" max="4608" width="0" style="30" hidden="1"/>
    <col min="4609" max="4609" width="0.85546875" style="30" hidden="1" customWidth="1"/>
    <col min="4610" max="4611" width="7" style="30" hidden="1" customWidth="1"/>
    <col min="4612" max="4612" width="6.5703125" style="30" hidden="1" customWidth="1"/>
    <col min="4613" max="4613" width="0.7109375" style="30" hidden="1" customWidth="1"/>
    <col min="4614" max="4614" width="3.85546875" style="30" hidden="1" customWidth="1"/>
    <col min="4615" max="4615" width="4.5703125" style="30" hidden="1" customWidth="1"/>
    <col min="4616" max="4616" width="1" style="30" hidden="1" customWidth="1"/>
    <col min="4617" max="4617" width="5.5703125" style="30" hidden="1" customWidth="1"/>
    <col min="4618" max="4618" width="0.7109375" style="30" hidden="1" customWidth="1"/>
    <col min="4619" max="4619" width="4.7109375" style="30" hidden="1" customWidth="1"/>
    <col min="4620" max="4620" width="1.5703125" style="30" hidden="1" customWidth="1"/>
    <col min="4621" max="4621" width="4" style="30" hidden="1" customWidth="1"/>
    <col min="4622" max="4622" width="1" style="30" hidden="1" customWidth="1"/>
    <col min="4623" max="4624" width="5.42578125" style="30" hidden="1" customWidth="1"/>
    <col min="4625" max="4626" width="0.85546875" style="30" hidden="1" customWidth="1"/>
    <col min="4627" max="4644" width="11.28515625" style="30" hidden="1" customWidth="1"/>
    <col min="4645" max="4864" width="0" style="30" hidden="1"/>
    <col min="4865" max="4865" width="0.85546875" style="30" hidden="1" customWidth="1"/>
    <col min="4866" max="4867" width="7" style="30" hidden="1" customWidth="1"/>
    <col min="4868" max="4868" width="6.5703125" style="30" hidden="1" customWidth="1"/>
    <col min="4869" max="4869" width="0.7109375" style="30" hidden="1" customWidth="1"/>
    <col min="4870" max="4870" width="3.85546875" style="30" hidden="1" customWidth="1"/>
    <col min="4871" max="4871" width="4.5703125" style="30" hidden="1" customWidth="1"/>
    <col min="4872" max="4872" width="1" style="30" hidden="1" customWidth="1"/>
    <col min="4873" max="4873" width="5.5703125" style="30" hidden="1" customWidth="1"/>
    <col min="4874" max="4874" width="0.7109375" style="30" hidden="1" customWidth="1"/>
    <col min="4875" max="4875" width="4.7109375" style="30" hidden="1" customWidth="1"/>
    <col min="4876" max="4876" width="1.5703125" style="30" hidden="1" customWidth="1"/>
    <col min="4877" max="4877" width="4" style="30" hidden="1" customWidth="1"/>
    <col min="4878" max="4878" width="1" style="30" hidden="1" customWidth="1"/>
    <col min="4879" max="4880" width="5.42578125" style="30" hidden="1" customWidth="1"/>
    <col min="4881" max="4882" width="0.85546875" style="30" hidden="1" customWidth="1"/>
    <col min="4883" max="4900" width="11.28515625" style="30" hidden="1" customWidth="1"/>
    <col min="4901" max="5120" width="0" style="30" hidden="1"/>
    <col min="5121" max="5121" width="0.85546875" style="30" hidden="1" customWidth="1"/>
    <col min="5122" max="5123" width="7" style="30" hidden="1" customWidth="1"/>
    <col min="5124" max="5124" width="6.5703125" style="30" hidden="1" customWidth="1"/>
    <col min="5125" max="5125" width="0.7109375" style="30" hidden="1" customWidth="1"/>
    <col min="5126" max="5126" width="3.85546875" style="30" hidden="1" customWidth="1"/>
    <col min="5127" max="5127" width="4.5703125" style="30" hidden="1" customWidth="1"/>
    <col min="5128" max="5128" width="1" style="30" hidden="1" customWidth="1"/>
    <col min="5129" max="5129" width="5.5703125" style="30" hidden="1" customWidth="1"/>
    <col min="5130" max="5130" width="0.7109375" style="30" hidden="1" customWidth="1"/>
    <col min="5131" max="5131" width="4.7109375" style="30" hidden="1" customWidth="1"/>
    <col min="5132" max="5132" width="1.5703125" style="30" hidden="1" customWidth="1"/>
    <col min="5133" max="5133" width="4" style="30" hidden="1" customWidth="1"/>
    <col min="5134" max="5134" width="1" style="30" hidden="1" customWidth="1"/>
    <col min="5135" max="5136" width="5.42578125" style="30" hidden="1" customWidth="1"/>
    <col min="5137" max="5138" width="0.85546875" style="30" hidden="1" customWidth="1"/>
    <col min="5139" max="5156" width="11.28515625" style="30" hidden="1" customWidth="1"/>
    <col min="5157" max="5376" width="0" style="30" hidden="1"/>
    <col min="5377" max="5377" width="0.85546875" style="30" hidden="1" customWidth="1"/>
    <col min="5378" max="5379" width="7" style="30" hidden="1" customWidth="1"/>
    <col min="5380" max="5380" width="6.5703125" style="30" hidden="1" customWidth="1"/>
    <col min="5381" max="5381" width="0.7109375" style="30" hidden="1" customWidth="1"/>
    <col min="5382" max="5382" width="3.85546875" style="30" hidden="1" customWidth="1"/>
    <col min="5383" max="5383" width="4.5703125" style="30" hidden="1" customWidth="1"/>
    <col min="5384" max="5384" width="1" style="30" hidden="1" customWidth="1"/>
    <col min="5385" max="5385" width="5.5703125" style="30" hidden="1" customWidth="1"/>
    <col min="5386" max="5386" width="0.7109375" style="30" hidden="1" customWidth="1"/>
    <col min="5387" max="5387" width="4.7109375" style="30" hidden="1" customWidth="1"/>
    <col min="5388" max="5388" width="1.5703125" style="30" hidden="1" customWidth="1"/>
    <col min="5389" max="5389" width="4" style="30" hidden="1" customWidth="1"/>
    <col min="5390" max="5390" width="1" style="30" hidden="1" customWidth="1"/>
    <col min="5391" max="5392" width="5.42578125" style="30" hidden="1" customWidth="1"/>
    <col min="5393" max="5394" width="0.85546875" style="30" hidden="1" customWidth="1"/>
    <col min="5395" max="5412" width="11.28515625" style="30" hidden="1" customWidth="1"/>
    <col min="5413" max="5632" width="0" style="30" hidden="1"/>
    <col min="5633" max="5633" width="0.85546875" style="30" hidden="1" customWidth="1"/>
    <col min="5634" max="5635" width="7" style="30" hidden="1" customWidth="1"/>
    <col min="5636" max="5636" width="6.5703125" style="30" hidden="1" customWidth="1"/>
    <col min="5637" max="5637" width="0.7109375" style="30" hidden="1" customWidth="1"/>
    <col min="5638" max="5638" width="3.85546875" style="30" hidden="1" customWidth="1"/>
    <col min="5639" max="5639" width="4.5703125" style="30" hidden="1" customWidth="1"/>
    <col min="5640" max="5640" width="1" style="30" hidden="1" customWidth="1"/>
    <col min="5641" max="5641" width="5.5703125" style="30" hidden="1" customWidth="1"/>
    <col min="5642" max="5642" width="0.7109375" style="30" hidden="1" customWidth="1"/>
    <col min="5643" max="5643" width="4.7109375" style="30" hidden="1" customWidth="1"/>
    <col min="5644" max="5644" width="1.5703125" style="30" hidden="1" customWidth="1"/>
    <col min="5645" max="5645" width="4" style="30" hidden="1" customWidth="1"/>
    <col min="5646" max="5646" width="1" style="30" hidden="1" customWidth="1"/>
    <col min="5647" max="5648" width="5.42578125" style="30" hidden="1" customWidth="1"/>
    <col min="5649" max="5650" width="0.85546875" style="30" hidden="1" customWidth="1"/>
    <col min="5651" max="5668" width="11.28515625" style="30" hidden="1" customWidth="1"/>
    <col min="5669" max="5888" width="0" style="30" hidden="1"/>
    <col min="5889" max="5889" width="0.85546875" style="30" hidden="1" customWidth="1"/>
    <col min="5890" max="5891" width="7" style="30" hidden="1" customWidth="1"/>
    <col min="5892" max="5892" width="6.5703125" style="30" hidden="1" customWidth="1"/>
    <col min="5893" max="5893" width="0.7109375" style="30" hidden="1" customWidth="1"/>
    <col min="5894" max="5894" width="3.85546875" style="30" hidden="1" customWidth="1"/>
    <col min="5895" max="5895" width="4.5703125" style="30" hidden="1" customWidth="1"/>
    <col min="5896" max="5896" width="1" style="30" hidden="1" customWidth="1"/>
    <col min="5897" max="5897" width="5.5703125" style="30" hidden="1" customWidth="1"/>
    <col min="5898" max="5898" width="0.7109375" style="30" hidden="1" customWidth="1"/>
    <col min="5899" max="5899" width="4.7109375" style="30" hidden="1" customWidth="1"/>
    <col min="5900" max="5900" width="1.5703125" style="30" hidden="1" customWidth="1"/>
    <col min="5901" max="5901" width="4" style="30" hidden="1" customWidth="1"/>
    <col min="5902" max="5902" width="1" style="30" hidden="1" customWidth="1"/>
    <col min="5903" max="5904" width="5.42578125" style="30" hidden="1" customWidth="1"/>
    <col min="5905" max="5906" width="0.85546875" style="30" hidden="1" customWidth="1"/>
    <col min="5907" max="5924" width="11.28515625" style="30" hidden="1" customWidth="1"/>
    <col min="5925" max="6144" width="0" style="30" hidden="1"/>
    <col min="6145" max="6145" width="0.85546875" style="30" hidden="1" customWidth="1"/>
    <col min="6146" max="6147" width="7" style="30" hidden="1" customWidth="1"/>
    <col min="6148" max="6148" width="6.5703125" style="30" hidden="1" customWidth="1"/>
    <col min="6149" max="6149" width="0.7109375" style="30" hidden="1" customWidth="1"/>
    <col min="6150" max="6150" width="3.85546875" style="30" hidden="1" customWidth="1"/>
    <col min="6151" max="6151" width="4.5703125" style="30" hidden="1" customWidth="1"/>
    <col min="6152" max="6152" width="1" style="30" hidden="1" customWidth="1"/>
    <col min="6153" max="6153" width="5.5703125" style="30" hidden="1" customWidth="1"/>
    <col min="6154" max="6154" width="0.7109375" style="30" hidden="1" customWidth="1"/>
    <col min="6155" max="6155" width="4.7109375" style="30" hidden="1" customWidth="1"/>
    <col min="6156" max="6156" width="1.5703125" style="30" hidden="1" customWidth="1"/>
    <col min="6157" max="6157" width="4" style="30" hidden="1" customWidth="1"/>
    <col min="6158" max="6158" width="1" style="30" hidden="1" customWidth="1"/>
    <col min="6159" max="6160" width="5.42578125" style="30" hidden="1" customWidth="1"/>
    <col min="6161" max="6162" width="0.85546875" style="30" hidden="1" customWidth="1"/>
    <col min="6163" max="6180" width="11.28515625" style="30" hidden="1" customWidth="1"/>
    <col min="6181" max="6400" width="0" style="30" hidden="1"/>
    <col min="6401" max="6401" width="0.85546875" style="30" hidden="1" customWidth="1"/>
    <col min="6402" max="6403" width="7" style="30" hidden="1" customWidth="1"/>
    <col min="6404" max="6404" width="6.5703125" style="30" hidden="1" customWidth="1"/>
    <col min="6405" max="6405" width="0.7109375" style="30" hidden="1" customWidth="1"/>
    <col min="6406" max="6406" width="3.85546875" style="30" hidden="1" customWidth="1"/>
    <col min="6407" max="6407" width="4.5703125" style="30" hidden="1" customWidth="1"/>
    <col min="6408" max="6408" width="1" style="30" hidden="1" customWidth="1"/>
    <col min="6409" max="6409" width="5.5703125" style="30" hidden="1" customWidth="1"/>
    <col min="6410" max="6410" width="0.7109375" style="30" hidden="1" customWidth="1"/>
    <col min="6411" max="6411" width="4.7109375" style="30" hidden="1" customWidth="1"/>
    <col min="6412" max="6412" width="1.5703125" style="30" hidden="1" customWidth="1"/>
    <col min="6413" max="6413" width="4" style="30" hidden="1" customWidth="1"/>
    <col min="6414" max="6414" width="1" style="30" hidden="1" customWidth="1"/>
    <col min="6415" max="6416" width="5.42578125" style="30" hidden="1" customWidth="1"/>
    <col min="6417" max="6418" width="0.85546875" style="30" hidden="1" customWidth="1"/>
    <col min="6419" max="6436" width="11.28515625" style="30" hidden="1" customWidth="1"/>
    <col min="6437" max="6656" width="0" style="30" hidden="1"/>
    <col min="6657" max="6657" width="0.85546875" style="30" hidden="1" customWidth="1"/>
    <col min="6658" max="6659" width="7" style="30" hidden="1" customWidth="1"/>
    <col min="6660" max="6660" width="6.5703125" style="30" hidden="1" customWidth="1"/>
    <col min="6661" max="6661" width="0.7109375" style="30" hidden="1" customWidth="1"/>
    <col min="6662" max="6662" width="3.85546875" style="30" hidden="1" customWidth="1"/>
    <col min="6663" max="6663" width="4.5703125" style="30" hidden="1" customWidth="1"/>
    <col min="6664" max="6664" width="1" style="30" hidden="1" customWidth="1"/>
    <col min="6665" max="6665" width="5.5703125" style="30" hidden="1" customWidth="1"/>
    <col min="6666" max="6666" width="0.7109375" style="30" hidden="1" customWidth="1"/>
    <col min="6667" max="6667" width="4.7109375" style="30" hidden="1" customWidth="1"/>
    <col min="6668" max="6668" width="1.5703125" style="30" hidden="1" customWidth="1"/>
    <col min="6669" max="6669" width="4" style="30" hidden="1" customWidth="1"/>
    <col min="6670" max="6670" width="1" style="30" hidden="1" customWidth="1"/>
    <col min="6671" max="6672" width="5.42578125" style="30" hidden="1" customWidth="1"/>
    <col min="6673" max="6674" width="0.85546875" style="30" hidden="1" customWidth="1"/>
    <col min="6675" max="6692" width="11.28515625" style="30" hidden="1" customWidth="1"/>
    <col min="6693" max="6912" width="0" style="30" hidden="1"/>
    <col min="6913" max="6913" width="0.85546875" style="30" hidden="1" customWidth="1"/>
    <col min="6914" max="6915" width="7" style="30" hidden="1" customWidth="1"/>
    <col min="6916" max="6916" width="6.5703125" style="30" hidden="1" customWidth="1"/>
    <col min="6917" max="6917" width="0.7109375" style="30" hidden="1" customWidth="1"/>
    <col min="6918" max="6918" width="3.85546875" style="30" hidden="1" customWidth="1"/>
    <col min="6919" max="6919" width="4.5703125" style="30" hidden="1" customWidth="1"/>
    <col min="6920" max="6920" width="1" style="30" hidden="1" customWidth="1"/>
    <col min="6921" max="6921" width="5.5703125" style="30" hidden="1" customWidth="1"/>
    <col min="6922" max="6922" width="0.7109375" style="30" hidden="1" customWidth="1"/>
    <col min="6923" max="6923" width="4.7109375" style="30" hidden="1" customWidth="1"/>
    <col min="6924" max="6924" width="1.5703125" style="30" hidden="1" customWidth="1"/>
    <col min="6925" max="6925" width="4" style="30" hidden="1" customWidth="1"/>
    <col min="6926" max="6926" width="1" style="30" hidden="1" customWidth="1"/>
    <col min="6927" max="6928" width="5.42578125" style="30" hidden="1" customWidth="1"/>
    <col min="6929" max="6930" width="0.85546875" style="30" hidden="1" customWidth="1"/>
    <col min="6931" max="6948" width="11.28515625" style="30" hidden="1" customWidth="1"/>
    <col min="6949" max="7168" width="0" style="30" hidden="1"/>
    <col min="7169" max="7169" width="0.85546875" style="30" hidden="1" customWidth="1"/>
    <col min="7170" max="7171" width="7" style="30" hidden="1" customWidth="1"/>
    <col min="7172" max="7172" width="6.5703125" style="30" hidden="1" customWidth="1"/>
    <col min="7173" max="7173" width="0.7109375" style="30" hidden="1" customWidth="1"/>
    <col min="7174" max="7174" width="3.85546875" style="30" hidden="1" customWidth="1"/>
    <col min="7175" max="7175" width="4.5703125" style="30" hidden="1" customWidth="1"/>
    <col min="7176" max="7176" width="1" style="30" hidden="1" customWidth="1"/>
    <col min="7177" max="7177" width="5.5703125" style="30" hidden="1" customWidth="1"/>
    <col min="7178" max="7178" width="0.7109375" style="30" hidden="1" customWidth="1"/>
    <col min="7179" max="7179" width="4.7109375" style="30" hidden="1" customWidth="1"/>
    <col min="7180" max="7180" width="1.5703125" style="30" hidden="1" customWidth="1"/>
    <col min="7181" max="7181" width="4" style="30" hidden="1" customWidth="1"/>
    <col min="7182" max="7182" width="1" style="30" hidden="1" customWidth="1"/>
    <col min="7183" max="7184" width="5.42578125" style="30" hidden="1" customWidth="1"/>
    <col min="7185" max="7186" width="0.85546875" style="30" hidden="1" customWidth="1"/>
    <col min="7187" max="7204" width="11.28515625" style="30" hidden="1" customWidth="1"/>
    <col min="7205" max="7424" width="0" style="30" hidden="1"/>
    <col min="7425" max="7425" width="0.85546875" style="30" hidden="1" customWidth="1"/>
    <col min="7426" max="7427" width="7" style="30" hidden="1" customWidth="1"/>
    <col min="7428" max="7428" width="6.5703125" style="30" hidden="1" customWidth="1"/>
    <col min="7429" max="7429" width="0.7109375" style="30" hidden="1" customWidth="1"/>
    <col min="7430" max="7430" width="3.85546875" style="30" hidden="1" customWidth="1"/>
    <col min="7431" max="7431" width="4.5703125" style="30" hidden="1" customWidth="1"/>
    <col min="7432" max="7432" width="1" style="30" hidden="1" customWidth="1"/>
    <col min="7433" max="7433" width="5.5703125" style="30" hidden="1" customWidth="1"/>
    <col min="7434" max="7434" width="0.7109375" style="30" hidden="1" customWidth="1"/>
    <col min="7435" max="7435" width="4.7109375" style="30" hidden="1" customWidth="1"/>
    <col min="7436" max="7436" width="1.5703125" style="30" hidden="1" customWidth="1"/>
    <col min="7437" max="7437" width="4" style="30" hidden="1" customWidth="1"/>
    <col min="7438" max="7438" width="1" style="30" hidden="1" customWidth="1"/>
    <col min="7439" max="7440" width="5.42578125" style="30" hidden="1" customWidth="1"/>
    <col min="7441" max="7442" width="0.85546875" style="30" hidden="1" customWidth="1"/>
    <col min="7443" max="7460" width="11.28515625" style="30" hidden="1" customWidth="1"/>
    <col min="7461" max="7680" width="0" style="30" hidden="1"/>
    <col min="7681" max="7681" width="0.85546875" style="30" hidden="1" customWidth="1"/>
    <col min="7682" max="7683" width="7" style="30" hidden="1" customWidth="1"/>
    <col min="7684" max="7684" width="6.5703125" style="30" hidden="1" customWidth="1"/>
    <col min="7685" max="7685" width="0.7109375" style="30" hidden="1" customWidth="1"/>
    <col min="7686" max="7686" width="3.85546875" style="30" hidden="1" customWidth="1"/>
    <col min="7687" max="7687" width="4.5703125" style="30" hidden="1" customWidth="1"/>
    <col min="7688" max="7688" width="1" style="30" hidden="1" customWidth="1"/>
    <col min="7689" max="7689" width="5.5703125" style="30" hidden="1" customWidth="1"/>
    <col min="7690" max="7690" width="0.7109375" style="30" hidden="1" customWidth="1"/>
    <col min="7691" max="7691" width="4.7109375" style="30" hidden="1" customWidth="1"/>
    <col min="7692" max="7692" width="1.5703125" style="30" hidden="1" customWidth="1"/>
    <col min="7693" max="7693" width="4" style="30" hidden="1" customWidth="1"/>
    <col min="7694" max="7694" width="1" style="30" hidden="1" customWidth="1"/>
    <col min="7695" max="7696" width="5.42578125" style="30" hidden="1" customWidth="1"/>
    <col min="7697" max="7698" width="0.85546875" style="30" hidden="1" customWidth="1"/>
    <col min="7699" max="7716" width="11.28515625" style="30" hidden="1" customWidth="1"/>
    <col min="7717" max="7936" width="0" style="30" hidden="1"/>
    <col min="7937" max="7937" width="0.85546875" style="30" hidden="1" customWidth="1"/>
    <col min="7938" max="7939" width="7" style="30" hidden="1" customWidth="1"/>
    <col min="7940" max="7940" width="6.5703125" style="30" hidden="1" customWidth="1"/>
    <col min="7941" max="7941" width="0.7109375" style="30" hidden="1" customWidth="1"/>
    <col min="7942" max="7942" width="3.85546875" style="30" hidden="1" customWidth="1"/>
    <col min="7943" max="7943" width="4.5703125" style="30" hidden="1" customWidth="1"/>
    <col min="7944" max="7944" width="1" style="30" hidden="1" customWidth="1"/>
    <col min="7945" max="7945" width="5.5703125" style="30" hidden="1" customWidth="1"/>
    <col min="7946" max="7946" width="0.7109375" style="30" hidden="1" customWidth="1"/>
    <col min="7947" max="7947" width="4.7109375" style="30" hidden="1" customWidth="1"/>
    <col min="7948" max="7948" width="1.5703125" style="30" hidden="1" customWidth="1"/>
    <col min="7949" max="7949" width="4" style="30" hidden="1" customWidth="1"/>
    <col min="7950" max="7950" width="1" style="30" hidden="1" customWidth="1"/>
    <col min="7951" max="7952" width="5.42578125" style="30" hidden="1" customWidth="1"/>
    <col min="7953" max="7954" width="0.85546875" style="30" hidden="1" customWidth="1"/>
    <col min="7955" max="7972" width="11.28515625" style="30" hidden="1" customWidth="1"/>
    <col min="7973" max="8192" width="0" style="30" hidden="1"/>
    <col min="8193" max="8193" width="0.85546875" style="30" hidden="1" customWidth="1"/>
    <col min="8194" max="8195" width="7" style="30" hidden="1" customWidth="1"/>
    <col min="8196" max="8196" width="6.5703125" style="30" hidden="1" customWidth="1"/>
    <col min="8197" max="8197" width="0.7109375" style="30" hidden="1" customWidth="1"/>
    <col min="8198" max="8198" width="3.85546875" style="30" hidden="1" customWidth="1"/>
    <col min="8199" max="8199" width="4.5703125" style="30" hidden="1" customWidth="1"/>
    <col min="8200" max="8200" width="1" style="30" hidden="1" customWidth="1"/>
    <col min="8201" max="8201" width="5.5703125" style="30" hidden="1" customWidth="1"/>
    <col min="8202" max="8202" width="0.7109375" style="30" hidden="1" customWidth="1"/>
    <col min="8203" max="8203" width="4.7109375" style="30" hidden="1" customWidth="1"/>
    <col min="8204" max="8204" width="1.5703125" style="30" hidden="1" customWidth="1"/>
    <col min="8205" max="8205" width="4" style="30" hidden="1" customWidth="1"/>
    <col min="8206" max="8206" width="1" style="30" hidden="1" customWidth="1"/>
    <col min="8207" max="8208" width="5.42578125" style="30" hidden="1" customWidth="1"/>
    <col min="8209" max="8210" width="0.85546875" style="30" hidden="1" customWidth="1"/>
    <col min="8211" max="8228" width="11.28515625" style="30" hidden="1" customWidth="1"/>
    <col min="8229" max="8448" width="0" style="30" hidden="1"/>
    <col min="8449" max="8449" width="0.85546875" style="30" hidden="1" customWidth="1"/>
    <col min="8450" max="8451" width="7" style="30" hidden="1" customWidth="1"/>
    <col min="8452" max="8452" width="6.5703125" style="30" hidden="1" customWidth="1"/>
    <col min="8453" max="8453" width="0.7109375" style="30" hidden="1" customWidth="1"/>
    <col min="8454" max="8454" width="3.85546875" style="30" hidden="1" customWidth="1"/>
    <col min="8455" max="8455" width="4.5703125" style="30" hidden="1" customWidth="1"/>
    <col min="8456" max="8456" width="1" style="30" hidden="1" customWidth="1"/>
    <col min="8457" max="8457" width="5.5703125" style="30" hidden="1" customWidth="1"/>
    <col min="8458" max="8458" width="0.7109375" style="30" hidden="1" customWidth="1"/>
    <col min="8459" max="8459" width="4.7109375" style="30" hidden="1" customWidth="1"/>
    <col min="8460" max="8460" width="1.5703125" style="30" hidden="1" customWidth="1"/>
    <col min="8461" max="8461" width="4" style="30" hidden="1" customWidth="1"/>
    <col min="8462" max="8462" width="1" style="30" hidden="1" customWidth="1"/>
    <col min="8463" max="8464" width="5.42578125" style="30" hidden="1" customWidth="1"/>
    <col min="8465" max="8466" width="0.85546875" style="30" hidden="1" customWidth="1"/>
    <col min="8467" max="8484" width="11.28515625" style="30" hidden="1" customWidth="1"/>
    <col min="8485" max="8704" width="0" style="30" hidden="1"/>
    <col min="8705" max="8705" width="0.85546875" style="30" hidden="1" customWidth="1"/>
    <col min="8706" max="8707" width="7" style="30" hidden="1" customWidth="1"/>
    <col min="8708" max="8708" width="6.5703125" style="30" hidden="1" customWidth="1"/>
    <col min="8709" max="8709" width="0.7109375" style="30" hidden="1" customWidth="1"/>
    <col min="8710" max="8710" width="3.85546875" style="30" hidden="1" customWidth="1"/>
    <col min="8711" max="8711" width="4.5703125" style="30" hidden="1" customWidth="1"/>
    <col min="8712" max="8712" width="1" style="30" hidden="1" customWidth="1"/>
    <col min="8713" max="8713" width="5.5703125" style="30" hidden="1" customWidth="1"/>
    <col min="8714" max="8714" width="0.7109375" style="30" hidden="1" customWidth="1"/>
    <col min="8715" max="8715" width="4.7109375" style="30" hidden="1" customWidth="1"/>
    <col min="8716" max="8716" width="1.5703125" style="30" hidden="1" customWidth="1"/>
    <col min="8717" max="8717" width="4" style="30" hidden="1" customWidth="1"/>
    <col min="8718" max="8718" width="1" style="30" hidden="1" customWidth="1"/>
    <col min="8719" max="8720" width="5.42578125" style="30" hidden="1" customWidth="1"/>
    <col min="8721" max="8722" width="0.85546875" style="30" hidden="1" customWidth="1"/>
    <col min="8723" max="8740" width="11.28515625" style="30" hidden="1" customWidth="1"/>
    <col min="8741" max="8960" width="0" style="30" hidden="1"/>
    <col min="8961" max="8961" width="0.85546875" style="30" hidden="1" customWidth="1"/>
    <col min="8962" max="8963" width="7" style="30" hidden="1" customWidth="1"/>
    <col min="8964" max="8964" width="6.5703125" style="30" hidden="1" customWidth="1"/>
    <col min="8965" max="8965" width="0.7109375" style="30" hidden="1" customWidth="1"/>
    <col min="8966" max="8966" width="3.85546875" style="30" hidden="1" customWidth="1"/>
    <col min="8967" max="8967" width="4.5703125" style="30" hidden="1" customWidth="1"/>
    <col min="8968" max="8968" width="1" style="30" hidden="1" customWidth="1"/>
    <col min="8969" max="8969" width="5.5703125" style="30" hidden="1" customWidth="1"/>
    <col min="8970" max="8970" width="0.7109375" style="30" hidden="1" customWidth="1"/>
    <col min="8971" max="8971" width="4.7109375" style="30" hidden="1" customWidth="1"/>
    <col min="8972" max="8972" width="1.5703125" style="30" hidden="1" customWidth="1"/>
    <col min="8973" max="8973" width="4" style="30" hidden="1" customWidth="1"/>
    <col min="8974" max="8974" width="1" style="30" hidden="1" customWidth="1"/>
    <col min="8975" max="8976" width="5.42578125" style="30" hidden="1" customWidth="1"/>
    <col min="8977" max="8978" width="0.85546875" style="30" hidden="1" customWidth="1"/>
    <col min="8979" max="8996" width="11.28515625" style="30" hidden="1" customWidth="1"/>
    <col min="8997" max="9216" width="0" style="30" hidden="1"/>
    <col min="9217" max="9217" width="0.85546875" style="30" hidden="1" customWidth="1"/>
    <col min="9218" max="9219" width="7" style="30" hidden="1" customWidth="1"/>
    <col min="9220" max="9220" width="6.5703125" style="30" hidden="1" customWidth="1"/>
    <col min="9221" max="9221" width="0.7109375" style="30" hidden="1" customWidth="1"/>
    <col min="9222" max="9222" width="3.85546875" style="30" hidden="1" customWidth="1"/>
    <col min="9223" max="9223" width="4.5703125" style="30" hidden="1" customWidth="1"/>
    <col min="9224" max="9224" width="1" style="30" hidden="1" customWidth="1"/>
    <col min="9225" max="9225" width="5.5703125" style="30" hidden="1" customWidth="1"/>
    <col min="9226" max="9226" width="0.7109375" style="30" hidden="1" customWidth="1"/>
    <col min="9227" max="9227" width="4.7109375" style="30" hidden="1" customWidth="1"/>
    <col min="9228" max="9228" width="1.5703125" style="30" hidden="1" customWidth="1"/>
    <col min="9229" max="9229" width="4" style="30" hidden="1" customWidth="1"/>
    <col min="9230" max="9230" width="1" style="30" hidden="1" customWidth="1"/>
    <col min="9231" max="9232" width="5.42578125" style="30" hidden="1" customWidth="1"/>
    <col min="9233" max="9234" width="0.85546875" style="30" hidden="1" customWidth="1"/>
    <col min="9235" max="9252" width="11.28515625" style="30" hidden="1" customWidth="1"/>
    <col min="9253" max="9472" width="0" style="30" hidden="1"/>
    <col min="9473" max="9473" width="0.85546875" style="30" hidden="1" customWidth="1"/>
    <col min="9474" max="9475" width="7" style="30" hidden="1" customWidth="1"/>
    <col min="9476" max="9476" width="6.5703125" style="30" hidden="1" customWidth="1"/>
    <col min="9477" max="9477" width="0.7109375" style="30" hidden="1" customWidth="1"/>
    <col min="9478" max="9478" width="3.85546875" style="30" hidden="1" customWidth="1"/>
    <col min="9479" max="9479" width="4.5703125" style="30" hidden="1" customWidth="1"/>
    <col min="9480" max="9480" width="1" style="30" hidden="1" customWidth="1"/>
    <col min="9481" max="9481" width="5.5703125" style="30" hidden="1" customWidth="1"/>
    <col min="9482" max="9482" width="0.7109375" style="30" hidden="1" customWidth="1"/>
    <col min="9483" max="9483" width="4.7109375" style="30" hidden="1" customWidth="1"/>
    <col min="9484" max="9484" width="1.5703125" style="30" hidden="1" customWidth="1"/>
    <col min="9485" max="9485" width="4" style="30" hidden="1" customWidth="1"/>
    <col min="9486" max="9486" width="1" style="30" hidden="1" customWidth="1"/>
    <col min="9487" max="9488" width="5.42578125" style="30" hidden="1" customWidth="1"/>
    <col min="9489" max="9490" width="0.85546875" style="30" hidden="1" customWidth="1"/>
    <col min="9491" max="9508" width="11.28515625" style="30" hidden="1" customWidth="1"/>
    <col min="9509" max="9728" width="0" style="30" hidden="1"/>
    <col min="9729" max="9729" width="0.85546875" style="30" hidden="1" customWidth="1"/>
    <col min="9730" max="9731" width="7" style="30" hidden="1" customWidth="1"/>
    <col min="9732" max="9732" width="6.5703125" style="30" hidden="1" customWidth="1"/>
    <col min="9733" max="9733" width="0.7109375" style="30" hidden="1" customWidth="1"/>
    <col min="9734" max="9734" width="3.85546875" style="30" hidden="1" customWidth="1"/>
    <col min="9735" max="9735" width="4.5703125" style="30" hidden="1" customWidth="1"/>
    <col min="9736" max="9736" width="1" style="30" hidden="1" customWidth="1"/>
    <col min="9737" max="9737" width="5.5703125" style="30" hidden="1" customWidth="1"/>
    <col min="9738" max="9738" width="0.7109375" style="30" hidden="1" customWidth="1"/>
    <col min="9739" max="9739" width="4.7109375" style="30" hidden="1" customWidth="1"/>
    <col min="9740" max="9740" width="1.5703125" style="30" hidden="1" customWidth="1"/>
    <col min="9741" max="9741" width="4" style="30" hidden="1" customWidth="1"/>
    <col min="9742" max="9742" width="1" style="30" hidden="1" customWidth="1"/>
    <col min="9743" max="9744" width="5.42578125" style="30" hidden="1" customWidth="1"/>
    <col min="9745" max="9746" width="0.85546875" style="30" hidden="1" customWidth="1"/>
    <col min="9747" max="9764" width="11.28515625" style="30" hidden="1" customWidth="1"/>
    <col min="9765" max="9984" width="0" style="30" hidden="1"/>
    <col min="9985" max="9985" width="0.85546875" style="30" hidden="1" customWidth="1"/>
    <col min="9986" max="9987" width="7" style="30" hidden="1" customWidth="1"/>
    <col min="9988" max="9988" width="6.5703125" style="30" hidden="1" customWidth="1"/>
    <col min="9989" max="9989" width="0.7109375" style="30" hidden="1" customWidth="1"/>
    <col min="9990" max="9990" width="3.85546875" style="30" hidden="1" customWidth="1"/>
    <col min="9991" max="9991" width="4.5703125" style="30" hidden="1" customWidth="1"/>
    <col min="9992" max="9992" width="1" style="30" hidden="1" customWidth="1"/>
    <col min="9993" max="9993" width="5.5703125" style="30" hidden="1" customWidth="1"/>
    <col min="9994" max="9994" width="0.7109375" style="30" hidden="1" customWidth="1"/>
    <col min="9995" max="9995" width="4.7109375" style="30" hidden="1" customWidth="1"/>
    <col min="9996" max="9996" width="1.5703125" style="30" hidden="1" customWidth="1"/>
    <col min="9997" max="9997" width="4" style="30" hidden="1" customWidth="1"/>
    <col min="9998" max="9998" width="1" style="30" hidden="1" customWidth="1"/>
    <col min="9999" max="10000" width="5.42578125" style="30" hidden="1" customWidth="1"/>
    <col min="10001" max="10002" width="0.85546875" style="30" hidden="1" customWidth="1"/>
    <col min="10003" max="10020" width="11.28515625" style="30" hidden="1" customWidth="1"/>
    <col min="10021" max="10240" width="0" style="30" hidden="1"/>
    <col min="10241" max="10241" width="0.85546875" style="30" hidden="1" customWidth="1"/>
    <col min="10242" max="10243" width="7" style="30" hidden="1" customWidth="1"/>
    <col min="10244" max="10244" width="6.5703125" style="30" hidden="1" customWidth="1"/>
    <col min="10245" max="10245" width="0.7109375" style="30" hidden="1" customWidth="1"/>
    <col min="10246" max="10246" width="3.85546875" style="30" hidden="1" customWidth="1"/>
    <col min="10247" max="10247" width="4.5703125" style="30" hidden="1" customWidth="1"/>
    <col min="10248" max="10248" width="1" style="30" hidden="1" customWidth="1"/>
    <col min="10249" max="10249" width="5.5703125" style="30" hidden="1" customWidth="1"/>
    <col min="10250" max="10250" width="0.7109375" style="30" hidden="1" customWidth="1"/>
    <col min="10251" max="10251" width="4.7109375" style="30" hidden="1" customWidth="1"/>
    <col min="10252" max="10252" width="1.5703125" style="30" hidden="1" customWidth="1"/>
    <col min="10253" max="10253" width="4" style="30" hidden="1" customWidth="1"/>
    <col min="10254" max="10254" width="1" style="30" hidden="1" customWidth="1"/>
    <col min="10255" max="10256" width="5.42578125" style="30" hidden="1" customWidth="1"/>
    <col min="10257" max="10258" width="0.85546875" style="30" hidden="1" customWidth="1"/>
    <col min="10259" max="10276" width="11.28515625" style="30" hidden="1" customWidth="1"/>
    <col min="10277" max="10496" width="0" style="30" hidden="1"/>
    <col min="10497" max="10497" width="0.85546875" style="30" hidden="1" customWidth="1"/>
    <col min="10498" max="10499" width="7" style="30" hidden="1" customWidth="1"/>
    <col min="10500" max="10500" width="6.5703125" style="30" hidden="1" customWidth="1"/>
    <col min="10501" max="10501" width="0.7109375" style="30" hidden="1" customWidth="1"/>
    <col min="10502" max="10502" width="3.85546875" style="30" hidden="1" customWidth="1"/>
    <col min="10503" max="10503" width="4.5703125" style="30" hidden="1" customWidth="1"/>
    <col min="10504" max="10504" width="1" style="30" hidden="1" customWidth="1"/>
    <col min="10505" max="10505" width="5.5703125" style="30" hidden="1" customWidth="1"/>
    <col min="10506" max="10506" width="0.7109375" style="30" hidden="1" customWidth="1"/>
    <col min="10507" max="10507" width="4.7109375" style="30" hidden="1" customWidth="1"/>
    <col min="10508" max="10508" width="1.5703125" style="30" hidden="1" customWidth="1"/>
    <col min="10509" max="10509" width="4" style="30" hidden="1" customWidth="1"/>
    <col min="10510" max="10510" width="1" style="30" hidden="1" customWidth="1"/>
    <col min="10511" max="10512" width="5.42578125" style="30" hidden="1" customWidth="1"/>
    <col min="10513" max="10514" width="0.85546875" style="30" hidden="1" customWidth="1"/>
    <col min="10515" max="10532" width="11.28515625" style="30" hidden="1" customWidth="1"/>
    <col min="10533" max="10752" width="0" style="30" hidden="1"/>
    <col min="10753" max="10753" width="0.85546875" style="30" hidden="1" customWidth="1"/>
    <col min="10754" max="10755" width="7" style="30" hidden="1" customWidth="1"/>
    <col min="10756" max="10756" width="6.5703125" style="30" hidden="1" customWidth="1"/>
    <col min="10757" max="10757" width="0.7109375" style="30" hidden="1" customWidth="1"/>
    <col min="10758" max="10758" width="3.85546875" style="30" hidden="1" customWidth="1"/>
    <col min="10759" max="10759" width="4.5703125" style="30" hidden="1" customWidth="1"/>
    <col min="10760" max="10760" width="1" style="30" hidden="1" customWidth="1"/>
    <col min="10761" max="10761" width="5.5703125" style="30" hidden="1" customWidth="1"/>
    <col min="10762" max="10762" width="0.7109375" style="30" hidden="1" customWidth="1"/>
    <col min="10763" max="10763" width="4.7109375" style="30" hidden="1" customWidth="1"/>
    <col min="10764" max="10764" width="1.5703125" style="30" hidden="1" customWidth="1"/>
    <col min="10765" max="10765" width="4" style="30" hidden="1" customWidth="1"/>
    <col min="10766" max="10766" width="1" style="30" hidden="1" customWidth="1"/>
    <col min="10767" max="10768" width="5.42578125" style="30" hidden="1" customWidth="1"/>
    <col min="10769" max="10770" width="0.85546875" style="30" hidden="1" customWidth="1"/>
    <col min="10771" max="10788" width="11.28515625" style="30" hidden="1" customWidth="1"/>
    <col min="10789" max="11008" width="0" style="30" hidden="1"/>
    <col min="11009" max="11009" width="0.85546875" style="30" hidden="1" customWidth="1"/>
    <col min="11010" max="11011" width="7" style="30" hidden="1" customWidth="1"/>
    <col min="11012" max="11012" width="6.5703125" style="30" hidden="1" customWidth="1"/>
    <col min="11013" max="11013" width="0.7109375" style="30" hidden="1" customWidth="1"/>
    <col min="11014" max="11014" width="3.85546875" style="30" hidden="1" customWidth="1"/>
    <col min="11015" max="11015" width="4.5703125" style="30" hidden="1" customWidth="1"/>
    <col min="11016" max="11016" width="1" style="30" hidden="1" customWidth="1"/>
    <col min="11017" max="11017" width="5.5703125" style="30" hidden="1" customWidth="1"/>
    <col min="11018" max="11018" width="0.7109375" style="30" hidden="1" customWidth="1"/>
    <col min="11019" max="11019" width="4.7109375" style="30" hidden="1" customWidth="1"/>
    <col min="11020" max="11020" width="1.5703125" style="30" hidden="1" customWidth="1"/>
    <col min="11021" max="11021" width="4" style="30" hidden="1" customWidth="1"/>
    <col min="11022" max="11022" width="1" style="30" hidden="1" customWidth="1"/>
    <col min="11023" max="11024" width="5.42578125" style="30" hidden="1" customWidth="1"/>
    <col min="11025" max="11026" width="0.85546875" style="30" hidden="1" customWidth="1"/>
    <col min="11027" max="11044" width="11.28515625" style="30" hidden="1" customWidth="1"/>
    <col min="11045" max="11264" width="0" style="30" hidden="1"/>
    <col min="11265" max="11265" width="0.85546875" style="30" hidden="1" customWidth="1"/>
    <col min="11266" max="11267" width="7" style="30" hidden="1" customWidth="1"/>
    <col min="11268" max="11268" width="6.5703125" style="30" hidden="1" customWidth="1"/>
    <col min="11269" max="11269" width="0.7109375" style="30" hidden="1" customWidth="1"/>
    <col min="11270" max="11270" width="3.85546875" style="30" hidden="1" customWidth="1"/>
    <col min="11271" max="11271" width="4.5703125" style="30" hidden="1" customWidth="1"/>
    <col min="11272" max="11272" width="1" style="30" hidden="1" customWidth="1"/>
    <col min="11273" max="11273" width="5.5703125" style="30" hidden="1" customWidth="1"/>
    <col min="11274" max="11274" width="0.7109375" style="30" hidden="1" customWidth="1"/>
    <col min="11275" max="11275" width="4.7109375" style="30" hidden="1" customWidth="1"/>
    <col min="11276" max="11276" width="1.5703125" style="30" hidden="1" customWidth="1"/>
    <col min="11277" max="11277" width="4" style="30" hidden="1" customWidth="1"/>
    <col min="11278" max="11278" width="1" style="30" hidden="1" customWidth="1"/>
    <col min="11279" max="11280" width="5.42578125" style="30" hidden="1" customWidth="1"/>
    <col min="11281" max="11282" width="0.85546875" style="30" hidden="1" customWidth="1"/>
    <col min="11283" max="11300" width="11.28515625" style="30" hidden="1" customWidth="1"/>
    <col min="11301" max="11520" width="0" style="30" hidden="1"/>
    <col min="11521" max="11521" width="0.85546875" style="30" hidden="1" customWidth="1"/>
    <col min="11522" max="11523" width="7" style="30" hidden="1" customWidth="1"/>
    <col min="11524" max="11524" width="6.5703125" style="30" hidden="1" customWidth="1"/>
    <col min="11525" max="11525" width="0.7109375" style="30" hidden="1" customWidth="1"/>
    <col min="11526" max="11526" width="3.85546875" style="30" hidden="1" customWidth="1"/>
    <col min="11527" max="11527" width="4.5703125" style="30" hidden="1" customWidth="1"/>
    <col min="11528" max="11528" width="1" style="30" hidden="1" customWidth="1"/>
    <col min="11529" max="11529" width="5.5703125" style="30" hidden="1" customWidth="1"/>
    <col min="11530" max="11530" width="0.7109375" style="30" hidden="1" customWidth="1"/>
    <col min="11531" max="11531" width="4.7109375" style="30" hidden="1" customWidth="1"/>
    <col min="11532" max="11532" width="1.5703125" style="30" hidden="1" customWidth="1"/>
    <col min="11533" max="11533" width="4" style="30" hidden="1" customWidth="1"/>
    <col min="11534" max="11534" width="1" style="30" hidden="1" customWidth="1"/>
    <col min="11535" max="11536" width="5.42578125" style="30" hidden="1" customWidth="1"/>
    <col min="11537" max="11538" width="0.85546875" style="30" hidden="1" customWidth="1"/>
    <col min="11539" max="11556" width="11.28515625" style="30" hidden="1" customWidth="1"/>
    <col min="11557" max="11776" width="0" style="30" hidden="1"/>
    <col min="11777" max="11777" width="0.85546875" style="30" hidden="1" customWidth="1"/>
    <col min="11778" max="11779" width="7" style="30" hidden="1" customWidth="1"/>
    <col min="11780" max="11780" width="6.5703125" style="30" hidden="1" customWidth="1"/>
    <col min="11781" max="11781" width="0.7109375" style="30" hidden="1" customWidth="1"/>
    <col min="11782" max="11782" width="3.85546875" style="30" hidden="1" customWidth="1"/>
    <col min="11783" max="11783" width="4.5703125" style="30" hidden="1" customWidth="1"/>
    <col min="11784" max="11784" width="1" style="30" hidden="1" customWidth="1"/>
    <col min="11785" max="11785" width="5.5703125" style="30" hidden="1" customWidth="1"/>
    <col min="11786" max="11786" width="0.7109375" style="30" hidden="1" customWidth="1"/>
    <col min="11787" max="11787" width="4.7109375" style="30" hidden="1" customWidth="1"/>
    <col min="11788" max="11788" width="1.5703125" style="30" hidden="1" customWidth="1"/>
    <col min="11789" max="11789" width="4" style="30" hidden="1" customWidth="1"/>
    <col min="11790" max="11790" width="1" style="30" hidden="1" customWidth="1"/>
    <col min="11791" max="11792" width="5.42578125" style="30" hidden="1" customWidth="1"/>
    <col min="11793" max="11794" width="0.85546875" style="30" hidden="1" customWidth="1"/>
    <col min="11795" max="11812" width="11.28515625" style="30" hidden="1" customWidth="1"/>
    <col min="11813" max="12032" width="0" style="30" hidden="1"/>
    <col min="12033" max="12033" width="0.85546875" style="30" hidden="1" customWidth="1"/>
    <col min="12034" max="12035" width="7" style="30" hidden="1" customWidth="1"/>
    <col min="12036" max="12036" width="6.5703125" style="30" hidden="1" customWidth="1"/>
    <col min="12037" max="12037" width="0.7109375" style="30" hidden="1" customWidth="1"/>
    <col min="12038" max="12038" width="3.85546875" style="30" hidden="1" customWidth="1"/>
    <col min="12039" max="12039" width="4.5703125" style="30" hidden="1" customWidth="1"/>
    <col min="12040" max="12040" width="1" style="30" hidden="1" customWidth="1"/>
    <col min="12041" max="12041" width="5.5703125" style="30" hidden="1" customWidth="1"/>
    <col min="12042" max="12042" width="0.7109375" style="30" hidden="1" customWidth="1"/>
    <col min="12043" max="12043" width="4.7109375" style="30" hidden="1" customWidth="1"/>
    <col min="12044" max="12044" width="1.5703125" style="30" hidden="1" customWidth="1"/>
    <col min="12045" max="12045" width="4" style="30" hidden="1" customWidth="1"/>
    <col min="12046" max="12046" width="1" style="30" hidden="1" customWidth="1"/>
    <col min="12047" max="12048" width="5.42578125" style="30" hidden="1" customWidth="1"/>
    <col min="12049" max="12050" width="0.85546875" style="30" hidden="1" customWidth="1"/>
    <col min="12051" max="12068" width="11.28515625" style="30" hidden="1" customWidth="1"/>
    <col min="12069" max="12288" width="0" style="30" hidden="1"/>
    <col min="12289" max="12289" width="0.85546875" style="30" hidden="1" customWidth="1"/>
    <col min="12290" max="12291" width="7" style="30" hidden="1" customWidth="1"/>
    <col min="12292" max="12292" width="6.5703125" style="30" hidden="1" customWidth="1"/>
    <col min="12293" max="12293" width="0.7109375" style="30" hidden="1" customWidth="1"/>
    <col min="12294" max="12294" width="3.85546875" style="30" hidden="1" customWidth="1"/>
    <col min="12295" max="12295" width="4.5703125" style="30" hidden="1" customWidth="1"/>
    <col min="12296" max="12296" width="1" style="30" hidden="1" customWidth="1"/>
    <col min="12297" max="12297" width="5.5703125" style="30" hidden="1" customWidth="1"/>
    <col min="12298" max="12298" width="0.7109375" style="30" hidden="1" customWidth="1"/>
    <col min="12299" max="12299" width="4.7109375" style="30" hidden="1" customWidth="1"/>
    <col min="12300" max="12300" width="1.5703125" style="30" hidden="1" customWidth="1"/>
    <col min="12301" max="12301" width="4" style="30" hidden="1" customWidth="1"/>
    <col min="12302" max="12302" width="1" style="30" hidden="1" customWidth="1"/>
    <col min="12303" max="12304" width="5.42578125" style="30" hidden="1" customWidth="1"/>
    <col min="12305" max="12306" width="0.85546875" style="30" hidden="1" customWidth="1"/>
    <col min="12307" max="12324" width="11.28515625" style="30" hidden="1" customWidth="1"/>
    <col min="12325" max="12544" width="0" style="30" hidden="1"/>
    <col min="12545" max="12545" width="0.85546875" style="30" hidden="1" customWidth="1"/>
    <col min="12546" max="12547" width="7" style="30" hidden="1" customWidth="1"/>
    <col min="12548" max="12548" width="6.5703125" style="30" hidden="1" customWidth="1"/>
    <col min="12549" max="12549" width="0.7109375" style="30" hidden="1" customWidth="1"/>
    <col min="12550" max="12550" width="3.85546875" style="30" hidden="1" customWidth="1"/>
    <col min="12551" max="12551" width="4.5703125" style="30" hidden="1" customWidth="1"/>
    <col min="12552" max="12552" width="1" style="30" hidden="1" customWidth="1"/>
    <col min="12553" max="12553" width="5.5703125" style="30" hidden="1" customWidth="1"/>
    <col min="12554" max="12554" width="0.7109375" style="30" hidden="1" customWidth="1"/>
    <col min="12555" max="12555" width="4.7109375" style="30" hidden="1" customWidth="1"/>
    <col min="12556" max="12556" width="1.5703125" style="30" hidden="1" customWidth="1"/>
    <col min="12557" max="12557" width="4" style="30" hidden="1" customWidth="1"/>
    <col min="12558" max="12558" width="1" style="30" hidden="1" customWidth="1"/>
    <col min="12559" max="12560" width="5.42578125" style="30" hidden="1" customWidth="1"/>
    <col min="12561" max="12562" width="0.85546875" style="30" hidden="1" customWidth="1"/>
    <col min="12563" max="12580" width="11.28515625" style="30" hidden="1" customWidth="1"/>
    <col min="12581" max="12800" width="0" style="30" hidden="1"/>
    <col min="12801" max="12801" width="0.85546875" style="30" hidden="1" customWidth="1"/>
    <col min="12802" max="12803" width="7" style="30" hidden="1" customWidth="1"/>
    <col min="12804" max="12804" width="6.5703125" style="30" hidden="1" customWidth="1"/>
    <col min="12805" max="12805" width="0.7109375" style="30" hidden="1" customWidth="1"/>
    <col min="12806" max="12806" width="3.85546875" style="30" hidden="1" customWidth="1"/>
    <col min="12807" max="12807" width="4.5703125" style="30" hidden="1" customWidth="1"/>
    <col min="12808" max="12808" width="1" style="30" hidden="1" customWidth="1"/>
    <col min="12809" max="12809" width="5.5703125" style="30" hidden="1" customWidth="1"/>
    <col min="12810" max="12810" width="0.7109375" style="30" hidden="1" customWidth="1"/>
    <col min="12811" max="12811" width="4.7109375" style="30" hidden="1" customWidth="1"/>
    <col min="12812" max="12812" width="1.5703125" style="30" hidden="1" customWidth="1"/>
    <col min="12813" max="12813" width="4" style="30" hidden="1" customWidth="1"/>
    <col min="12814" max="12814" width="1" style="30" hidden="1" customWidth="1"/>
    <col min="12815" max="12816" width="5.42578125" style="30" hidden="1" customWidth="1"/>
    <col min="12817" max="12818" width="0.85546875" style="30" hidden="1" customWidth="1"/>
    <col min="12819" max="12836" width="11.28515625" style="30" hidden="1" customWidth="1"/>
    <col min="12837" max="13056" width="0" style="30" hidden="1"/>
    <col min="13057" max="13057" width="0.85546875" style="30" hidden="1" customWidth="1"/>
    <col min="13058" max="13059" width="7" style="30" hidden="1" customWidth="1"/>
    <col min="13060" max="13060" width="6.5703125" style="30" hidden="1" customWidth="1"/>
    <col min="13061" max="13061" width="0.7109375" style="30" hidden="1" customWidth="1"/>
    <col min="13062" max="13062" width="3.85546875" style="30" hidden="1" customWidth="1"/>
    <col min="13063" max="13063" width="4.5703125" style="30" hidden="1" customWidth="1"/>
    <col min="13064" max="13064" width="1" style="30" hidden="1" customWidth="1"/>
    <col min="13065" max="13065" width="5.5703125" style="30" hidden="1" customWidth="1"/>
    <col min="13066" max="13066" width="0.7109375" style="30" hidden="1" customWidth="1"/>
    <col min="13067" max="13067" width="4.7109375" style="30" hidden="1" customWidth="1"/>
    <col min="13068" max="13068" width="1.5703125" style="30" hidden="1" customWidth="1"/>
    <col min="13069" max="13069" width="4" style="30" hidden="1" customWidth="1"/>
    <col min="13070" max="13070" width="1" style="30" hidden="1" customWidth="1"/>
    <col min="13071" max="13072" width="5.42578125" style="30" hidden="1" customWidth="1"/>
    <col min="13073" max="13074" width="0.85546875" style="30" hidden="1" customWidth="1"/>
    <col min="13075" max="13092" width="11.28515625" style="30" hidden="1" customWidth="1"/>
    <col min="13093" max="13312" width="0" style="30" hidden="1"/>
    <col min="13313" max="13313" width="0.85546875" style="30" hidden="1" customWidth="1"/>
    <col min="13314" max="13315" width="7" style="30" hidden="1" customWidth="1"/>
    <col min="13316" max="13316" width="6.5703125" style="30" hidden="1" customWidth="1"/>
    <col min="13317" max="13317" width="0.7109375" style="30" hidden="1" customWidth="1"/>
    <col min="13318" max="13318" width="3.85546875" style="30" hidden="1" customWidth="1"/>
    <col min="13319" max="13319" width="4.5703125" style="30" hidden="1" customWidth="1"/>
    <col min="13320" max="13320" width="1" style="30" hidden="1" customWidth="1"/>
    <col min="13321" max="13321" width="5.5703125" style="30" hidden="1" customWidth="1"/>
    <col min="13322" max="13322" width="0.7109375" style="30" hidden="1" customWidth="1"/>
    <col min="13323" max="13323" width="4.7109375" style="30" hidden="1" customWidth="1"/>
    <col min="13324" max="13324" width="1.5703125" style="30" hidden="1" customWidth="1"/>
    <col min="13325" max="13325" width="4" style="30" hidden="1" customWidth="1"/>
    <col min="13326" max="13326" width="1" style="30" hidden="1" customWidth="1"/>
    <col min="13327" max="13328" width="5.42578125" style="30" hidden="1" customWidth="1"/>
    <col min="13329" max="13330" width="0.85546875" style="30" hidden="1" customWidth="1"/>
    <col min="13331" max="13348" width="11.28515625" style="30" hidden="1" customWidth="1"/>
    <col min="13349" max="13568" width="0" style="30" hidden="1"/>
    <col min="13569" max="13569" width="0.85546875" style="30" hidden="1" customWidth="1"/>
    <col min="13570" max="13571" width="7" style="30" hidden="1" customWidth="1"/>
    <col min="13572" max="13572" width="6.5703125" style="30" hidden="1" customWidth="1"/>
    <col min="13573" max="13573" width="0.7109375" style="30" hidden="1" customWidth="1"/>
    <col min="13574" max="13574" width="3.85546875" style="30" hidden="1" customWidth="1"/>
    <col min="13575" max="13575" width="4.5703125" style="30" hidden="1" customWidth="1"/>
    <col min="13576" max="13576" width="1" style="30" hidden="1" customWidth="1"/>
    <col min="13577" max="13577" width="5.5703125" style="30" hidden="1" customWidth="1"/>
    <col min="13578" max="13578" width="0.7109375" style="30" hidden="1" customWidth="1"/>
    <col min="13579" max="13579" width="4.7109375" style="30" hidden="1" customWidth="1"/>
    <col min="13580" max="13580" width="1.5703125" style="30" hidden="1" customWidth="1"/>
    <col min="13581" max="13581" width="4" style="30" hidden="1" customWidth="1"/>
    <col min="13582" max="13582" width="1" style="30" hidden="1" customWidth="1"/>
    <col min="13583" max="13584" width="5.42578125" style="30" hidden="1" customWidth="1"/>
    <col min="13585" max="13586" width="0.85546875" style="30" hidden="1" customWidth="1"/>
    <col min="13587" max="13604" width="11.28515625" style="30" hidden="1" customWidth="1"/>
    <col min="13605" max="13824" width="0" style="30" hidden="1"/>
    <col min="13825" max="13825" width="0.85546875" style="30" hidden="1" customWidth="1"/>
    <col min="13826" max="13827" width="7" style="30" hidden="1" customWidth="1"/>
    <col min="13828" max="13828" width="6.5703125" style="30" hidden="1" customWidth="1"/>
    <col min="13829" max="13829" width="0.7109375" style="30" hidden="1" customWidth="1"/>
    <col min="13830" max="13830" width="3.85546875" style="30" hidden="1" customWidth="1"/>
    <col min="13831" max="13831" width="4.5703125" style="30" hidden="1" customWidth="1"/>
    <col min="13832" max="13832" width="1" style="30" hidden="1" customWidth="1"/>
    <col min="13833" max="13833" width="5.5703125" style="30" hidden="1" customWidth="1"/>
    <col min="13834" max="13834" width="0.7109375" style="30" hidden="1" customWidth="1"/>
    <col min="13835" max="13835" width="4.7109375" style="30" hidden="1" customWidth="1"/>
    <col min="13836" max="13836" width="1.5703125" style="30" hidden="1" customWidth="1"/>
    <col min="13837" max="13837" width="4" style="30" hidden="1" customWidth="1"/>
    <col min="13838" max="13838" width="1" style="30" hidden="1" customWidth="1"/>
    <col min="13839" max="13840" width="5.42578125" style="30" hidden="1" customWidth="1"/>
    <col min="13841" max="13842" width="0.85546875" style="30" hidden="1" customWidth="1"/>
    <col min="13843" max="13860" width="11.28515625" style="30" hidden="1" customWidth="1"/>
    <col min="13861" max="14080" width="0" style="30" hidden="1"/>
    <col min="14081" max="14081" width="0.85546875" style="30" hidden="1" customWidth="1"/>
    <col min="14082" max="14083" width="7" style="30" hidden="1" customWidth="1"/>
    <col min="14084" max="14084" width="6.5703125" style="30" hidden="1" customWidth="1"/>
    <col min="14085" max="14085" width="0.7109375" style="30" hidden="1" customWidth="1"/>
    <col min="14086" max="14086" width="3.85546875" style="30" hidden="1" customWidth="1"/>
    <col min="14087" max="14087" width="4.5703125" style="30" hidden="1" customWidth="1"/>
    <col min="14088" max="14088" width="1" style="30" hidden="1" customWidth="1"/>
    <col min="14089" max="14089" width="5.5703125" style="30" hidden="1" customWidth="1"/>
    <col min="14090" max="14090" width="0.7109375" style="30" hidden="1" customWidth="1"/>
    <col min="14091" max="14091" width="4.7109375" style="30" hidden="1" customWidth="1"/>
    <col min="14092" max="14092" width="1.5703125" style="30" hidden="1" customWidth="1"/>
    <col min="14093" max="14093" width="4" style="30" hidden="1" customWidth="1"/>
    <col min="14094" max="14094" width="1" style="30" hidden="1" customWidth="1"/>
    <col min="14095" max="14096" width="5.42578125" style="30" hidden="1" customWidth="1"/>
    <col min="14097" max="14098" width="0.85546875" style="30" hidden="1" customWidth="1"/>
    <col min="14099" max="14116" width="11.28515625" style="30" hidden="1" customWidth="1"/>
    <col min="14117" max="14336" width="0" style="30" hidden="1"/>
    <col min="14337" max="14337" width="0.85546875" style="30" hidden="1" customWidth="1"/>
    <col min="14338" max="14339" width="7" style="30" hidden="1" customWidth="1"/>
    <col min="14340" max="14340" width="6.5703125" style="30" hidden="1" customWidth="1"/>
    <col min="14341" max="14341" width="0.7109375" style="30" hidden="1" customWidth="1"/>
    <col min="14342" max="14342" width="3.85546875" style="30" hidden="1" customWidth="1"/>
    <col min="14343" max="14343" width="4.5703125" style="30" hidden="1" customWidth="1"/>
    <col min="14344" max="14344" width="1" style="30" hidden="1" customWidth="1"/>
    <col min="14345" max="14345" width="5.5703125" style="30" hidden="1" customWidth="1"/>
    <col min="14346" max="14346" width="0.7109375" style="30" hidden="1" customWidth="1"/>
    <col min="14347" max="14347" width="4.7109375" style="30" hidden="1" customWidth="1"/>
    <col min="14348" max="14348" width="1.5703125" style="30" hidden="1" customWidth="1"/>
    <col min="14349" max="14349" width="4" style="30" hidden="1" customWidth="1"/>
    <col min="14350" max="14350" width="1" style="30" hidden="1" customWidth="1"/>
    <col min="14351" max="14352" width="5.42578125" style="30" hidden="1" customWidth="1"/>
    <col min="14353" max="14354" width="0.85546875" style="30" hidden="1" customWidth="1"/>
    <col min="14355" max="14372" width="11.28515625" style="30" hidden="1" customWidth="1"/>
    <col min="14373" max="14592" width="0" style="30" hidden="1"/>
    <col min="14593" max="14593" width="0.85546875" style="30" hidden="1" customWidth="1"/>
    <col min="14594" max="14595" width="7" style="30" hidden="1" customWidth="1"/>
    <col min="14596" max="14596" width="6.5703125" style="30" hidden="1" customWidth="1"/>
    <col min="14597" max="14597" width="0.7109375" style="30" hidden="1" customWidth="1"/>
    <col min="14598" max="14598" width="3.85546875" style="30" hidden="1" customWidth="1"/>
    <col min="14599" max="14599" width="4.5703125" style="30" hidden="1" customWidth="1"/>
    <col min="14600" max="14600" width="1" style="30" hidden="1" customWidth="1"/>
    <col min="14601" max="14601" width="5.5703125" style="30" hidden="1" customWidth="1"/>
    <col min="14602" max="14602" width="0.7109375" style="30" hidden="1" customWidth="1"/>
    <col min="14603" max="14603" width="4.7109375" style="30" hidden="1" customWidth="1"/>
    <col min="14604" max="14604" width="1.5703125" style="30" hidden="1" customWidth="1"/>
    <col min="14605" max="14605" width="4" style="30" hidden="1" customWidth="1"/>
    <col min="14606" max="14606" width="1" style="30" hidden="1" customWidth="1"/>
    <col min="14607" max="14608" width="5.42578125" style="30" hidden="1" customWidth="1"/>
    <col min="14609" max="14610" width="0.85546875" style="30" hidden="1" customWidth="1"/>
    <col min="14611" max="14628" width="11.28515625" style="30" hidden="1" customWidth="1"/>
    <col min="14629" max="14848" width="0" style="30" hidden="1"/>
    <col min="14849" max="14849" width="0.85546875" style="30" hidden="1" customWidth="1"/>
    <col min="14850" max="14851" width="7" style="30" hidden="1" customWidth="1"/>
    <col min="14852" max="14852" width="6.5703125" style="30" hidden="1" customWidth="1"/>
    <col min="14853" max="14853" width="0.7109375" style="30" hidden="1" customWidth="1"/>
    <col min="14854" max="14854" width="3.85546875" style="30" hidden="1" customWidth="1"/>
    <col min="14855" max="14855" width="4.5703125" style="30" hidden="1" customWidth="1"/>
    <col min="14856" max="14856" width="1" style="30" hidden="1" customWidth="1"/>
    <col min="14857" max="14857" width="5.5703125" style="30" hidden="1" customWidth="1"/>
    <col min="14858" max="14858" width="0.7109375" style="30" hidden="1" customWidth="1"/>
    <col min="14859" max="14859" width="4.7109375" style="30" hidden="1" customWidth="1"/>
    <col min="14860" max="14860" width="1.5703125" style="30" hidden="1" customWidth="1"/>
    <col min="14861" max="14861" width="4" style="30" hidden="1" customWidth="1"/>
    <col min="14862" max="14862" width="1" style="30" hidden="1" customWidth="1"/>
    <col min="14863" max="14864" width="5.42578125" style="30" hidden="1" customWidth="1"/>
    <col min="14865" max="14866" width="0.85546875" style="30" hidden="1" customWidth="1"/>
    <col min="14867" max="14884" width="11.28515625" style="30" hidden="1" customWidth="1"/>
    <col min="14885" max="15104" width="0" style="30" hidden="1"/>
    <col min="15105" max="15105" width="0.85546875" style="30" hidden="1" customWidth="1"/>
    <col min="15106" max="15107" width="7" style="30" hidden="1" customWidth="1"/>
    <col min="15108" max="15108" width="6.5703125" style="30" hidden="1" customWidth="1"/>
    <col min="15109" max="15109" width="0.7109375" style="30" hidden="1" customWidth="1"/>
    <col min="15110" max="15110" width="3.85546875" style="30" hidden="1" customWidth="1"/>
    <col min="15111" max="15111" width="4.5703125" style="30" hidden="1" customWidth="1"/>
    <col min="15112" max="15112" width="1" style="30" hidden="1" customWidth="1"/>
    <col min="15113" max="15113" width="5.5703125" style="30" hidden="1" customWidth="1"/>
    <col min="15114" max="15114" width="0.7109375" style="30" hidden="1" customWidth="1"/>
    <col min="15115" max="15115" width="4.7109375" style="30" hidden="1" customWidth="1"/>
    <col min="15116" max="15116" width="1.5703125" style="30" hidden="1" customWidth="1"/>
    <col min="15117" max="15117" width="4" style="30" hidden="1" customWidth="1"/>
    <col min="15118" max="15118" width="1" style="30" hidden="1" customWidth="1"/>
    <col min="15119" max="15120" width="5.42578125" style="30" hidden="1" customWidth="1"/>
    <col min="15121" max="15122" width="0.85546875" style="30" hidden="1" customWidth="1"/>
    <col min="15123" max="15140" width="11.28515625" style="30" hidden="1" customWidth="1"/>
    <col min="15141" max="15360" width="0" style="30" hidden="1"/>
    <col min="15361" max="15361" width="0.85546875" style="30" hidden="1" customWidth="1"/>
    <col min="15362" max="15363" width="7" style="30" hidden="1" customWidth="1"/>
    <col min="15364" max="15364" width="6.5703125" style="30" hidden="1" customWidth="1"/>
    <col min="15365" max="15365" width="0.7109375" style="30" hidden="1" customWidth="1"/>
    <col min="15366" max="15366" width="3.85546875" style="30" hidden="1" customWidth="1"/>
    <col min="15367" max="15367" width="4.5703125" style="30" hidden="1" customWidth="1"/>
    <col min="15368" max="15368" width="1" style="30" hidden="1" customWidth="1"/>
    <col min="15369" max="15369" width="5.5703125" style="30" hidden="1" customWidth="1"/>
    <col min="15370" max="15370" width="0.7109375" style="30" hidden="1" customWidth="1"/>
    <col min="15371" max="15371" width="4.7109375" style="30" hidden="1" customWidth="1"/>
    <col min="15372" max="15372" width="1.5703125" style="30" hidden="1" customWidth="1"/>
    <col min="15373" max="15373" width="4" style="30" hidden="1" customWidth="1"/>
    <col min="15374" max="15374" width="1" style="30" hidden="1" customWidth="1"/>
    <col min="15375" max="15376" width="5.42578125" style="30" hidden="1" customWidth="1"/>
    <col min="15377" max="15378" width="0.85546875" style="30" hidden="1" customWidth="1"/>
    <col min="15379" max="15396" width="11.28515625" style="30" hidden="1" customWidth="1"/>
    <col min="15397" max="15616" width="0" style="30" hidden="1"/>
    <col min="15617" max="15617" width="0.85546875" style="30" hidden="1" customWidth="1"/>
    <col min="15618" max="15619" width="7" style="30" hidden="1" customWidth="1"/>
    <col min="15620" max="15620" width="6.5703125" style="30" hidden="1" customWidth="1"/>
    <col min="15621" max="15621" width="0.7109375" style="30" hidden="1" customWidth="1"/>
    <col min="15622" max="15622" width="3.85546875" style="30" hidden="1" customWidth="1"/>
    <col min="15623" max="15623" width="4.5703125" style="30" hidden="1" customWidth="1"/>
    <col min="15624" max="15624" width="1" style="30" hidden="1" customWidth="1"/>
    <col min="15625" max="15625" width="5.5703125" style="30" hidden="1" customWidth="1"/>
    <col min="15626" max="15626" width="0.7109375" style="30" hidden="1" customWidth="1"/>
    <col min="15627" max="15627" width="4.7109375" style="30" hidden="1" customWidth="1"/>
    <col min="15628" max="15628" width="1.5703125" style="30" hidden="1" customWidth="1"/>
    <col min="15629" max="15629" width="4" style="30" hidden="1" customWidth="1"/>
    <col min="15630" max="15630" width="1" style="30" hidden="1" customWidth="1"/>
    <col min="15631" max="15632" width="5.42578125" style="30" hidden="1" customWidth="1"/>
    <col min="15633" max="15634" width="0.85546875" style="30" hidden="1" customWidth="1"/>
    <col min="15635" max="15652" width="11.28515625" style="30" hidden="1" customWidth="1"/>
    <col min="15653" max="15872" width="0" style="30" hidden="1"/>
    <col min="15873" max="15873" width="0.85546875" style="30" hidden="1" customWidth="1"/>
    <col min="15874" max="15875" width="7" style="30" hidden="1" customWidth="1"/>
    <col min="15876" max="15876" width="6.5703125" style="30" hidden="1" customWidth="1"/>
    <col min="15877" max="15877" width="0.7109375" style="30" hidden="1" customWidth="1"/>
    <col min="15878" max="15878" width="3.85546875" style="30" hidden="1" customWidth="1"/>
    <col min="15879" max="15879" width="4.5703125" style="30" hidden="1" customWidth="1"/>
    <col min="15880" max="15880" width="1" style="30" hidden="1" customWidth="1"/>
    <col min="15881" max="15881" width="5.5703125" style="30" hidden="1" customWidth="1"/>
    <col min="15882" max="15882" width="0.7109375" style="30" hidden="1" customWidth="1"/>
    <col min="15883" max="15883" width="4.7109375" style="30" hidden="1" customWidth="1"/>
    <col min="15884" max="15884" width="1.5703125" style="30" hidden="1" customWidth="1"/>
    <col min="15885" max="15885" width="4" style="30" hidden="1" customWidth="1"/>
    <col min="15886" max="15886" width="1" style="30" hidden="1" customWidth="1"/>
    <col min="15887" max="15888" width="5.42578125" style="30" hidden="1" customWidth="1"/>
    <col min="15889" max="15890" width="0.85546875" style="30" hidden="1" customWidth="1"/>
    <col min="15891" max="15908" width="11.28515625" style="30" hidden="1" customWidth="1"/>
    <col min="15909" max="16128" width="0" style="30" hidden="1"/>
    <col min="16129" max="16129" width="0.85546875" style="30" hidden="1" customWidth="1"/>
    <col min="16130" max="16131" width="7" style="30" hidden="1" customWidth="1"/>
    <col min="16132" max="16132" width="6.5703125" style="30" hidden="1" customWidth="1"/>
    <col min="16133" max="16133" width="0.7109375" style="30" hidden="1" customWidth="1"/>
    <col min="16134" max="16134" width="3.85546875" style="30" hidden="1" customWidth="1"/>
    <col min="16135" max="16135" width="4.5703125" style="30" hidden="1" customWidth="1"/>
    <col min="16136" max="16136" width="1" style="30" hidden="1" customWidth="1"/>
    <col min="16137" max="16137" width="5.5703125" style="30" hidden="1" customWidth="1"/>
    <col min="16138" max="16138" width="0.7109375" style="30" hidden="1" customWidth="1"/>
    <col min="16139" max="16139" width="4.7109375" style="30" hidden="1" customWidth="1"/>
    <col min="16140" max="16140" width="1.5703125" style="30" hidden="1" customWidth="1"/>
    <col min="16141" max="16141" width="4" style="30" hidden="1" customWidth="1"/>
    <col min="16142" max="16142" width="1" style="30" hidden="1" customWidth="1"/>
    <col min="16143" max="16144" width="5.42578125" style="30" hidden="1" customWidth="1"/>
    <col min="16145" max="16146" width="0.85546875" style="30" hidden="1" customWidth="1"/>
    <col min="16147" max="16164" width="11.28515625" style="30" hidden="1" customWidth="1"/>
    <col min="16165" max="16384" width="0" style="30" hidden="1"/>
  </cols>
  <sheetData>
    <row r="1" spans="1:18" s="919" customFormat="1" ht="4.5" customHeight="1">
      <c r="A1" s="915"/>
      <c r="B1" s="916"/>
      <c r="C1" s="917"/>
      <c r="D1" s="917"/>
      <c r="E1" s="917"/>
      <c r="F1" s="917"/>
      <c r="G1" s="917"/>
      <c r="H1" s="917"/>
      <c r="I1" s="917"/>
      <c r="J1" s="917"/>
      <c r="K1" s="917"/>
      <c r="L1" s="917"/>
      <c r="M1" s="917"/>
      <c r="N1" s="917"/>
      <c r="O1" s="917"/>
      <c r="P1" s="917"/>
      <c r="Q1" s="918"/>
    </row>
    <row r="2" spans="1:18" s="919" customFormat="1" ht="11.1" customHeight="1">
      <c r="A2" s="920"/>
      <c r="B2" s="921" t="s">
        <v>417</v>
      </c>
      <c r="C2" s="922"/>
      <c r="D2" s="922"/>
      <c r="E2" s="922"/>
      <c r="F2" s="922"/>
      <c r="G2" s="922"/>
      <c r="H2" s="922"/>
      <c r="I2" s="922"/>
      <c r="J2" s="922"/>
      <c r="K2" s="922"/>
      <c r="L2" s="922"/>
      <c r="M2" s="922"/>
      <c r="N2" s="922"/>
      <c r="O2" s="922"/>
      <c r="P2" s="1028" t="s">
        <v>418</v>
      </c>
      <c r="Q2" s="923"/>
    </row>
    <row r="3" spans="1:18" s="919" customFormat="1" ht="11.1" customHeight="1">
      <c r="A3" s="920"/>
      <c r="B3" s="921" t="s">
        <v>448</v>
      </c>
      <c r="C3" s="922"/>
      <c r="D3" s="922"/>
      <c r="E3" s="922"/>
      <c r="F3" s="922"/>
      <c r="G3" s="922"/>
      <c r="H3" s="922"/>
      <c r="I3" s="922"/>
      <c r="J3" s="922"/>
      <c r="K3" s="922"/>
      <c r="L3" s="922"/>
      <c r="M3" s="922"/>
      <c r="N3" s="922"/>
      <c r="O3" s="922"/>
      <c r="P3" s="924" t="s">
        <v>93</v>
      </c>
      <c r="Q3" s="925"/>
    </row>
    <row r="4" spans="1:18" s="919" customFormat="1" ht="3" customHeight="1">
      <c r="A4" s="920"/>
      <c r="B4" s="926"/>
      <c r="C4" s="927"/>
      <c r="D4" s="927"/>
      <c r="E4" s="927"/>
      <c r="F4" s="927"/>
      <c r="G4" s="927"/>
      <c r="H4" s="927"/>
      <c r="I4" s="927"/>
      <c r="J4" s="927"/>
      <c r="K4" s="927"/>
      <c r="L4" s="927"/>
      <c r="M4" s="927"/>
      <c r="N4" s="927"/>
      <c r="O4" s="927"/>
      <c r="P4" s="927"/>
      <c r="Q4" s="928"/>
    </row>
    <row r="5" spans="1:18" s="919" customFormat="1" ht="3" customHeight="1">
      <c r="A5" s="920"/>
      <c r="B5" s="929"/>
      <c r="C5" s="922"/>
      <c r="D5" s="922"/>
      <c r="E5" s="922"/>
      <c r="F5" s="922"/>
      <c r="G5" s="922"/>
      <c r="H5" s="922"/>
      <c r="I5" s="922"/>
      <c r="J5" s="922"/>
      <c r="K5" s="922"/>
      <c r="L5" s="922"/>
      <c r="M5" s="922"/>
      <c r="N5" s="922"/>
      <c r="O5" s="922"/>
      <c r="P5" s="922"/>
      <c r="Q5" s="928"/>
    </row>
    <row r="6" spans="1:18" s="919" customFormat="1" ht="8.4499999999999993" customHeight="1">
      <c r="A6" s="920"/>
      <c r="B6" s="1105" t="s">
        <v>3</v>
      </c>
      <c r="C6" s="1101" t="s">
        <v>419</v>
      </c>
      <c r="D6" s="1101" t="s">
        <v>420</v>
      </c>
      <c r="E6" s="930"/>
      <c r="F6" s="931" t="s">
        <v>421</v>
      </c>
      <c r="G6" s="931"/>
      <c r="H6" s="931"/>
      <c r="I6" s="931"/>
      <c r="J6" s="931"/>
      <c r="K6" s="931"/>
      <c r="L6" s="932"/>
      <c r="M6" s="931" t="s">
        <v>422</v>
      </c>
      <c r="N6" s="931"/>
      <c r="O6" s="931"/>
      <c r="P6" s="931"/>
      <c r="Q6" s="933"/>
    </row>
    <row r="7" spans="1:18" s="919" customFormat="1" ht="8.4499999999999993" customHeight="1">
      <c r="A7" s="920"/>
      <c r="B7" s="1105"/>
      <c r="C7" s="1101"/>
      <c r="D7" s="1101"/>
      <c r="E7" s="934"/>
      <c r="F7" s="1100" t="s">
        <v>423</v>
      </c>
      <c r="G7" s="1100" t="s">
        <v>424</v>
      </c>
      <c r="H7" s="1049"/>
      <c r="I7" s="935" t="s">
        <v>425</v>
      </c>
      <c r="J7" s="935"/>
      <c r="K7" s="935"/>
      <c r="L7" s="1048"/>
      <c r="M7" s="1100" t="s">
        <v>424</v>
      </c>
      <c r="N7" s="1048"/>
      <c r="O7" s="936" t="s">
        <v>425</v>
      </c>
      <c r="P7" s="936"/>
      <c r="Q7" s="937"/>
    </row>
    <row r="8" spans="1:18" s="919" customFormat="1" ht="8.4499999999999993" customHeight="1">
      <c r="A8" s="920"/>
      <c r="B8" s="1105"/>
      <c r="C8" s="1101"/>
      <c r="D8" s="1101"/>
      <c r="E8" s="934"/>
      <c r="F8" s="1106"/>
      <c r="G8" s="1106"/>
      <c r="H8" s="1050"/>
      <c r="I8" s="1110" t="s">
        <v>426</v>
      </c>
      <c r="J8" s="1100" t="s">
        <v>427</v>
      </c>
      <c r="K8" s="1100"/>
      <c r="L8" s="938"/>
      <c r="M8" s="1101"/>
      <c r="N8" s="938"/>
      <c r="O8" s="1110" t="s">
        <v>426</v>
      </c>
      <c r="P8" s="1100" t="s">
        <v>427</v>
      </c>
      <c r="Q8" s="937"/>
    </row>
    <row r="9" spans="1:18" s="919" customFormat="1" ht="8.4499999999999993" customHeight="1">
      <c r="A9" s="920"/>
      <c r="B9" s="1105"/>
      <c r="C9" s="1101"/>
      <c r="D9" s="1101"/>
      <c r="E9" s="934"/>
      <c r="F9" s="1050"/>
      <c r="G9" s="1050"/>
      <c r="H9" s="1050"/>
      <c r="I9" s="1101"/>
      <c r="J9" s="1101"/>
      <c r="K9" s="1101"/>
      <c r="L9" s="1050"/>
      <c r="M9" s="1101"/>
      <c r="N9" s="1050"/>
      <c r="O9" s="1101"/>
      <c r="P9" s="1101"/>
      <c r="Q9" s="937"/>
    </row>
    <row r="10" spans="1:18" s="919" customFormat="1" ht="8.4499999999999993" customHeight="1">
      <c r="A10" s="920"/>
      <c r="B10" s="1105"/>
      <c r="C10" s="1101"/>
      <c r="D10" s="1101"/>
      <c r="E10" s="934"/>
      <c r="F10" s="1050"/>
      <c r="G10" s="1050"/>
      <c r="H10" s="1050"/>
      <c r="I10" s="1101"/>
      <c r="J10" s="1048"/>
      <c r="K10" s="1048"/>
      <c r="L10" s="1050"/>
      <c r="M10" s="1050"/>
      <c r="N10" s="1050"/>
      <c r="O10" s="1101"/>
      <c r="P10" s="1050"/>
      <c r="Q10" s="937"/>
    </row>
    <row r="11" spans="1:18" s="919" customFormat="1" ht="8.4499999999999993" customHeight="1">
      <c r="A11" s="920"/>
      <c r="B11" s="1105"/>
      <c r="C11" s="1101"/>
      <c r="D11" s="1101"/>
      <c r="E11" s="934"/>
      <c r="F11" s="1050"/>
      <c r="G11" s="1050"/>
      <c r="H11" s="1050"/>
      <c r="I11" s="1048"/>
      <c r="J11" s="1048"/>
      <c r="K11" s="1048"/>
      <c r="L11" s="1050"/>
      <c r="M11" s="1050"/>
      <c r="N11" s="1050"/>
      <c r="O11" s="1048"/>
      <c r="P11" s="1050"/>
      <c r="Q11" s="937"/>
    </row>
    <row r="12" spans="1:18" s="919" customFormat="1" ht="8.4499999999999993" customHeight="1">
      <c r="A12" s="920"/>
      <c r="B12" s="1105"/>
      <c r="C12" s="1101"/>
      <c r="D12" s="1101"/>
      <c r="E12" s="934"/>
      <c r="F12" s="1050"/>
      <c r="G12" s="1050"/>
      <c r="H12" s="1050"/>
      <c r="I12" s="1048"/>
      <c r="J12" s="1048"/>
      <c r="K12" s="1048"/>
      <c r="L12" s="1050"/>
      <c r="M12" s="1050"/>
      <c r="N12" s="1050"/>
      <c r="O12" s="1048"/>
      <c r="P12" s="1050"/>
      <c r="Q12" s="937"/>
    </row>
    <row r="13" spans="1:18" s="919" customFormat="1" ht="3" customHeight="1">
      <c r="A13" s="920"/>
      <c r="B13" s="926"/>
      <c r="C13" s="927"/>
      <c r="D13" s="927"/>
      <c r="E13" s="927"/>
      <c r="F13" s="927"/>
      <c r="G13" s="927"/>
      <c r="H13" s="927"/>
      <c r="I13" s="927" t="s">
        <v>428</v>
      </c>
      <c r="J13" s="927"/>
      <c r="K13" s="927"/>
      <c r="L13" s="927"/>
      <c r="M13" s="927"/>
      <c r="N13" s="927"/>
      <c r="O13" s="927"/>
      <c r="P13" s="927"/>
      <c r="Q13" s="928"/>
    </row>
    <row r="14" spans="1:18" s="919" customFormat="1" ht="3" customHeight="1">
      <c r="A14" s="920"/>
      <c r="B14" s="929"/>
      <c r="C14" s="922"/>
      <c r="D14" s="922"/>
      <c r="E14" s="922"/>
      <c r="F14" s="922"/>
      <c r="G14" s="922"/>
      <c r="H14" s="922"/>
      <c r="I14" s="922"/>
      <c r="J14" s="922"/>
      <c r="K14" s="922"/>
      <c r="L14" s="922"/>
      <c r="M14" s="922"/>
      <c r="N14" s="922"/>
      <c r="O14" s="922"/>
      <c r="P14" s="922"/>
      <c r="Q14" s="928"/>
    </row>
    <row r="15" spans="1:18" s="919" customFormat="1" ht="8.85" customHeight="1">
      <c r="A15" s="920"/>
      <c r="B15" s="956" t="s">
        <v>10</v>
      </c>
      <c r="C15" s="1031">
        <v>6.98</v>
      </c>
      <c r="D15" s="1031">
        <v>45.2</v>
      </c>
      <c r="E15" s="1031"/>
      <c r="F15" s="1031">
        <v>80</v>
      </c>
      <c r="G15" s="1031">
        <v>75.8</v>
      </c>
      <c r="H15" s="1031"/>
      <c r="I15" s="1031">
        <v>45.5</v>
      </c>
      <c r="J15" s="1031"/>
      <c r="K15" s="1031">
        <v>58.1</v>
      </c>
      <c r="L15" s="1031"/>
      <c r="M15" s="1031">
        <v>87</v>
      </c>
      <c r="N15" s="1031"/>
      <c r="O15" s="1031">
        <v>15.5</v>
      </c>
      <c r="P15" s="1031">
        <v>74.099999999999994</v>
      </c>
      <c r="Q15" s="940"/>
      <c r="R15" s="939"/>
    </row>
    <row r="16" spans="1:18" s="919" customFormat="1" ht="8.85" customHeight="1">
      <c r="A16" s="920"/>
      <c r="B16" s="1032" t="s">
        <v>11</v>
      </c>
      <c r="C16" s="1031">
        <v>7.09</v>
      </c>
      <c r="D16" s="1031">
        <v>46.3</v>
      </c>
      <c r="E16" s="1031"/>
      <c r="F16" s="1031">
        <v>82.8</v>
      </c>
      <c r="G16" s="1031">
        <v>74.8</v>
      </c>
      <c r="H16" s="1031"/>
      <c r="I16" s="1031">
        <v>42.2</v>
      </c>
      <c r="J16" s="1031"/>
      <c r="K16" s="1031">
        <v>57.3</v>
      </c>
      <c r="L16" s="1031"/>
      <c r="M16" s="1031">
        <v>86.7</v>
      </c>
      <c r="N16" s="1031"/>
      <c r="O16" s="1031">
        <v>15.4</v>
      </c>
      <c r="P16" s="1031">
        <v>78.900000000000006</v>
      </c>
      <c r="Q16" s="940"/>
      <c r="R16" s="939"/>
    </row>
    <row r="17" spans="1:21" s="919" customFormat="1" ht="8.85" customHeight="1">
      <c r="A17" s="920"/>
      <c r="B17" s="956" t="s">
        <v>12</v>
      </c>
      <c r="C17" s="1045">
        <v>7.2</v>
      </c>
      <c r="D17" s="1045">
        <v>47</v>
      </c>
      <c r="E17" s="1045"/>
      <c r="F17" s="1045">
        <v>84.9</v>
      </c>
      <c r="G17" s="1045">
        <v>73.8</v>
      </c>
      <c r="H17" s="1045"/>
      <c r="I17" s="1045">
        <v>40</v>
      </c>
      <c r="J17" s="1045"/>
      <c r="K17" s="1045">
        <v>58.9</v>
      </c>
      <c r="L17" s="1045"/>
      <c r="M17" s="1045">
        <v>87.8</v>
      </c>
      <c r="N17" s="1045"/>
      <c r="O17" s="1045">
        <v>16.3</v>
      </c>
      <c r="P17" s="1045">
        <v>78.099999999999994</v>
      </c>
      <c r="Q17" s="940"/>
      <c r="R17" s="939"/>
      <c r="S17" s="941"/>
    </row>
    <row r="18" spans="1:21" s="919" customFormat="1" ht="8.85" customHeight="1">
      <c r="A18" s="920"/>
      <c r="B18" s="956" t="s">
        <v>13</v>
      </c>
      <c r="C18" s="1045">
        <v>7.31</v>
      </c>
      <c r="D18" s="1045">
        <v>47.8</v>
      </c>
      <c r="E18" s="1045"/>
      <c r="F18" s="1045">
        <v>85.8</v>
      </c>
      <c r="G18" s="1045">
        <v>76.099999999999994</v>
      </c>
      <c r="H18" s="1045"/>
      <c r="I18" s="1045">
        <v>39.799999999999997</v>
      </c>
      <c r="J18" s="1045"/>
      <c r="K18" s="1045">
        <v>58.1</v>
      </c>
      <c r="L18" s="1045"/>
      <c r="M18" s="1045">
        <v>90</v>
      </c>
      <c r="N18" s="1045"/>
      <c r="O18" s="1045">
        <v>14.7</v>
      </c>
      <c r="P18" s="1045">
        <v>79.8</v>
      </c>
      <c r="Q18" s="942"/>
      <c r="R18" s="939"/>
      <c r="S18" s="941"/>
    </row>
    <row r="19" spans="1:21" s="919" customFormat="1" ht="8.85" customHeight="1">
      <c r="A19" s="920"/>
      <c r="B19" s="956" t="s">
        <v>14</v>
      </c>
      <c r="C19" s="1045">
        <v>7.43</v>
      </c>
      <c r="D19" s="1045">
        <v>48.3</v>
      </c>
      <c r="E19" s="1045"/>
      <c r="F19" s="1045">
        <v>84.7</v>
      </c>
      <c r="G19" s="1045">
        <v>75.099999999999994</v>
      </c>
      <c r="H19" s="1045"/>
      <c r="I19" s="1045">
        <v>41.3</v>
      </c>
      <c r="J19" s="1045"/>
      <c r="K19" s="1045">
        <v>58.6</v>
      </c>
      <c r="L19" s="1045"/>
      <c r="M19" s="1045">
        <v>91</v>
      </c>
      <c r="N19" s="1045"/>
      <c r="O19" s="1045">
        <v>12.3</v>
      </c>
      <c r="P19" s="1045">
        <v>80.7</v>
      </c>
      <c r="Q19" s="942"/>
      <c r="R19" s="939"/>
      <c r="S19" s="941"/>
    </row>
    <row r="20" spans="1:21" s="919" customFormat="1" ht="5.0999999999999996" customHeight="1">
      <c r="A20" s="920"/>
      <c r="B20" s="956"/>
      <c r="C20" s="1047"/>
      <c r="D20" s="1047"/>
      <c r="E20" s="1047"/>
      <c r="F20" s="1047"/>
      <c r="G20" s="1047"/>
      <c r="H20" s="1047"/>
      <c r="I20" s="1047"/>
      <c r="J20" s="1047"/>
      <c r="K20" s="1047"/>
      <c r="L20" s="1047"/>
      <c r="M20" s="1047"/>
      <c r="N20" s="1047"/>
      <c r="O20" s="1047"/>
      <c r="P20" s="1047"/>
      <c r="Q20" s="942"/>
      <c r="R20" s="939"/>
    </row>
    <row r="21" spans="1:21" s="919" customFormat="1" ht="8.85" customHeight="1">
      <c r="A21" s="920"/>
      <c r="B21" s="956" t="s">
        <v>15</v>
      </c>
      <c r="C21" s="1045">
        <v>7.6</v>
      </c>
      <c r="D21" s="1045">
        <v>48.9</v>
      </c>
      <c r="E21" s="1045"/>
      <c r="F21" s="1045">
        <v>86.3</v>
      </c>
      <c r="G21" s="1045">
        <v>74.900000000000006</v>
      </c>
      <c r="H21" s="1045"/>
      <c r="I21" s="1045">
        <v>44.5</v>
      </c>
      <c r="J21" s="1045"/>
      <c r="K21" s="1045">
        <v>59.3</v>
      </c>
      <c r="L21" s="957"/>
      <c r="M21" s="1045">
        <v>91.8</v>
      </c>
      <c r="N21" s="957"/>
      <c r="O21" s="1045">
        <v>12.3</v>
      </c>
      <c r="P21" s="1045">
        <v>81</v>
      </c>
      <c r="Q21" s="942"/>
      <c r="S21" s="941"/>
      <c r="T21" s="941"/>
      <c r="U21" s="941"/>
    </row>
    <row r="22" spans="1:21" s="919" customFormat="1" ht="8.85" customHeight="1">
      <c r="A22" s="920"/>
      <c r="B22" s="958" t="s">
        <v>16</v>
      </c>
      <c r="C22" s="1045">
        <v>7.7</v>
      </c>
      <c r="D22" s="1045">
        <v>49.1</v>
      </c>
      <c r="E22" s="1045"/>
      <c r="F22" s="1045">
        <v>87.7</v>
      </c>
      <c r="G22" s="1045">
        <v>77.7</v>
      </c>
      <c r="H22" s="1045"/>
      <c r="I22" s="1045">
        <v>46.6</v>
      </c>
      <c r="J22" s="1045"/>
      <c r="K22" s="1045">
        <v>58.8</v>
      </c>
      <c r="L22" s="957"/>
      <c r="M22" s="1045">
        <v>93.4</v>
      </c>
      <c r="N22" s="957"/>
      <c r="O22" s="1045">
        <v>11.8</v>
      </c>
      <c r="P22" s="1045">
        <v>84.6</v>
      </c>
      <c r="Q22" s="942"/>
      <c r="S22" s="941"/>
      <c r="T22" s="941"/>
      <c r="U22" s="941"/>
    </row>
    <row r="23" spans="1:21" s="919" customFormat="1" ht="8.85" customHeight="1">
      <c r="A23" s="920"/>
      <c r="B23" s="958" t="s">
        <v>17</v>
      </c>
      <c r="C23" s="1045">
        <v>7.8</v>
      </c>
      <c r="D23" s="1045">
        <v>52.2</v>
      </c>
      <c r="E23" s="1045"/>
      <c r="F23" s="1045">
        <v>88.2</v>
      </c>
      <c r="G23" s="1045">
        <v>78.400000000000006</v>
      </c>
      <c r="H23" s="1045"/>
      <c r="I23" s="1045">
        <v>47</v>
      </c>
      <c r="J23" s="1045"/>
      <c r="K23" s="1045">
        <v>61.1</v>
      </c>
      <c r="L23" s="957"/>
      <c r="M23" s="1045">
        <v>94.1</v>
      </c>
      <c r="N23" s="957"/>
      <c r="O23" s="1045">
        <v>11.5</v>
      </c>
      <c r="P23" s="1045">
        <v>84</v>
      </c>
      <c r="Q23" s="942"/>
      <c r="S23" s="941"/>
      <c r="T23" s="941"/>
      <c r="U23" s="941"/>
    </row>
    <row r="24" spans="1:21" s="919" customFormat="1" ht="8.85" customHeight="1">
      <c r="A24" s="920"/>
      <c r="B24" s="959" t="s">
        <v>19</v>
      </c>
      <c r="C24" s="1045">
        <v>7.9</v>
      </c>
      <c r="D24" s="1045">
        <v>54</v>
      </c>
      <c r="E24" s="1045"/>
      <c r="F24" s="1045">
        <v>88.7</v>
      </c>
      <c r="G24" s="1045">
        <v>78.900000000000006</v>
      </c>
      <c r="H24" s="1045"/>
      <c r="I24" s="1045">
        <v>47.2</v>
      </c>
      <c r="J24" s="1045"/>
      <c r="K24" s="1045">
        <v>60</v>
      </c>
      <c r="L24" s="957"/>
      <c r="M24" s="1045">
        <v>94.7</v>
      </c>
      <c r="N24" s="957"/>
      <c r="O24" s="1045">
        <v>11.1</v>
      </c>
      <c r="P24" s="1045">
        <v>85.4</v>
      </c>
      <c r="Q24" s="942"/>
      <c r="S24" s="941"/>
      <c r="T24" s="941"/>
      <c r="U24" s="941"/>
    </row>
    <row r="25" spans="1:21" s="919" customFormat="1" ht="8.85" customHeight="1">
      <c r="A25" s="920"/>
      <c r="B25" s="959" t="s">
        <v>20</v>
      </c>
      <c r="C25" s="1045">
        <v>8</v>
      </c>
      <c r="D25" s="1045">
        <v>59.2</v>
      </c>
      <c r="E25" s="1045"/>
      <c r="F25" s="1045">
        <v>90</v>
      </c>
      <c r="G25" s="1045">
        <v>78.400000000000006</v>
      </c>
      <c r="H25" s="1045"/>
      <c r="I25" s="1045">
        <v>46.4</v>
      </c>
      <c r="J25" s="1045"/>
      <c r="K25" s="1045">
        <v>59.6</v>
      </c>
      <c r="L25" s="957"/>
      <c r="M25" s="1045">
        <v>95</v>
      </c>
      <c r="N25" s="957"/>
      <c r="O25" s="1045">
        <v>10.9</v>
      </c>
      <c r="P25" s="1045">
        <v>85.1</v>
      </c>
      <c r="Q25" s="928"/>
      <c r="S25" s="941"/>
      <c r="T25" s="941"/>
      <c r="U25" s="941"/>
    </row>
    <row r="26" spans="1:21" s="919" customFormat="1" ht="5.0999999999999996" customHeight="1">
      <c r="A26" s="920"/>
      <c r="B26" s="956"/>
      <c r="C26" s="1047"/>
      <c r="D26" s="1047"/>
      <c r="E26" s="1047"/>
      <c r="F26" s="1047"/>
      <c r="G26" s="1047"/>
      <c r="H26" s="1047"/>
      <c r="I26" s="1047"/>
      <c r="J26" s="1047"/>
      <c r="K26" s="1047"/>
      <c r="L26" s="1047"/>
      <c r="M26" s="1047"/>
      <c r="N26" s="1047"/>
      <c r="O26" s="1047"/>
      <c r="P26" s="1047"/>
      <c r="Q26" s="942"/>
      <c r="R26" s="939"/>
    </row>
    <row r="27" spans="1:21" s="919" customFormat="1" ht="8.85" customHeight="1">
      <c r="A27" s="920"/>
      <c r="B27" s="959" t="s">
        <v>21</v>
      </c>
      <c r="C27" s="1045">
        <v>8.1</v>
      </c>
      <c r="D27" s="1045">
        <v>64.900000000000006</v>
      </c>
      <c r="E27" s="1045"/>
      <c r="F27" s="1045">
        <v>91.8</v>
      </c>
      <c r="G27" s="1045">
        <v>78.2</v>
      </c>
      <c r="H27" s="1045"/>
      <c r="I27" s="1045">
        <v>47.6</v>
      </c>
      <c r="J27" s="1045"/>
      <c r="K27" s="1045">
        <v>59.6</v>
      </c>
      <c r="L27" s="957"/>
      <c r="M27" s="1045">
        <v>94.9</v>
      </c>
      <c r="N27" s="957"/>
      <c r="O27" s="1045">
        <v>10.4</v>
      </c>
      <c r="P27" s="1045">
        <v>84.9</v>
      </c>
      <c r="Q27" s="928"/>
      <c r="S27" s="941"/>
      <c r="T27" s="941"/>
      <c r="U27" s="941"/>
    </row>
    <row r="28" spans="1:21" s="919" customFormat="1" ht="8.85" customHeight="1">
      <c r="A28" s="920"/>
      <c r="B28" s="959" t="s">
        <v>22</v>
      </c>
      <c r="C28" s="1045">
        <v>8.26</v>
      </c>
      <c r="D28" s="1045">
        <v>68.900000000000006</v>
      </c>
      <c r="E28" s="1045"/>
      <c r="F28" s="1045">
        <v>91.67</v>
      </c>
      <c r="G28" s="1045">
        <v>78.17</v>
      </c>
      <c r="H28" s="1045"/>
      <c r="I28" s="1045">
        <v>41.43</v>
      </c>
      <c r="J28" s="1045"/>
      <c r="K28" s="1045">
        <v>60.13</v>
      </c>
      <c r="L28" s="957"/>
      <c r="M28" s="1045">
        <v>95.38</v>
      </c>
      <c r="N28" s="957"/>
      <c r="O28" s="1045">
        <v>9.98</v>
      </c>
      <c r="P28" s="1045">
        <v>85.57</v>
      </c>
      <c r="Q28" s="928"/>
      <c r="S28" s="941"/>
      <c r="T28" s="941"/>
      <c r="U28" s="941"/>
    </row>
    <row r="29" spans="1:21" s="919" customFormat="1" ht="8.85" customHeight="1">
      <c r="A29" s="920"/>
      <c r="B29" s="959" t="s">
        <v>176</v>
      </c>
      <c r="C29" s="1045">
        <v>8.3699999999999992</v>
      </c>
      <c r="D29" s="1045">
        <v>69.3</v>
      </c>
      <c r="E29" s="1045"/>
      <c r="F29" s="1045">
        <v>92.43</v>
      </c>
      <c r="G29" s="1045">
        <v>78.64</v>
      </c>
      <c r="H29" s="1045"/>
      <c r="I29" s="1045">
        <v>42.4</v>
      </c>
      <c r="J29" s="1045"/>
      <c r="K29" s="1045">
        <v>60.96</v>
      </c>
      <c r="L29" s="957"/>
      <c r="M29" s="1045">
        <v>95.2</v>
      </c>
      <c r="N29" s="957"/>
      <c r="O29" s="1045">
        <v>9.91</v>
      </c>
      <c r="P29" s="1045">
        <v>85.53</v>
      </c>
      <c r="Q29" s="928"/>
      <c r="S29" s="941"/>
      <c r="T29" s="941"/>
      <c r="U29" s="941"/>
    </row>
    <row r="30" spans="1:21" s="919" customFormat="1" ht="8.85" customHeight="1">
      <c r="A30" s="920"/>
      <c r="B30" s="959" t="s">
        <v>24</v>
      </c>
      <c r="C30" s="1045">
        <v>8.4700000000000006</v>
      </c>
      <c r="D30" s="1045">
        <v>68.2</v>
      </c>
      <c r="E30" s="1045"/>
      <c r="F30" s="1045">
        <v>94</v>
      </c>
      <c r="G30" s="1045">
        <v>81.400000000000006</v>
      </c>
      <c r="H30" s="1045"/>
      <c r="I30" s="1045">
        <v>46.4</v>
      </c>
      <c r="J30" s="1045"/>
      <c r="K30" s="1045">
        <v>62.5</v>
      </c>
      <c r="L30" s="957"/>
      <c r="M30" s="1045">
        <v>95.46</v>
      </c>
      <c r="N30" s="957"/>
      <c r="O30" s="1045">
        <v>9.94</v>
      </c>
      <c r="P30" s="1045">
        <v>86.93</v>
      </c>
      <c r="Q30" s="928"/>
      <c r="S30" s="941"/>
      <c r="T30" s="941"/>
      <c r="U30" s="941"/>
    </row>
    <row r="31" spans="1:21" s="919" customFormat="1" ht="8.85" customHeight="1">
      <c r="A31" s="920"/>
      <c r="B31" s="959" t="s">
        <v>429</v>
      </c>
      <c r="C31" s="1045">
        <v>8.6</v>
      </c>
      <c r="D31" s="1045">
        <v>68</v>
      </c>
      <c r="E31" s="1045"/>
      <c r="F31" s="1045">
        <v>94.5</v>
      </c>
      <c r="G31" s="1045">
        <v>82.2</v>
      </c>
      <c r="H31" s="1045"/>
      <c r="I31" s="1045">
        <v>50</v>
      </c>
      <c r="J31" s="1045"/>
      <c r="K31" s="1045">
        <v>63.4</v>
      </c>
      <c r="L31" s="957"/>
      <c r="M31" s="1045">
        <v>95.7</v>
      </c>
      <c r="N31" s="957"/>
      <c r="O31" s="1045">
        <v>9.5</v>
      </c>
      <c r="P31" s="1045">
        <v>86.9</v>
      </c>
      <c r="Q31" s="928"/>
      <c r="S31" s="941"/>
      <c r="T31" s="941"/>
      <c r="U31" s="941"/>
    </row>
    <row r="32" spans="1:21" s="919" customFormat="1" ht="5.0999999999999996" customHeight="1">
      <c r="A32" s="920"/>
      <c r="B32" s="956"/>
      <c r="C32" s="1047"/>
      <c r="D32" s="1047"/>
      <c r="E32" s="1047"/>
      <c r="F32" s="1047"/>
      <c r="G32" s="1047"/>
      <c r="H32" s="1047"/>
      <c r="I32" s="1047"/>
      <c r="J32" s="1047"/>
      <c r="K32" s="1047"/>
      <c r="L32" s="1047"/>
      <c r="M32" s="1047"/>
      <c r="N32" s="1047"/>
      <c r="O32" s="1047"/>
      <c r="P32" s="1047"/>
      <c r="Q32" s="942"/>
      <c r="R32" s="939"/>
    </row>
    <row r="33" spans="1:21" s="919" customFormat="1" ht="8.85" customHeight="1">
      <c r="A33" s="920"/>
      <c r="B33" s="959" t="s">
        <v>430</v>
      </c>
      <c r="C33" s="1045">
        <v>8.6</v>
      </c>
      <c r="D33" s="1045">
        <v>68.7</v>
      </c>
      <c r="E33" s="1045"/>
      <c r="F33" s="1045">
        <v>94.9</v>
      </c>
      <c r="G33" s="1045">
        <v>83.3</v>
      </c>
      <c r="H33" s="1045"/>
      <c r="I33" s="1045">
        <v>44.9</v>
      </c>
      <c r="J33" s="1045"/>
      <c r="K33" s="1045">
        <v>64.2</v>
      </c>
      <c r="L33" s="957"/>
      <c r="M33" s="1045">
        <v>96.5</v>
      </c>
      <c r="N33" s="957"/>
      <c r="O33" s="1045">
        <v>9.6999999999999993</v>
      </c>
      <c r="P33" s="1045">
        <v>87</v>
      </c>
      <c r="Q33" s="928"/>
      <c r="S33" s="941"/>
      <c r="T33" s="941"/>
      <c r="U33" s="941"/>
    </row>
    <row r="34" spans="1:21" s="919" customFormat="1" ht="8.85" customHeight="1">
      <c r="A34" s="920"/>
      <c r="B34" s="959" t="s">
        <v>431</v>
      </c>
      <c r="C34" s="1045">
        <v>8.8000000000000007</v>
      </c>
      <c r="D34" s="1045">
        <v>69.8</v>
      </c>
      <c r="E34" s="1045"/>
      <c r="F34" s="1045">
        <v>95.1</v>
      </c>
      <c r="G34" s="1045">
        <v>84.1</v>
      </c>
      <c r="H34" s="1045"/>
      <c r="I34" s="1045">
        <v>47.6</v>
      </c>
      <c r="J34" s="1045"/>
      <c r="K34" s="1045">
        <v>62.8</v>
      </c>
      <c r="L34" s="957"/>
      <c r="M34" s="1045">
        <v>97</v>
      </c>
      <c r="N34" s="957"/>
      <c r="O34" s="1045">
        <v>9.4</v>
      </c>
      <c r="P34" s="1045">
        <v>90.1</v>
      </c>
      <c r="Q34" s="928"/>
      <c r="S34" s="941"/>
      <c r="T34" s="941"/>
      <c r="U34" s="941"/>
    </row>
    <row r="35" spans="1:21" s="919" customFormat="1" ht="8.85" customHeight="1">
      <c r="A35" s="920"/>
      <c r="B35" s="959" t="s">
        <v>449</v>
      </c>
      <c r="C35" s="1045">
        <v>8.9</v>
      </c>
      <c r="D35" s="1045">
        <v>70.7</v>
      </c>
      <c r="E35" s="1045"/>
      <c r="F35" s="1045">
        <v>96.001963892785199</v>
      </c>
      <c r="G35" s="1045">
        <v>84.487257306935433</v>
      </c>
      <c r="H35" s="1045"/>
      <c r="I35" s="1045">
        <v>49.973783251575924</v>
      </c>
      <c r="J35" s="1045"/>
      <c r="K35" s="1045">
        <v>64.762511247296146</v>
      </c>
      <c r="L35" s="957"/>
      <c r="M35" s="1045">
        <v>96.932740356502805</v>
      </c>
      <c r="N35" s="957"/>
      <c r="O35" s="1045">
        <v>9.3356192830267677</v>
      </c>
      <c r="P35" s="1045">
        <v>91.586428936854276</v>
      </c>
      <c r="Q35" s="928"/>
      <c r="S35" s="941"/>
      <c r="T35" s="941"/>
      <c r="U35" s="941"/>
    </row>
    <row r="36" spans="1:21" s="919" customFormat="1" ht="8.25" customHeight="1">
      <c r="A36" s="920"/>
      <c r="B36" s="959"/>
      <c r="C36" s="1045"/>
      <c r="D36" s="1045"/>
      <c r="E36" s="1045"/>
      <c r="F36" s="1045"/>
      <c r="G36" s="1045"/>
      <c r="H36" s="1045"/>
      <c r="I36" s="1045"/>
      <c r="J36" s="1045"/>
      <c r="K36" s="1045"/>
      <c r="L36" s="957"/>
      <c r="M36" s="1045"/>
      <c r="N36" s="957"/>
      <c r="O36" s="1045"/>
      <c r="P36" s="1045"/>
      <c r="Q36" s="928"/>
      <c r="S36" s="941"/>
      <c r="T36" s="941"/>
      <c r="U36" s="941"/>
    </row>
    <row r="37" spans="1:21" s="919" customFormat="1" ht="9" customHeight="1">
      <c r="A37" s="920"/>
      <c r="B37" s="960"/>
      <c r="C37" s="961"/>
      <c r="D37" s="961"/>
      <c r="E37" s="961"/>
      <c r="F37" s="961"/>
      <c r="G37" s="961"/>
      <c r="H37" s="961"/>
      <c r="I37" s="961"/>
      <c r="J37" s="961"/>
      <c r="K37" s="961"/>
      <c r="L37" s="961"/>
      <c r="M37" s="961"/>
      <c r="N37" s="961"/>
      <c r="O37" s="961"/>
      <c r="P37" s="1033" t="s">
        <v>418</v>
      </c>
      <c r="Q37" s="944"/>
      <c r="S37" s="941"/>
    </row>
    <row r="38" spans="1:21" s="919" customFormat="1" ht="9" customHeight="1">
      <c r="A38" s="920"/>
      <c r="B38" s="960"/>
      <c r="C38" s="961"/>
      <c r="D38" s="961"/>
      <c r="E38" s="961"/>
      <c r="F38" s="961"/>
      <c r="G38" s="961"/>
      <c r="H38" s="961"/>
      <c r="I38" s="961"/>
      <c r="J38" s="961"/>
      <c r="K38" s="961"/>
      <c r="L38" s="961"/>
      <c r="M38" s="961"/>
      <c r="N38" s="961"/>
      <c r="O38" s="961"/>
      <c r="P38" s="962" t="s">
        <v>367</v>
      </c>
      <c r="Q38" s="928"/>
      <c r="S38" s="941"/>
    </row>
    <row r="39" spans="1:21" s="919" customFormat="1" ht="3" customHeight="1">
      <c r="A39" s="920"/>
      <c r="B39" s="963"/>
      <c r="C39" s="964"/>
      <c r="D39" s="964"/>
      <c r="E39" s="964"/>
      <c r="F39" s="964"/>
      <c r="G39" s="964"/>
      <c r="H39" s="964"/>
      <c r="I39" s="964"/>
      <c r="J39" s="964"/>
      <c r="K39" s="964"/>
      <c r="L39" s="964"/>
      <c r="M39" s="964"/>
      <c r="N39" s="964"/>
      <c r="O39" s="964"/>
      <c r="P39" s="964"/>
      <c r="Q39" s="928"/>
      <c r="S39" s="941"/>
    </row>
    <row r="40" spans="1:21" s="919" customFormat="1" ht="3" customHeight="1">
      <c r="A40" s="920"/>
      <c r="B40" s="965"/>
      <c r="C40" s="966"/>
      <c r="D40" s="966"/>
      <c r="E40" s="961"/>
      <c r="F40" s="961"/>
      <c r="G40" s="961"/>
      <c r="H40" s="961"/>
      <c r="I40" s="961"/>
      <c r="J40" s="961"/>
      <c r="K40" s="961"/>
      <c r="L40" s="961"/>
      <c r="M40" s="961"/>
      <c r="N40" s="961"/>
      <c r="O40" s="961"/>
      <c r="P40" s="961"/>
      <c r="Q40" s="928"/>
      <c r="S40" s="941"/>
    </row>
    <row r="41" spans="1:21" s="919" customFormat="1" ht="9" customHeight="1">
      <c r="A41" s="920"/>
      <c r="B41" s="1107" t="s">
        <v>3</v>
      </c>
      <c r="C41" s="967" t="s">
        <v>422</v>
      </c>
      <c r="D41" s="968"/>
      <c r="E41" s="969"/>
      <c r="F41" s="970"/>
      <c r="G41" s="971" t="s">
        <v>432</v>
      </c>
      <c r="H41" s="968"/>
      <c r="I41" s="968"/>
      <c r="J41" s="968"/>
      <c r="K41" s="972"/>
      <c r="L41" s="972"/>
      <c r="M41" s="972"/>
      <c r="N41" s="972"/>
      <c r="O41" s="972"/>
      <c r="P41" s="972"/>
      <c r="Q41" s="933"/>
      <c r="S41" s="941"/>
    </row>
    <row r="42" spans="1:21" s="919" customFormat="1" ht="9" customHeight="1">
      <c r="A42" s="920"/>
      <c r="B42" s="1108"/>
      <c r="C42" s="973" t="s">
        <v>433</v>
      </c>
      <c r="D42" s="973"/>
      <c r="E42" s="1046"/>
      <c r="F42" s="1102"/>
      <c r="G42" s="1102" t="s">
        <v>423</v>
      </c>
      <c r="H42" s="974"/>
      <c r="I42" s="1102" t="s">
        <v>424</v>
      </c>
      <c r="J42" s="1046"/>
      <c r="K42" s="975" t="s">
        <v>425</v>
      </c>
      <c r="L42" s="976"/>
      <c r="M42" s="977"/>
      <c r="N42" s="978"/>
      <c r="O42" s="975" t="s">
        <v>433</v>
      </c>
      <c r="P42" s="974"/>
      <c r="Q42" s="937"/>
      <c r="S42" s="941"/>
    </row>
    <row r="43" spans="1:21" s="919" customFormat="1" ht="8.4499999999999993" customHeight="1">
      <c r="A43" s="920"/>
      <c r="B43" s="1108"/>
      <c r="C43" s="1104" t="s">
        <v>434</v>
      </c>
      <c r="D43" s="1104" t="s">
        <v>435</v>
      </c>
      <c r="E43" s="1051"/>
      <c r="F43" s="1109"/>
      <c r="G43" s="1109"/>
      <c r="H43" s="1046"/>
      <c r="I43" s="1109"/>
      <c r="J43" s="1051"/>
      <c r="K43" s="1103" t="s">
        <v>436</v>
      </c>
      <c r="L43" s="1104" t="s">
        <v>427</v>
      </c>
      <c r="M43" s="1104"/>
      <c r="N43" s="978"/>
      <c r="O43" s="1104" t="s">
        <v>434</v>
      </c>
      <c r="P43" s="1104" t="s">
        <v>435</v>
      </c>
      <c r="Q43" s="945"/>
      <c r="S43" s="941"/>
    </row>
    <row r="44" spans="1:21" s="919" customFormat="1" ht="8.4499999999999993" customHeight="1">
      <c r="A44" s="920"/>
      <c r="B44" s="1108"/>
      <c r="C44" s="1102"/>
      <c r="D44" s="1102"/>
      <c r="E44" s="1051"/>
      <c r="F44" s="1051"/>
      <c r="G44" s="1051"/>
      <c r="H44" s="1046"/>
      <c r="I44" s="1046"/>
      <c r="J44" s="1046"/>
      <c r="K44" s="1102"/>
      <c r="L44" s="1102"/>
      <c r="M44" s="1102"/>
      <c r="N44" s="978"/>
      <c r="O44" s="1102"/>
      <c r="P44" s="1102"/>
      <c r="Q44" s="945"/>
      <c r="S44" s="941"/>
    </row>
    <row r="45" spans="1:21" s="919" customFormat="1" ht="8.4499999999999993" customHeight="1">
      <c r="A45" s="920"/>
      <c r="B45" s="1108"/>
      <c r="C45" s="1046"/>
      <c r="D45" s="1102"/>
      <c r="E45" s="1051"/>
      <c r="F45" s="1051"/>
      <c r="G45" s="1051"/>
      <c r="H45" s="1046"/>
      <c r="I45" s="1046"/>
      <c r="J45" s="1046"/>
      <c r="K45" s="1102"/>
      <c r="L45" s="1102"/>
      <c r="M45" s="1102"/>
      <c r="N45" s="978"/>
      <c r="O45" s="1102"/>
      <c r="P45" s="1102"/>
      <c r="Q45" s="945"/>
      <c r="S45" s="946"/>
    </row>
    <row r="46" spans="1:21" s="919" customFormat="1" ht="8.4499999999999993" customHeight="1">
      <c r="A46" s="920"/>
      <c r="B46" s="1108"/>
      <c r="C46" s="1046"/>
      <c r="D46" s="1046"/>
      <c r="E46" s="1051"/>
      <c r="F46" s="1051"/>
      <c r="G46" s="1051"/>
      <c r="H46" s="1046"/>
      <c r="I46" s="1046"/>
      <c r="J46" s="1046"/>
      <c r="K46" s="1102"/>
      <c r="L46" s="1046"/>
      <c r="M46" s="1046"/>
      <c r="N46" s="978"/>
      <c r="O46" s="1046"/>
      <c r="P46" s="1046"/>
      <c r="Q46" s="945"/>
      <c r="S46" s="946"/>
    </row>
    <row r="47" spans="1:21" s="919" customFormat="1" ht="3" customHeight="1">
      <c r="A47" s="920"/>
      <c r="B47" s="963"/>
      <c r="C47" s="979"/>
      <c r="D47" s="979"/>
      <c r="E47" s="964"/>
      <c r="F47" s="964"/>
      <c r="G47" s="964"/>
      <c r="H47" s="964"/>
      <c r="I47" s="964"/>
      <c r="J47" s="964"/>
      <c r="K47" s="964"/>
      <c r="L47" s="964"/>
      <c r="M47" s="964"/>
      <c r="N47" s="964"/>
      <c r="O47" s="964"/>
      <c r="P47" s="964"/>
      <c r="Q47" s="928"/>
      <c r="S47" s="946"/>
    </row>
    <row r="48" spans="1:21" s="919" customFormat="1" ht="3" customHeight="1">
      <c r="A48" s="920"/>
      <c r="B48" s="965"/>
      <c r="C48" s="961"/>
      <c r="D48" s="961"/>
      <c r="E48" s="961"/>
      <c r="F48" s="961"/>
      <c r="G48" s="961"/>
      <c r="H48" s="961"/>
      <c r="I48" s="961"/>
      <c r="J48" s="961"/>
      <c r="K48" s="961"/>
      <c r="L48" s="961"/>
      <c r="M48" s="961"/>
      <c r="N48" s="961"/>
      <c r="O48" s="961"/>
      <c r="P48" s="961"/>
      <c r="Q48" s="928"/>
      <c r="S48" s="946"/>
    </row>
    <row r="49" spans="1:21" s="919" customFormat="1" ht="8.85" customHeight="1">
      <c r="A49" s="920"/>
      <c r="B49" s="956" t="s">
        <v>10</v>
      </c>
      <c r="C49" s="1045">
        <v>68.8</v>
      </c>
      <c r="D49" s="1045">
        <v>11.7</v>
      </c>
      <c r="E49" s="966"/>
      <c r="F49" s="1045"/>
      <c r="G49" s="1045">
        <v>3.1</v>
      </c>
      <c r="H49" s="1045"/>
      <c r="I49" s="1045">
        <v>8.8000000000000007</v>
      </c>
      <c r="J49" s="1045"/>
      <c r="K49" s="1045">
        <v>26.7</v>
      </c>
      <c r="L49" s="1045"/>
      <c r="M49" s="1045">
        <v>17</v>
      </c>
      <c r="N49" s="1045"/>
      <c r="O49" s="1045">
        <v>7.5</v>
      </c>
      <c r="P49" s="1047">
        <v>4</v>
      </c>
      <c r="Q49" s="940"/>
    </row>
    <row r="50" spans="1:21" s="919" customFormat="1" ht="8.85" customHeight="1">
      <c r="A50" s="920"/>
      <c r="B50" s="956" t="s">
        <v>11</v>
      </c>
      <c r="C50" s="1045">
        <v>74.5</v>
      </c>
      <c r="D50" s="1045">
        <v>13.2</v>
      </c>
      <c r="E50" s="966"/>
      <c r="F50" s="1045"/>
      <c r="G50" s="1045">
        <v>2.9</v>
      </c>
      <c r="H50" s="1045"/>
      <c r="I50" s="1045">
        <v>8.9</v>
      </c>
      <c r="J50" s="1045"/>
      <c r="K50" s="1045">
        <v>29.8</v>
      </c>
      <c r="L50" s="1045"/>
      <c r="M50" s="1045">
        <v>18.100000000000001</v>
      </c>
      <c r="N50" s="1045"/>
      <c r="O50" s="1045">
        <v>7.1</v>
      </c>
      <c r="P50" s="1045">
        <v>6.1</v>
      </c>
      <c r="Q50" s="940"/>
    </row>
    <row r="51" spans="1:21" s="919" customFormat="1" ht="8.85" customHeight="1">
      <c r="A51" s="920"/>
      <c r="B51" s="956" t="s">
        <v>12</v>
      </c>
      <c r="C51" s="1045">
        <v>76.2</v>
      </c>
      <c r="D51" s="1045">
        <v>11.4</v>
      </c>
      <c r="E51" s="966"/>
      <c r="F51" s="1045"/>
      <c r="G51" s="1045">
        <v>2.4</v>
      </c>
      <c r="H51" s="1045"/>
      <c r="I51" s="1045">
        <v>9.6999999999999993</v>
      </c>
      <c r="J51" s="1045"/>
      <c r="K51" s="1045">
        <v>28.6</v>
      </c>
      <c r="L51" s="1045"/>
      <c r="M51" s="1045">
        <v>17.600000000000001</v>
      </c>
      <c r="N51" s="1045"/>
      <c r="O51" s="1045">
        <v>7.5</v>
      </c>
      <c r="P51" s="1045">
        <v>6.6</v>
      </c>
      <c r="Q51" s="940"/>
    </row>
    <row r="52" spans="1:21" s="919" customFormat="1" ht="8.85" customHeight="1">
      <c r="A52" s="920"/>
      <c r="B52" s="956" t="s">
        <v>13</v>
      </c>
      <c r="C52" s="1045">
        <v>76.400000000000006</v>
      </c>
      <c r="D52" s="1045">
        <v>10.1</v>
      </c>
      <c r="E52" s="966"/>
      <c r="F52" s="1045"/>
      <c r="G52" s="1045">
        <v>2.2999999999999998</v>
      </c>
      <c r="H52" s="1045"/>
      <c r="I52" s="1045">
        <v>8.5</v>
      </c>
      <c r="J52" s="1045"/>
      <c r="K52" s="1045">
        <v>27.5</v>
      </c>
      <c r="L52" s="1045"/>
      <c r="M52" s="1045">
        <v>17.100000000000001</v>
      </c>
      <c r="N52" s="1045"/>
      <c r="O52" s="1045">
        <v>7.6</v>
      </c>
      <c r="P52" s="1045">
        <v>5.0999999999999996</v>
      </c>
      <c r="Q52" s="940"/>
    </row>
    <row r="53" spans="1:21" s="919" customFormat="1" ht="8.85" customHeight="1">
      <c r="A53" s="920"/>
      <c r="B53" s="956" t="s">
        <v>14</v>
      </c>
      <c r="C53" s="1045">
        <v>77.7</v>
      </c>
      <c r="D53" s="1045">
        <v>9.4</v>
      </c>
      <c r="E53" s="966"/>
      <c r="F53" s="1045"/>
      <c r="G53" s="1045">
        <v>2.1</v>
      </c>
      <c r="H53" s="1045"/>
      <c r="I53" s="1045">
        <v>8.6999999999999993</v>
      </c>
      <c r="J53" s="1045"/>
      <c r="K53" s="1045">
        <v>25.5</v>
      </c>
      <c r="L53" s="1045"/>
      <c r="M53" s="1045">
        <v>17.7</v>
      </c>
      <c r="N53" s="1045"/>
      <c r="O53" s="1045">
        <v>8.9</v>
      </c>
      <c r="P53" s="1045">
        <v>7.3</v>
      </c>
      <c r="Q53" s="940"/>
      <c r="S53" s="947"/>
      <c r="T53" s="947"/>
      <c r="U53" s="947"/>
    </row>
    <row r="54" spans="1:21" s="919" customFormat="1" ht="5.0999999999999996" customHeight="1">
      <c r="A54" s="920"/>
      <c r="B54" s="956"/>
      <c r="C54" s="1047"/>
      <c r="D54" s="1047"/>
      <c r="E54" s="1047"/>
      <c r="F54" s="1047"/>
      <c r="G54" s="1047"/>
      <c r="H54" s="1047"/>
      <c r="I54" s="1047"/>
      <c r="J54" s="1047"/>
      <c r="K54" s="1047"/>
      <c r="L54" s="1047"/>
      <c r="M54" s="1047"/>
      <c r="N54" s="1047"/>
      <c r="O54" s="1047"/>
      <c r="P54" s="1047"/>
      <c r="Q54" s="942"/>
      <c r="R54" s="939"/>
    </row>
    <row r="55" spans="1:21" s="919" customFormat="1" ht="8.85" customHeight="1">
      <c r="A55" s="920"/>
      <c r="B55" s="956" t="s">
        <v>15</v>
      </c>
      <c r="C55" s="1045">
        <v>79.7</v>
      </c>
      <c r="D55" s="1045">
        <v>7.5</v>
      </c>
      <c r="E55" s="966"/>
      <c r="F55" s="1045"/>
      <c r="G55" s="1045">
        <v>1.9</v>
      </c>
      <c r="H55" s="1045"/>
      <c r="I55" s="1045">
        <v>8.3000000000000007</v>
      </c>
      <c r="J55" s="1045"/>
      <c r="K55" s="1045">
        <v>24.8</v>
      </c>
      <c r="L55" s="1045"/>
      <c r="M55" s="1045">
        <v>16.5</v>
      </c>
      <c r="N55" s="1045"/>
      <c r="O55" s="1045">
        <v>8.3000000000000007</v>
      </c>
      <c r="P55" s="1045">
        <v>7.7</v>
      </c>
      <c r="Q55" s="940"/>
      <c r="S55" s="947"/>
      <c r="T55" s="947"/>
      <c r="U55" s="947"/>
    </row>
    <row r="56" spans="1:21" s="919" customFormat="1" ht="8.85" customHeight="1">
      <c r="A56" s="920"/>
      <c r="B56" s="958" t="s">
        <v>16</v>
      </c>
      <c r="C56" s="1045">
        <v>80.900000000000006</v>
      </c>
      <c r="D56" s="1045">
        <v>6.3</v>
      </c>
      <c r="E56" s="966"/>
      <c r="F56" s="1045"/>
      <c r="G56" s="1045">
        <v>1.6</v>
      </c>
      <c r="H56" s="1045"/>
      <c r="I56" s="1045">
        <v>7.3</v>
      </c>
      <c r="J56" s="1045"/>
      <c r="K56" s="1045">
        <v>25.4</v>
      </c>
      <c r="L56" s="1045"/>
      <c r="M56" s="1045">
        <v>15.8</v>
      </c>
      <c r="N56" s="1045"/>
      <c r="O56" s="1045">
        <v>8.1</v>
      </c>
      <c r="P56" s="1045">
        <v>9.1</v>
      </c>
      <c r="Q56" s="940"/>
      <c r="S56" s="947"/>
      <c r="T56" s="947"/>
      <c r="U56" s="947"/>
    </row>
    <row r="57" spans="1:21" s="919" customFormat="1" ht="8.85" customHeight="1">
      <c r="A57" s="920"/>
      <c r="B57" s="958" t="s">
        <v>17</v>
      </c>
      <c r="C57" s="1045">
        <v>80</v>
      </c>
      <c r="D57" s="1045">
        <v>6.2</v>
      </c>
      <c r="E57" s="966"/>
      <c r="F57" s="1045"/>
      <c r="G57" s="1045">
        <v>1.7</v>
      </c>
      <c r="H57" s="1045"/>
      <c r="I57" s="1045">
        <v>7.4</v>
      </c>
      <c r="J57" s="1045"/>
      <c r="K57" s="1045">
        <v>25.3</v>
      </c>
      <c r="L57" s="1045"/>
      <c r="M57" s="1045">
        <v>16.399999999999999</v>
      </c>
      <c r="N57" s="1045"/>
      <c r="O57" s="1045">
        <v>8.8000000000000007</v>
      </c>
      <c r="P57" s="1045">
        <v>8.6</v>
      </c>
      <c r="Q57" s="940"/>
      <c r="S57" s="947"/>
      <c r="T57" s="947"/>
      <c r="U57" s="947"/>
    </row>
    <row r="58" spans="1:21" s="919" customFormat="1" ht="8.85" customHeight="1">
      <c r="A58" s="920"/>
      <c r="B58" s="959" t="s">
        <v>19</v>
      </c>
      <c r="C58" s="1045">
        <v>77.7</v>
      </c>
      <c r="D58" s="1045">
        <v>5.9</v>
      </c>
      <c r="E58" s="966"/>
      <c r="F58" s="1045"/>
      <c r="G58" s="1045">
        <v>1.8</v>
      </c>
      <c r="H58" s="1045"/>
      <c r="I58" s="1045">
        <v>7.4</v>
      </c>
      <c r="J58" s="1045"/>
      <c r="K58" s="1045">
        <v>24.7</v>
      </c>
      <c r="L58" s="1045"/>
      <c r="M58" s="1045">
        <v>16.8</v>
      </c>
      <c r="N58" s="1045"/>
      <c r="O58" s="1045">
        <v>8.6</v>
      </c>
      <c r="P58" s="1045">
        <v>6.9</v>
      </c>
      <c r="Q58" s="940"/>
      <c r="S58" s="947"/>
      <c r="T58" s="947"/>
      <c r="U58" s="947"/>
    </row>
    <row r="59" spans="1:21" s="919" customFormat="1" ht="8.85" customHeight="1">
      <c r="A59" s="920"/>
      <c r="B59" s="959" t="s">
        <v>20</v>
      </c>
      <c r="C59" s="1045">
        <v>74.3</v>
      </c>
      <c r="D59" s="1045">
        <v>4.9000000000000004</v>
      </c>
      <c r="E59" s="966"/>
      <c r="F59" s="1045"/>
      <c r="G59" s="1045">
        <v>1.4</v>
      </c>
      <c r="H59" s="1045"/>
      <c r="I59" s="1045">
        <v>7.4</v>
      </c>
      <c r="J59" s="1045"/>
      <c r="K59" s="1045">
        <v>26</v>
      </c>
      <c r="L59" s="1045"/>
      <c r="M59" s="1045">
        <v>16.100000000000001</v>
      </c>
      <c r="N59" s="1045"/>
      <c r="O59" s="1045">
        <v>8.8000000000000007</v>
      </c>
      <c r="P59" s="1045">
        <v>8.6999999999999993</v>
      </c>
      <c r="Q59" s="940"/>
      <c r="S59" s="947"/>
      <c r="T59" s="947"/>
      <c r="U59" s="947"/>
    </row>
    <row r="60" spans="1:21" s="919" customFormat="1" ht="5.0999999999999996" customHeight="1">
      <c r="A60" s="920"/>
      <c r="B60" s="956"/>
      <c r="C60" s="1047"/>
      <c r="D60" s="1047"/>
      <c r="E60" s="1047"/>
      <c r="F60" s="1047"/>
      <c r="G60" s="1047"/>
      <c r="H60" s="1047"/>
      <c r="I60" s="1047"/>
      <c r="J60" s="1047"/>
      <c r="K60" s="1047"/>
      <c r="L60" s="1047"/>
      <c r="M60" s="1047"/>
      <c r="N60" s="1047"/>
      <c r="O60" s="1047"/>
      <c r="P60" s="1047"/>
      <c r="Q60" s="942"/>
      <c r="R60" s="939"/>
    </row>
    <row r="61" spans="1:21" s="919" customFormat="1" ht="8.85" customHeight="1">
      <c r="A61" s="920"/>
      <c r="B61" s="959" t="s">
        <v>21</v>
      </c>
      <c r="C61" s="1045">
        <v>75</v>
      </c>
      <c r="D61" s="1045">
        <v>4.9000000000000004</v>
      </c>
      <c r="E61" s="966"/>
      <c r="F61" s="1045"/>
      <c r="G61" s="1045">
        <v>1.3</v>
      </c>
      <c r="H61" s="1045"/>
      <c r="I61" s="1045">
        <v>7.7</v>
      </c>
      <c r="J61" s="1045"/>
      <c r="K61" s="1045">
        <v>23.9</v>
      </c>
      <c r="L61" s="1045"/>
      <c r="M61" s="1045">
        <v>15.7</v>
      </c>
      <c r="N61" s="1045"/>
      <c r="O61" s="1045">
        <v>7.8</v>
      </c>
      <c r="P61" s="1045">
        <v>3.9</v>
      </c>
      <c r="Q61" s="940"/>
    </row>
    <row r="62" spans="1:21" s="919" customFormat="1" ht="8.85" customHeight="1">
      <c r="A62" s="920"/>
      <c r="B62" s="959" t="s">
        <v>22</v>
      </c>
      <c r="C62" s="1045">
        <v>74.42</v>
      </c>
      <c r="D62" s="1045">
        <v>4.24</v>
      </c>
      <c r="E62" s="966"/>
      <c r="F62" s="1045"/>
      <c r="G62" s="1045">
        <v>1.54</v>
      </c>
      <c r="H62" s="1045"/>
      <c r="I62" s="1045">
        <v>7.39</v>
      </c>
      <c r="J62" s="1045"/>
      <c r="K62" s="1045">
        <v>24.6</v>
      </c>
      <c r="L62" s="1045"/>
      <c r="M62" s="1045">
        <v>15.47</v>
      </c>
      <c r="N62" s="1045"/>
      <c r="O62" s="1045">
        <v>7.6</v>
      </c>
      <c r="P62" s="1045">
        <v>5.38</v>
      </c>
      <c r="Q62" s="940"/>
      <c r="S62" s="941"/>
      <c r="T62" s="941"/>
      <c r="U62" s="941"/>
    </row>
    <row r="63" spans="1:21" s="919" customFormat="1" ht="8.85" customHeight="1">
      <c r="A63" s="920"/>
      <c r="B63" s="959" t="s">
        <v>176</v>
      </c>
      <c r="C63" s="1045">
        <v>75.849999999999994</v>
      </c>
      <c r="D63" s="1045">
        <v>4.3</v>
      </c>
      <c r="E63" s="966"/>
      <c r="F63" s="1045"/>
      <c r="G63" s="1045">
        <v>1.06</v>
      </c>
      <c r="H63" s="1045"/>
      <c r="I63" s="1045">
        <v>7.09</v>
      </c>
      <c r="J63" s="1045"/>
      <c r="K63" s="1045">
        <v>24.46</v>
      </c>
      <c r="L63" s="1045"/>
      <c r="M63" s="1045">
        <v>15.47</v>
      </c>
      <c r="N63" s="1045"/>
      <c r="O63" s="1045">
        <v>9.9</v>
      </c>
      <c r="P63" s="1045">
        <v>4.8</v>
      </c>
      <c r="Q63" s="940"/>
      <c r="S63" s="941"/>
      <c r="T63" s="941"/>
      <c r="U63" s="941"/>
    </row>
    <row r="64" spans="1:21" s="919" customFormat="1" ht="8.85" customHeight="1">
      <c r="A64" s="920"/>
      <c r="B64" s="959" t="s">
        <v>24</v>
      </c>
      <c r="C64" s="1045">
        <v>75.3</v>
      </c>
      <c r="D64" s="1045">
        <v>4.0599999999999996</v>
      </c>
      <c r="E64" s="966"/>
      <c r="F64" s="1045"/>
      <c r="G64" s="1045">
        <v>1</v>
      </c>
      <c r="H64" s="1045"/>
      <c r="I64" s="1045">
        <v>6.4</v>
      </c>
      <c r="J64" s="1045"/>
      <c r="K64" s="1045">
        <v>23.6</v>
      </c>
      <c r="L64" s="1045"/>
      <c r="M64" s="1045">
        <v>15.1</v>
      </c>
      <c r="N64" s="1045"/>
      <c r="O64" s="1045">
        <v>7.8</v>
      </c>
      <c r="P64" s="1045">
        <v>4.7</v>
      </c>
      <c r="Q64" s="940"/>
      <c r="S64" s="941"/>
      <c r="T64" s="941"/>
      <c r="U64" s="941"/>
    </row>
    <row r="65" spans="1:21" s="919" customFormat="1" ht="8.85" customHeight="1">
      <c r="A65" s="920"/>
      <c r="B65" s="959" t="s">
        <v>429</v>
      </c>
      <c r="C65" s="1045">
        <v>78.8</v>
      </c>
      <c r="D65" s="1045">
        <v>3.7</v>
      </c>
      <c r="E65" s="966"/>
      <c r="F65" s="1045"/>
      <c r="G65" s="1045">
        <v>0.8</v>
      </c>
      <c r="H65" s="1045"/>
      <c r="I65" s="1045">
        <v>6</v>
      </c>
      <c r="J65" s="1045"/>
      <c r="K65" s="1045">
        <v>23.2</v>
      </c>
      <c r="L65" s="1045"/>
      <c r="M65" s="1045">
        <v>14.1</v>
      </c>
      <c r="N65" s="1045"/>
      <c r="O65" s="1045">
        <v>8.5</v>
      </c>
      <c r="P65" s="1045">
        <v>4.5</v>
      </c>
      <c r="Q65" s="940"/>
      <c r="S65" s="941"/>
      <c r="T65" s="941"/>
      <c r="U65" s="941"/>
    </row>
    <row r="66" spans="1:21" s="919" customFormat="1" ht="5.0999999999999996" customHeight="1">
      <c r="A66" s="920"/>
      <c r="B66" s="959"/>
      <c r="C66" s="1045"/>
      <c r="D66" s="1045"/>
      <c r="E66" s="966"/>
      <c r="F66" s="1045"/>
      <c r="G66" s="1045"/>
      <c r="H66" s="1045"/>
      <c r="I66" s="1045"/>
      <c r="J66" s="1045"/>
      <c r="K66" s="1045"/>
      <c r="L66" s="1045"/>
      <c r="M66" s="1045"/>
      <c r="N66" s="1045"/>
      <c r="O66" s="1045"/>
      <c r="P66" s="1045"/>
      <c r="Q66" s="940"/>
      <c r="S66" s="941"/>
      <c r="T66" s="941"/>
      <c r="U66" s="941"/>
    </row>
    <row r="67" spans="1:21" s="919" customFormat="1" ht="8.85" customHeight="1">
      <c r="A67" s="920"/>
      <c r="B67" s="959" t="s">
        <v>26</v>
      </c>
      <c r="C67" s="1045">
        <v>79.2</v>
      </c>
      <c r="D67" s="1045">
        <v>3.8</v>
      </c>
      <c r="E67" s="966"/>
      <c r="F67" s="1045"/>
      <c r="G67" s="1045">
        <v>0.7</v>
      </c>
      <c r="H67" s="1045"/>
      <c r="I67" s="1045">
        <v>5.6</v>
      </c>
      <c r="J67" s="1045"/>
      <c r="K67" s="1045">
        <v>22.7</v>
      </c>
      <c r="L67" s="1045"/>
      <c r="M67" s="1045">
        <v>14.2</v>
      </c>
      <c r="N67" s="1045"/>
      <c r="O67" s="1045">
        <v>7.4</v>
      </c>
      <c r="P67" s="1045">
        <v>0.1</v>
      </c>
      <c r="Q67" s="940"/>
      <c r="S67" s="941"/>
      <c r="T67" s="941"/>
      <c r="U67" s="941"/>
    </row>
    <row r="68" spans="1:21" s="919" customFormat="1" ht="8.85" customHeight="1">
      <c r="A68" s="920"/>
      <c r="B68" s="959" t="s">
        <v>431</v>
      </c>
      <c r="C68" s="1045">
        <v>80.7</v>
      </c>
      <c r="D68" s="1045">
        <v>3.9</v>
      </c>
      <c r="E68" s="966"/>
      <c r="F68" s="1045"/>
      <c r="G68" s="1045">
        <v>0.7</v>
      </c>
      <c r="H68" s="1045"/>
      <c r="I68" s="1045">
        <v>5.5</v>
      </c>
      <c r="J68" s="1045"/>
      <c r="K68" s="1045">
        <v>21.9</v>
      </c>
      <c r="L68" s="1045"/>
      <c r="M68" s="1045">
        <v>14.4</v>
      </c>
      <c r="N68" s="1045"/>
      <c r="O68" s="1045">
        <v>7.9</v>
      </c>
      <c r="P68" s="1045">
        <v>3.6</v>
      </c>
      <c r="Q68" s="940"/>
      <c r="S68" s="941"/>
      <c r="T68" s="941"/>
      <c r="U68" s="941"/>
    </row>
    <row r="69" spans="1:21" s="919" customFormat="1" ht="8.85" customHeight="1">
      <c r="A69" s="920"/>
      <c r="B69" s="959" t="s">
        <v>449</v>
      </c>
      <c r="C69" s="1045">
        <v>82.2</v>
      </c>
      <c r="D69" s="1045">
        <v>3.7</v>
      </c>
      <c r="E69" s="966"/>
      <c r="F69" s="1045"/>
      <c r="G69" s="1045">
        <v>0.63837587527180162</v>
      </c>
      <c r="H69" s="1045"/>
      <c r="I69" s="1045">
        <v>5.2859737624743053</v>
      </c>
      <c r="J69" s="1045"/>
      <c r="K69" s="1045">
        <v>20.837612896382396</v>
      </c>
      <c r="L69" s="1045"/>
      <c r="M69" s="1045">
        <v>13.866360713436265</v>
      </c>
      <c r="N69" s="1045"/>
      <c r="O69" s="1045">
        <v>7.9</v>
      </c>
      <c r="P69" s="1045">
        <v>2.8</v>
      </c>
      <c r="Q69" s="940"/>
      <c r="S69" s="941"/>
      <c r="T69" s="941"/>
      <c r="U69" s="941"/>
    </row>
    <row r="70" spans="1:21" s="919" customFormat="1" ht="4.5" customHeight="1">
      <c r="A70" s="948"/>
      <c r="B70" s="980"/>
      <c r="C70" s="981"/>
      <c r="D70" s="981"/>
      <c r="E70" s="979"/>
      <c r="F70" s="981"/>
      <c r="G70" s="981"/>
      <c r="H70" s="981"/>
      <c r="I70" s="981"/>
      <c r="J70" s="981"/>
      <c r="K70" s="981"/>
      <c r="L70" s="981"/>
      <c r="M70" s="981"/>
      <c r="N70" s="981"/>
      <c r="O70" s="981"/>
      <c r="P70" s="981"/>
      <c r="Q70" s="949"/>
    </row>
    <row r="71" spans="1:21" s="919" customFormat="1" ht="4.5" customHeight="1">
      <c r="A71" s="915"/>
      <c r="B71" s="982"/>
      <c r="C71" s="983"/>
      <c r="D71" s="983"/>
      <c r="E71" s="984"/>
      <c r="F71" s="983"/>
      <c r="G71" s="983"/>
      <c r="H71" s="983"/>
      <c r="I71" s="983"/>
      <c r="J71" s="983"/>
      <c r="K71" s="983"/>
      <c r="L71" s="983"/>
      <c r="M71" s="983"/>
      <c r="N71" s="983"/>
      <c r="O71" s="983"/>
      <c r="P71" s="983"/>
      <c r="Q71" s="950"/>
    </row>
    <row r="72" spans="1:21" s="919" customFormat="1" ht="11.1" customHeight="1">
      <c r="A72" s="920"/>
      <c r="B72" s="985" t="s">
        <v>417</v>
      </c>
      <c r="C72" s="1045"/>
      <c r="D72" s="1045"/>
      <c r="E72" s="966"/>
      <c r="F72" s="1045"/>
      <c r="G72" s="1045"/>
      <c r="H72" s="1045"/>
      <c r="I72" s="1045"/>
      <c r="J72" s="1045"/>
      <c r="K72" s="1045"/>
      <c r="L72" s="1045"/>
      <c r="M72" s="1045"/>
      <c r="N72" s="1045"/>
      <c r="O72" s="1045"/>
      <c r="P72" s="1033" t="s">
        <v>418</v>
      </c>
      <c r="Q72" s="940"/>
    </row>
    <row r="73" spans="1:21" s="919" customFormat="1" ht="11.1" customHeight="1">
      <c r="A73" s="920"/>
      <c r="B73" s="986" t="s">
        <v>448</v>
      </c>
      <c r="C73" s="961"/>
      <c r="D73" s="961"/>
      <c r="E73" s="961"/>
      <c r="F73" s="961"/>
      <c r="G73" s="961"/>
      <c r="H73" s="961"/>
      <c r="I73" s="961"/>
      <c r="J73" s="961"/>
      <c r="K73" s="961"/>
      <c r="L73" s="961"/>
      <c r="M73" s="961"/>
      <c r="N73" s="961"/>
      <c r="O73" s="961"/>
      <c r="P73" s="962" t="s">
        <v>437</v>
      </c>
      <c r="Q73" s="928"/>
    </row>
    <row r="74" spans="1:21" s="919" customFormat="1" ht="3" customHeight="1">
      <c r="A74" s="920"/>
      <c r="B74" s="963"/>
      <c r="C74" s="964"/>
      <c r="D74" s="964"/>
      <c r="E74" s="964"/>
      <c r="F74" s="964"/>
      <c r="G74" s="964"/>
      <c r="H74" s="964"/>
      <c r="I74" s="964"/>
      <c r="J74" s="964"/>
      <c r="K74" s="964"/>
      <c r="L74" s="964"/>
      <c r="M74" s="964"/>
      <c r="N74" s="964"/>
      <c r="O74" s="964"/>
      <c r="P74" s="964"/>
      <c r="Q74" s="928"/>
    </row>
    <row r="75" spans="1:21" s="919" customFormat="1" ht="3" customHeight="1">
      <c r="A75" s="920"/>
      <c r="B75" s="965"/>
      <c r="C75" s="966"/>
      <c r="D75" s="966"/>
      <c r="E75" s="961"/>
      <c r="F75" s="961"/>
      <c r="G75" s="961"/>
      <c r="H75" s="961"/>
      <c r="I75" s="961"/>
      <c r="J75" s="961"/>
      <c r="K75" s="961"/>
      <c r="L75" s="961"/>
      <c r="M75" s="961"/>
      <c r="N75" s="961"/>
      <c r="O75" s="961"/>
      <c r="P75" s="961"/>
      <c r="Q75" s="928"/>
    </row>
    <row r="76" spans="1:21" s="919" customFormat="1" ht="8.4499999999999993" customHeight="1">
      <c r="A76" s="920"/>
      <c r="B76" s="1107" t="s">
        <v>3</v>
      </c>
      <c r="C76" s="968" t="s">
        <v>438</v>
      </c>
      <c r="D76" s="968"/>
      <c r="E76" s="968"/>
      <c r="F76" s="968"/>
      <c r="G76" s="972"/>
      <c r="H76" s="972"/>
      <c r="I76" s="972"/>
      <c r="J76" s="987"/>
      <c r="K76" s="988"/>
      <c r="L76" s="972" t="s">
        <v>439</v>
      </c>
      <c r="M76" s="972"/>
      <c r="N76" s="972"/>
      <c r="O76" s="972"/>
      <c r="P76" s="972"/>
      <c r="Q76" s="933"/>
    </row>
    <row r="77" spans="1:21" s="919" customFormat="1" ht="8.4499999999999993" customHeight="1">
      <c r="A77" s="920"/>
      <c r="B77" s="1108"/>
      <c r="C77" s="1102" t="s">
        <v>127</v>
      </c>
      <c r="D77" s="1102" t="s">
        <v>424</v>
      </c>
      <c r="E77" s="1046"/>
      <c r="F77" s="975" t="s">
        <v>425</v>
      </c>
      <c r="G77" s="975"/>
      <c r="H77" s="972"/>
      <c r="I77" s="972"/>
      <c r="J77" s="987"/>
      <c r="K77" s="988"/>
      <c r="L77" s="1104" t="s">
        <v>127</v>
      </c>
      <c r="M77" s="1104"/>
      <c r="N77" s="978"/>
      <c r="O77" s="1102" t="s">
        <v>424</v>
      </c>
      <c r="P77" s="1102" t="s">
        <v>440</v>
      </c>
      <c r="Q77" s="937"/>
    </row>
    <row r="78" spans="1:21" s="919" customFormat="1" ht="8.4499999999999993" customHeight="1">
      <c r="A78" s="920"/>
      <c r="B78" s="1108"/>
      <c r="C78" s="1102"/>
      <c r="D78" s="1102"/>
      <c r="E78" s="1051"/>
      <c r="F78" s="1103" t="s">
        <v>441</v>
      </c>
      <c r="G78" s="1104"/>
      <c r="H78" s="988"/>
      <c r="I78" s="1102" t="s">
        <v>427</v>
      </c>
      <c r="J78" s="1046"/>
      <c r="K78" s="988"/>
      <c r="L78" s="1102"/>
      <c r="M78" s="1102"/>
      <c r="N78" s="978"/>
      <c r="O78" s="1102"/>
      <c r="P78" s="1102"/>
      <c r="Q78" s="945"/>
    </row>
    <row r="79" spans="1:21" s="919" customFormat="1" ht="8.4499999999999993" customHeight="1">
      <c r="A79" s="920"/>
      <c r="B79" s="1108"/>
      <c r="C79" s="989"/>
      <c r="D79" s="1102"/>
      <c r="E79" s="1051"/>
      <c r="F79" s="1102"/>
      <c r="G79" s="1102"/>
      <c r="H79" s="988"/>
      <c r="I79" s="1102"/>
      <c r="J79" s="1046"/>
      <c r="K79" s="988"/>
      <c r="L79" s="1102"/>
      <c r="M79" s="1102"/>
      <c r="N79" s="978"/>
      <c r="O79" s="1102"/>
      <c r="P79" s="1102"/>
      <c r="Q79" s="945"/>
    </row>
    <row r="80" spans="1:21" s="919" customFormat="1" ht="3" customHeight="1">
      <c r="A80" s="920"/>
      <c r="B80" s="963"/>
      <c r="C80" s="979"/>
      <c r="D80" s="979"/>
      <c r="E80" s="964"/>
      <c r="F80" s="964"/>
      <c r="G80" s="964"/>
      <c r="H80" s="964"/>
      <c r="I80" s="964"/>
      <c r="J80" s="964"/>
      <c r="K80" s="964"/>
      <c r="L80" s="964"/>
      <c r="M80" s="964"/>
      <c r="N80" s="964"/>
      <c r="O80" s="964"/>
      <c r="P80" s="964"/>
      <c r="Q80" s="928"/>
    </row>
    <row r="81" spans="1:21" s="919" customFormat="1" ht="3" customHeight="1">
      <c r="A81" s="920"/>
      <c r="B81" s="965"/>
      <c r="C81" s="961"/>
      <c r="D81" s="961"/>
      <c r="E81" s="961"/>
      <c r="F81" s="961"/>
      <c r="G81" s="961"/>
      <c r="H81" s="961"/>
      <c r="I81" s="961"/>
      <c r="J81" s="961"/>
      <c r="K81" s="961"/>
      <c r="L81" s="961"/>
      <c r="M81" s="961"/>
      <c r="N81" s="961"/>
      <c r="O81" s="961"/>
      <c r="P81" s="961"/>
      <c r="Q81" s="928"/>
    </row>
    <row r="82" spans="1:21" s="919" customFormat="1" ht="8.65" customHeight="1">
      <c r="A82" s="920"/>
      <c r="B82" s="956" t="s">
        <v>10</v>
      </c>
      <c r="C82" s="1045">
        <v>7.8</v>
      </c>
      <c r="D82" s="1045">
        <v>23.7</v>
      </c>
      <c r="E82" s="966"/>
      <c r="F82" s="1045"/>
      <c r="G82" s="1045">
        <v>29.5</v>
      </c>
      <c r="H82" s="1045"/>
      <c r="I82" s="1045">
        <v>44.5</v>
      </c>
      <c r="J82" s="1045"/>
      <c r="K82" s="1045"/>
      <c r="L82" s="1045"/>
      <c r="M82" s="1045">
        <v>94.7</v>
      </c>
      <c r="N82" s="1045"/>
      <c r="O82" s="1045">
        <v>57.7</v>
      </c>
      <c r="P82" s="1045">
        <v>25.9</v>
      </c>
      <c r="Q82" s="940"/>
    </row>
    <row r="83" spans="1:21" s="919" customFormat="1" ht="8.65" customHeight="1">
      <c r="A83" s="920"/>
      <c r="B83" s="956" t="s">
        <v>11</v>
      </c>
      <c r="C83" s="1045">
        <v>7.6</v>
      </c>
      <c r="D83" s="1045">
        <v>22.8</v>
      </c>
      <c r="E83" s="966"/>
      <c r="F83" s="1045"/>
      <c r="G83" s="1045">
        <v>27.7</v>
      </c>
      <c r="H83" s="1045"/>
      <c r="I83" s="1045">
        <v>42.1</v>
      </c>
      <c r="J83" s="1045"/>
      <c r="K83" s="1045"/>
      <c r="L83" s="1045"/>
      <c r="M83" s="1045">
        <v>96.2</v>
      </c>
      <c r="N83" s="1045"/>
      <c r="O83" s="1045">
        <v>59.5</v>
      </c>
      <c r="P83" s="1045">
        <v>27.3</v>
      </c>
      <c r="Q83" s="940"/>
    </row>
    <row r="84" spans="1:21" s="919" customFormat="1" ht="8.65" customHeight="1">
      <c r="A84" s="920"/>
      <c r="B84" s="956" t="s">
        <v>12</v>
      </c>
      <c r="C84" s="1045">
        <v>7.3</v>
      </c>
      <c r="D84" s="1045">
        <v>22.3</v>
      </c>
      <c r="E84" s="966"/>
      <c r="F84" s="1045"/>
      <c r="G84" s="1045">
        <v>30.4</v>
      </c>
      <c r="H84" s="1045"/>
      <c r="I84" s="1045">
        <v>41.6</v>
      </c>
      <c r="J84" s="1045"/>
      <c r="K84" s="1045"/>
      <c r="L84" s="1045"/>
      <c r="M84" s="1045">
        <v>98</v>
      </c>
      <c r="N84" s="1045"/>
      <c r="O84" s="1045">
        <v>60.7</v>
      </c>
      <c r="P84" s="1045">
        <v>28.8</v>
      </c>
      <c r="Q84" s="940"/>
    </row>
    <row r="85" spans="1:21" s="919" customFormat="1" ht="8.65" customHeight="1">
      <c r="A85" s="920"/>
      <c r="B85" s="956" t="s">
        <v>13</v>
      </c>
      <c r="C85" s="1045">
        <v>6.8</v>
      </c>
      <c r="D85" s="1045">
        <v>21.1</v>
      </c>
      <c r="E85" s="966"/>
      <c r="F85" s="1045"/>
      <c r="G85" s="1045">
        <v>29</v>
      </c>
      <c r="H85" s="1045"/>
      <c r="I85" s="1045">
        <v>39.1</v>
      </c>
      <c r="J85" s="1045"/>
      <c r="K85" s="1045"/>
      <c r="L85" s="1045"/>
      <c r="M85" s="1045">
        <v>97.1</v>
      </c>
      <c r="N85" s="1045"/>
      <c r="O85" s="1045">
        <v>63.5</v>
      </c>
      <c r="P85" s="1045">
        <v>30.9</v>
      </c>
      <c r="Q85" s="940"/>
    </row>
    <row r="86" spans="1:21" s="919" customFormat="1" ht="8.65" customHeight="1">
      <c r="A86" s="920"/>
      <c r="B86" s="956" t="s">
        <v>14</v>
      </c>
      <c r="C86" s="1045">
        <v>6.4</v>
      </c>
      <c r="D86" s="1045">
        <v>20.7</v>
      </c>
      <c r="E86" s="966"/>
      <c r="F86" s="1045"/>
      <c r="G86" s="1045">
        <v>26.1</v>
      </c>
      <c r="H86" s="1045"/>
      <c r="I86" s="1045">
        <v>39.799999999999997</v>
      </c>
      <c r="J86" s="1045"/>
      <c r="K86" s="1045"/>
      <c r="L86" s="1045"/>
      <c r="M86" s="1045">
        <v>98.2</v>
      </c>
      <c r="N86" s="1045"/>
      <c r="O86" s="1045">
        <v>64.5</v>
      </c>
      <c r="P86" s="1045">
        <v>32.299999999999997</v>
      </c>
      <c r="Q86" s="940"/>
    </row>
    <row r="87" spans="1:21" s="919" customFormat="1" ht="3.95" customHeight="1">
      <c r="A87" s="920"/>
      <c r="B87" s="956"/>
      <c r="C87" s="1047"/>
      <c r="D87" s="1047"/>
      <c r="E87" s="1047"/>
      <c r="F87" s="1047"/>
      <c r="G87" s="1047"/>
      <c r="H87" s="1047"/>
      <c r="I87" s="1047"/>
      <c r="J87" s="1047"/>
      <c r="K87" s="1047"/>
      <c r="L87" s="1047"/>
      <c r="M87" s="1047"/>
      <c r="N87" s="1047"/>
      <c r="O87" s="1047"/>
      <c r="P87" s="1047"/>
      <c r="Q87" s="942"/>
      <c r="R87" s="939"/>
    </row>
    <row r="88" spans="1:21" s="919" customFormat="1" ht="8.65" customHeight="1">
      <c r="A88" s="920"/>
      <c r="B88" s="956" t="s">
        <v>15</v>
      </c>
      <c r="C88" s="1045">
        <v>6</v>
      </c>
      <c r="D88" s="1045">
        <v>20.9</v>
      </c>
      <c r="E88" s="966"/>
      <c r="F88" s="1045"/>
      <c r="G88" s="1045">
        <v>24</v>
      </c>
      <c r="H88" s="1045"/>
      <c r="I88" s="1045">
        <v>39</v>
      </c>
      <c r="J88" s="1045"/>
      <c r="K88" s="1045"/>
      <c r="L88" s="1045"/>
      <c r="M88" s="1045">
        <v>98.3</v>
      </c>
      <c r="N88" s="1045"/>
      <c r="O88" s="1045">
        <v>67.3</v>
      </c>
      <c r="P88" s="1045">
        <v>33.799999999999997</v>
      </c>
      <c r="Q88" s="940"/>
    </row>
    <row r="89" spans="1:21" s="919" customFormat="1" ht="8.65" customHeight="1">
      <c r="A89" s="920"/>
      <c r="B89" s="958" t="s">
        <v>16</v>
      </c>
      <c r="C89" s="1045">
        <v>5.7</v>
      </c>
      <c r="D89" s="1045">
        <v>19.7</v>
      </c>
      <c r="E89" s="966"/>
      <c r="F89" s="1045"/>
      <c r="G89" s="1045">
        <v>25.4</v>
      </c>
      <c r="H89" s="1045"/>
      <c r="I89" s="1045">
        <v>39.200000000000003</v>
      </c>
      <c r="J89" s="1045"/>
      <c r="K89" s="1045"/>
      <c r="L89" s="1045"/>
      <c r="M89" s="1045">
        <v>99.9</v>
      </c>
      <c r="N89" s="1045"/>
      <c r="O89" s="1045">
        <v>70</v>
      </c>
      <c r="P89" s="1045">
        <v>35</v>
      </c>
      <c r="Q89" s="940"/>
      <c r="S89" s="941"/>
      <c r="T89" s="941"/>
      <c r="U89" s="941"/>
    </row>
    <row r="90" spans="1:21" s="919" customFormat="1" ht="8.65" customHeight="1">
      <c r="A90" s="920"/>
      <c r="B90" s="958" t="s">
        <v>17</v>
      </c>
      <c r="C90" s="1045">
        <v>5.4</v>
      </c>
      <c r="D90" s="1045">
        <v>19.100000000000001</v>
      </c>
      <c r="E90" s="966"/>
      <c r="F90" s="1045"/>
      <c r="G90" s="1045">
        <v>26.9</v>
      </c>
      <c r="H90" s="1045"/>
      <c r="I90" s="1045">
        <v>37.799999999999997</v>
      </c>
      <c r="J90" s="1045"/>
      <c r="K90" s="1045"/>
      <c r="L90" s="1045"/>
      <c r="M90" s="1045">
        <v>98.5</v>
      </c>
      <c r="N90" s="1045"/>
      <c r="O90" s="1045">
        <v>72.3</v>
      </c>
      <c r="P90" s="1045">
        <v>37</v>
      </c>
      <c r="Q90" s="940"/>
      <c r="S90" s="941"/>
      <c r="T90" s="941"/>
      <c r="U90" s="941"/>
    </row>
    <row r="91" spans="1:21" s="919" customFormat="1" ht="8.65" customHeight="1">
      <c r="A91" s="920"/>
      <c r="B91" s="959" t="s">
        <v>19</v>
      </c>
      <c r="C91" s="1045">
        <v>5.2</v>
      </c>
      <c r="D91" s="1045">
        <v>19.2</v>
      </c>
      <c r="E91" s="966"/>
      <c r="F91" s="1045"/>
      <c r="G91" s="1045">
        <v>24.8</v>
      </c>
      <c r="H91" s="1045"/>
      <c r="I91" s="1045">
        <v>38.799999999999997</v>
      </c>
      <c r="J91" s="1045"/>
      <c r="K91" s="1045"/>
      <c r="L91" s="1045"/>
      <c r="M91" s="1045">
        <v>99.5</v>
      </c>
      <c r="N91" s="1045"/>
      <c r="O91" s="1045">
        <v>73.900000000000006</v>
      </c>
      <c r="P91" s="1045">
        <v>39</v>
      </c>
      <c r="Q91" s="940"/>
      <c r="S91" s="941"/>
      <c r="T91" s="941"/>
      <c r="U91" s="941"/>
    </row>
    <row r="92" spans="1:21" s="919" customFormat="1" ht="8.65" customHeight="1">
      <c r="A92" s="920"/>
      <c r="B92" s="959" t="s">
        <v>20</v>
      </c>
      <c r="C92" s="1045">
        <v>4.7</v>
      </c>
      <c r="D92" s="1045">
        <v>18.5</v>
      </c>
      <c r="E92" s="966"/>
      <c r="F92" s="1045"/>
      <c r="G92" s="1045">
        <v>24.9</v>
      </c>
      <c r="H92" s="1045"/>
      <c r="I92" s="1045">
        <v>36.5</v>
      </c>
      <c r="J92" s="1045"/>
      <c r="K92" s="1045"/>
      <c r="L92" s="1045"/>
      <c r="M92" s="1045">
        <v>100.3</v>
      </c>
      <c r="N92" s="1045"/>
      <c r="O92" s="1045">
        <v>75.2</v>
      </c>
      <c r="P92" s="1045">
        <v>40</v>
      </c>
      <c r="Q92" s="940"/>
      <c r="S92" s="941"/>
      <c r="T92" s="941"/>
      <c r="U92" s="941"/>
    </row>
    <row r="93" spans="1:21" s="919" customFormat="1" ht="3.95" customHeight="1">
      <c r="A93" s="920"/>
      <c r="B93" s="956"/>
      <c r="C93" s="1047"/>
      <c r="D93" s="1047"/>
      <c r="E93" s="1047"/>
      <c r="F93" s="1047"/>
      <c r="G93" s="1047"/>
      <c r="H93" s="1047"/>
      <c r="I93" s="1047"/>
      <c r="J93" s="1047"/>
      <c r="K93" s="1047"/>
      <c r="L93" s="1047"/>
      <c r="M93" s="1047"/>
      <c r="N93" s="1047"/>
      <c r="O93" s="1047"/>
      <c r="P93" s="1047"/>
      <c r="Q93" s="942"/>
      <c r="R93" s="939"/>
    </row>
    <row r="94" spans="1:21" s="919" customFormat="1" ht="8.65" customHeight="1">
      <c r="A94" s="920"/>
      <c r="B94" s="959" t="s">
        <v>21</v>
      </c>
      <c r="C94" s="1045">
        <v>4.3</v>
      </c>
      <c r="D94" s="1045">
        <v>18</v>
      </c>
      <c r="E94" s="966"/>
      <c r="F94" s="1045"/>
      <c r="G94" s="1045">
        <v>29.4</v>
      </c>
      <c r="H94" s="1045"/>
      <c r="I94" s="1045">
        <v>35.200000000000003</v>
      </c>
      <c r="J94" s="1045"/>
      <c r="K94" s="1045"/>
      <c r="L94" s="1045"/>
      <c r="M94" s="1045">
        <v>100.3</v>
      </c>
      <c r="N94" s="1045"/>
      <c r="O94" s="1045">
        <v>74.400000000000006</v>
      </c>
      <c r="P94" s="1045">
        <v>41.9</v>
      </c>
      <c r="Q94" s="940"/>
      <c r="S94" s="947"/>
      <c r="T94" s="947"/>
      <c r="U94" s="947"/>
    </row>
    <row r="95" spans="1:21" s="919" customFormat="1" ht="8.65" customHeight="1">
      <c r="A95" s="920"/>
      <c r="B95" s="959" t="s">
        <v>22</v>
      </c>
      <c r="C95" s="1045">
        <v>4.17</v>
      </c>
      <c r="D95" s="1045">
        <v>16.89</v>
      </c>
      <c r="E95" s="966"/>
      <c r="F95" s="1045"/>
      <c r="G95" s="1045">
        <v>30.61</v>
      </c>
      <c r="H95" s="1045"/>
      <c r="I95" s="1045">
        <v>35.28</v>
      </c>
      <c r="J95" s="1045"/>
      <c r="K95" s="1045"/>
      <c r="L95" s="1045"/>
      <c r="M95" s="1045">
        <v>99.9</v>
      </c>
      <c r="N95" s="1045"/>
      <c r="O95" s="1045">
        <v>75.2</v>
      </c>
      <c r="P95" s="1045">
        <v>42.5</v>
      </c>
      <c r="Q95" s="940"/>
      <c r="S95" s="947"/>
      <c r="T95" s="947"/>
      <c r="U95" s="947"/>
    </row>
    <row r="96" spans="1:21" s="919" customFormat="1" ht="8.65" customHeight="1">
      <c r="A96" s="920"/>
      <c r="B96" s="959" t="s">
        <v>176</v>
      </c>
      <c r="C96" s="1045">
        <v>4.12</v>
      </c>
      <c r="D96" s="1045">
        <v>16.420000000000002</v>
      </c>
      <c r="E96" s="966"/>
      <c r="F96" s="1045"/>
      <c r="G96" s="1045">
        <v>31.69</v>
      </c>
      <c r="H96" s="1045"/>
      <c r="I96" s="1045">
        <v>34.5</v>
      </c>
      <c r="J96" s="1045"/>
      <c r="K96" s="1045"/>
      <c r="L96" s="1045"/>
      <c r="M96" s="1045">
        <v>98.9</v>
      </c>
      <c r="N96" s="1045"/>
      <c r="O96" s="1045">
        <v>76</v>
      </c>
      <c r="P96" s="1045">
        <v>43.4</v>
      </c>
      <c r="Q96" s="940"/>
      <c r="S96" s="947"/>
      <c r="T96" s="947"/>
      <c r="U96" s="947"/>
    </row>
    <row r="97" spans="1:18" s="919" customFormat="1" ht="8.65" customHeight="1">
      <c r="A97" s="920"/>
      <c r="B97" s="959" t="s">
        <v>24</v>
      </c>
      <c r="C97" s="1045">
        <v>3.8</v>
      </c>
      <c r="D97" s="1045">
        <v>15.9</v>
      </c>
      <c r="E97" s="966"/>
      <c r="F97" s="1045"/>
      <c r="G97" s="1045">
        <v>36.1</v>
      </c>
      <c r="H97" s="1045"/>
      <c r="I97" s="1045">
        <v>34.799999999999997</v>
      </c>
      <c r="J97" s="1045"/>
      <c r="K97" s="1045"/>
      <c r="L97" s="1045"/>
      <c r="M97" s="1045">
        <v>97.3</v>
      </c>
      <c r="N97" s="1045"/>
      <c r="O97" s="1045">
        <v>78.8</v>
      </c>
      <c r="P97" s="1045">
        <v>44.1</v>
      </c>
      <c r="Q97" s="940"/>
    </row>
    <row r="98" spans="1:18" s="919" customFormat="1" ht="8.65" customHeight="1">
      <c r="A98" s="920"/>
      <c r="B98" s="959" t="s">
        <v>429</v>
      </c>
      <c r="C98" s="1045">
        <v>3.5</v>
      </c>
      <c r="D98" s="1045">
        <v>16.3</v>
      </c>
      <c r="E98" s="966"/>
      <c r="F98" s="1045"/>
      <c r="G98" s="1045">
        <v>35</v>
      </c>
      <c r="H98" s="1045"/>
      <c r="I98" s="1045">
        <v>33.5</v>
      </c>
      <c r="J98" s="1045"/>
      <c r="K98" s="1045"/>
      <c r="L98" s="1045"/>
      <c r="M98" s="1045">
        <v>97.6</v>
      </c>
      <c r="N98" s="1045"/>
      <c r="O98" s="1045">
        <v>78.900000000000006</v>
      </c>
      <c r="P98" s="1045">
        <v>45.2</v>
      </c>
      <c r="Q98" s="940"/>
    </row>
    <row r="99" spans="1:18" s="919" customFormat="1" ht="3.95" customHeight="1">
      <c r="A99" s="920"/>
      <c r="B99" s="956"/>
      <c r="C99" s="1047"/>
      <c r="D99" s="1047"/>
      <c r="E99" s="1047"/>
      <c r="F99" s="1047"/>
      <c r="G99" s="1047"/>
      <c r="H99" s="1047"/>
      <c r="I99" s="1047"/>
      <c r="J99" s="1047"/>
      <c r="K99" s="1047"/>
      <c r="L99" s="1047"/>
      <c r="M99" s="1047"/>
      <c r="N99" s="1047"/>
      <c r="O99" s="1047"/>
      <c r="P99" s="1047"/>
      <c r="Q99" s="942"/>
      <c r="R99" s="939"/>
    </row>
    <row r="100" spans="1:18" s="919" customFormat="1" ht="8.65" customHeight="1">
      <c r="A100" s="920"/>
      <c r="B100" s="959" t="s">
        <v>26</v>
      </c>
      <c r="C100" s="1045">
        <v>3.2</v>
      </c>
      <c r="D100" s="1045">
        <v>15.9</v>
      </c>
      <c r="E100" s="966"/>
      <c r="F100" s="1045"/>
      <c r="G100" s="1045">
        <v>32</v>
      </c>
      <c r="H100" s="1045"/>
      <c r="I100" s="1045">
        <v>32.799999999999997</v>
      </c>
      <c r="J100" s="1045"/>
      <c r="K100" s="1045"/>
      <c r="L100" s="1045"/>
      <c r="M100" s="1045">
        <v>97.8</v>
      </c>
      <c r="N100" s="1045"/>
      <c r="O100" s="1045">
        <v>79.5</v>
      </c>
      <c r="P100" s="1045">
        <v>46.5</v>
      </c>
      <c r="Q100" s="940"/>
    </row>
    <row r="101" spans="1:18" s="919" customFormat="1" ht="8.65" customHeight="1">
      <c r="A101" s="920"/>
      <c r="B101" s="959" t="s">
        <v>431</v>
      </c>
      <c r="C101" s="1045">
        <v>2.4</v>
      </c>
      <c r="D101" s="1045">
        <v>15.4</v>
      </c>
      <c r="E101" s="966"/>
      <c r="F101" s="1045"/>
      <c r="G101" s="1045">
        <v>31</v>
      </c>
      <c r="H101" s="1045"/>
      <c r="I101" s="1045">
        <v>32.4</v>
      </c>
      <c r="J101" s="1045"/>
      <c r="K101" s="1045"/>
      <c r="L101" s="1045"/>
      <c r="M101" s="1045">
        <v>104.3</v>
      </c>
      <c r="N101" s="1045"/>
      <c r="O101" s="1045">
        <v>79</v>
      </c>
      <c r="P101" s="1045">
        <v>47.4</v>
      </c>
      <c r="Q101" s="940"/>
    </row>
    <row r="102" spans="1:18" s="919" customFormat="1" ht="8.65" customHeight="1">
      <c r="A102" s="920"/>
      <c r="B102" s="959" t="s">
        <v>449</v>
      </c>
      <c r="C102" s="1045">
        <v>2.0728502052410058</v>
      </c>
      <c r="D102" s="1045">
        <v>14.500013422895231</v>
      </c>
      <c r="E102" s="966"/>
      <c r="F102" s="1045"/>
      <c r="G102" s="1045">
        <v>30.4</v>
      </c>
      <c r="H102" s="1045"/>
      <c r="I102" s="1045">
        <v>32.002773663753061</v>
      </c>
      <c r="J102" s="1045"/>
      <c r="K102" s="1045"/>
      <c r="L102" s="1045"/>
      <c r="M102" s="1045">
        <v>108.7</v>
      </c>
      <c r="N102" s="1045"/>
      <c r="O102" s="1045">
        <v>80.400000000000006</v>
      </c>
      <c r="P102" s="1045">
        <v>49.2</v>
      </c>
      <c r="Q102" s="940"/>
    </row>
    <row r="103" spans="1:18" s="919" customFormat="1" ht="3.6" customHeight="1">
      <c r="A103" s="920"/>
      <c r="B103" s="956"/>
      <c r="C103" s="1047"/>
      <c r="D103" s="1047"/>
      <c r="E103" s="1047"/>
      <c r="F103" s="1047"/>
      <c r="G103" s="1047"/>
      <c r="H103" s="1047"/>
      <c r="I103" s="1047"/>
      <c r="J103" s="1047"/>
      <c r="K103" s="1047"/>
      <c r="L103" s="1047"/>
      <c r="M103" s="1047"/>
      <c r="N103" s="1047"/>
      <c r="O103" s="1047"/>
      <c r="P103" s="1047"/>
      <c r="Q103" s="942"/>
      <c r="R103" s="939"/>
    </row>
    <row r="104" spans="1:18" s="919" customFormat="1" ht="9" customHeight="1">
      <c r="A104" s="920"/>
      <c r="B104" s="958"/>
      <c r="C104" s="1045"/>
      <c r="D104" s="1045"/>
      <c r="E104" s="966"/>
      <c r="F104" s="1045"/>
      <c r="G104" s="1045"/>
      <c r="H104" s="1045"/>
      <c r="I104" s="1045"/>
      <c r="J104" s="1045"/>
      <c r="K104" s="1045"/>
      <c r="L104" s="1045"/>
      <c r="M104" s="1045"/>
      <c r="N104" s="1045"/>
      <c r="O104" s="1045"/>
      <c r="P104" s="1033" t="s">
        <v>418</v>
      </c>
      <c r="Q104" s="940"/>
    </row>
    <row r="105" spans="1:18" s="919" customFormat="1" ht="9" customHeight="1">
      <c r="A105" s="920"/>
      <c r="B105" s="960"/>
      <c r="C105" s="961"/>
      <c r="D105" s="961"/>
      <c r="E105" s="961"/>
      <c r="F105" s="961"/>
      <c r="G105" s="961"/>
      <c r="H105" s="961"/>
      <c r="I105" s="961"/>
      <c r="J105" s="961"/>
      <c r="K105" s="961"/>
      <c r="L105" s="961"/>
      <c r="M105" s="961"/>
      <c r="N105" s="961"/>
      <c r="O105" s="961"/>
      <c r="P105" s="962" t="s">
        <v>442</v>
      </c>
      <c r="Q105" s="928"/>
    </row>
    <row r="106" spans="1:18" s="919" customFormat="1" ht="2.4500000000000002" customHeight="1">
      <c r="A106" s="920"/>
      <c r="B106" s="963"/>
      <c r="C106" s="964"/>
      <c r="D106" s="964"/>
      <c r="E106" s="964"/>
      <c r="F106" s="964"/>
      <c r="G106" s="964"/>
      <c r="H106" s="964"/>
      <c r="I106" s="964"/>
      <c r="J106" s="964"/>
      <c r="K106" s="964"/>
      <c r="L106" s="964"/>
      <c r="M106" s="964"/>
      <c r="N106" s="964"/>
      <c r="O106" s="964"/>
      <c r="P106" s="964"/>
      <c r="Q106" s="928"/>
    </row>
    <row r="107" spans="1:18" s="919" customFormat="1" ht="2.4500000000000002" customHeight="1">
      <c r="A107" s="920"/>
      <c r="B107" s="965"/>
      <c r="C107" s="966"/>
      <c r="D107" s="966"/>
      <c r="E107" s="961"/>
      <c r="F107" s="961"/>
      <c r="G107" s="961"/>
      <c r="H107" s="961"/>
      <c r="I107" s="961"/>
      <c r="J107" s="961"/>
      <c r="K107" s="961"/>
      <c r="L107" s="961"/>
      <c r="M107" s="961"/>
      <c r="N107" s="961"/>
      <c r="O107" s="961"/>
      <c r="P107" s="961"/>
      <c r="Q107" s="928"/>
    </row>
    <row r="108" spans="1:18" s="919" customFormat="1" ht="8.4499999999999993" customHeight="1">
      <c r="A108" s="920"/>
      <c r="B108" s="1107" t="s">
        <v>3</v>
      </c>
      <c r="C108" s="987"/>
      <c r="D108" s="987"/>
      <c r="E108" s="972" t="s">
        <v>443</v>
      </c>
      <c r="F108" s="972"/>
      <c r="G108" s="972"/>
      <c r="H108" s="972"/>
      <c r="I108" s="972"/>
      <c r="J108" s="972"/>
      <c r="K108" s="972"/>
      <c r="L108" s="972"/>
      <c r="M108" s="972"/>
      <c r="N108" s="972"/>
      <c r="O108" s="972"/>
      <c r="P108" s="972"/>
      <c r="Q108" s="933"/>
    </row>
    <row r="109" spans="1:18" s="919" customFormat="1" ht="8.4499999999999993" customHeight="1">
      <c r="A109" s="920"/>
      <c r="B109" s="1108"/>
      <c r="C109" s="987"/>
      <c r="D109" s="987"/>
      <c r="E109" s="1104" t="s">
        <v>423</v>
      </c>
      <c r="F109" s="1104"/>
      <c r="G109" s="1104" t="s">
        <v>424</v>
      </c>
      <c r="H109" s="987"/>
      <c r="I109" s="990" t="s">
        <v>425</v>
      </c>
      <c r="J109" s="990"/>
      <c r="K109" s="987"/>
      <c r="L109" s="987"/>
      <c r="M109" s="988"/>
      <c r="N109" s="972" t="s">
        <v>433</v>
      </c>
      <c r="O109" s="972"/>
      <c r="P109" s="972"/>
      <c r="Q109" s="937"/>
    </row>
    <row r="110" spans="1:18" s="919" customFormat="1" ht="8.4499999999999993" customHeight="1">
      <c r="A110" s="920"/>
      <c r="B110" s="1108"/>
      <c r="C110" s="987"/>
      <c r="D110" s="987"/>
      <c r="E110" s="1102"/>
      <c r="F110" s="1102"/>
      <c r="G110" s="1111"/>
      <c r="H110" s="974"/>
      <c r="I110" s="1112" t="s">
        <v>426</v>
      </c>
      <c r="J110" s="1046"/>
      <c r="K110" s="1104" t="s">
        <v>427</v>
      </c>
      <c r="L110" s="1104"/>
      <c r="M110" s="987"/>
      <c r="N110" s="977"/>
      <c r="O110" s="1104" t="s">
        <v>434</v>
      </c>
      <c r="P110" s="1104" t="s">
        <v>435</v>
      </c>
      <c r="Q110" s="945"/>
    </row>
    <row r="111" spans="1:18" s="919" customFormat="1" ht="8.4499999999999993" customHeight="1">
      <c r="A111" s="920"/>
      <c r="B111" s="1108"/>
      <c r="C111" s="987"/>
      <c r="D111" s="987"/>
      <c r="E111" s="1102"/>
      <c r="F111" s="1102"/>
      <c r="G111" s="1111"/>
      <c r="H111" s="974"/>
      <c r="I111" s="1102"/>
      <c r="J111" s="1046"/>
      <c r="K111" s="1102"/>
      <c r="L111" s="1102"/>
      <c r="M111" s="987"/>
      <c r="N111" s="977"/>
      <c r="O111" s="1102"/>
      <c r="P111" s="1102"/>
      <c r="Q111" s="945"/>
    </row>
    <row r="112" spans="1:18" s="919" customFormat="1" ht="8.4499999999999993" customHeight="1">
      <c r="A112" s="920"/>
      <c r="B112" s="1108"/>
      <c r="C112" s="987"/>
      <c r="D112" s="987"/>
      <c r="E112" s="991"/>
      <c r="F112" s="987"/>
      <c r="G112" s="987"/>
      <c r="H112" s="974"/>
      <c r="I112" s="1102"/>
      <c r="J112" s="1046"/>
      <c r="K112" s="1102"/>
      <c r="L112" s="1102"/>
      <c r="M112" s="987"/>
      <c r="N112" s="977"/>
      <c r="O112" s="1102"/>
      <c r="P112" s="1102"/>
      <c r="Q112" s="945"/>
    </row>
    <row r="113" spans="1:25" s="919" customFormat="1" ht="2.4500000000000002" customHeight="1">
      <c r="A113" s="920"/>
      <c r="B113" s="963"/>
      <c r="C113" s="979"/>
      <c r="D113" s="979"/>
      <c r="E113" s="964"/>
      <c r="F113" s="964"/>
      <c r="G113" s="964"/>
      <c r="H113" s="964"/>
      <c r="I113" s="964"/>
      <c r="J113" s="964"/>
      <c r="K113" s="964"/>
      <c r="L113" s="964"/>
      <c r="M113" s="964"/>
      <c r="N113" s="964"/>
      <c r="O113" s="964"/>
      <c r="P113" s="964"/>
      <c r="Q113" s="928"/>
    </row>
    <row r="114" spans="1:25" s="919" customFormat="1" ht="2.4500000000000002" customHeight="1">
      <c r="A114" s="920"/>
      <c r="B114" s="965"/>
      <c r="C114" s="961"/>
      <c r="D114" s="961"/>
      <c r="E114" s="961"/>
      <c r="F114" s="961"/>
      <c r="G114" s="961"/>
      <c r="H114" s="961"/>
      <c r="I114" s="961"/>
      <c r="J114" s="961"/>
      <c r="K114" s="961"/>
      <c r="L114" s="961"/>
      <c r="M114" s="961"/>
      <c r="N114" s="961"/>
      <c r="O114" s="961"/>
      <c r="P114" s="961"/>
      <c r="Q114" s="928"/>
    </row>
    <row r="115" spans="1:25" s="919" customFormat="1" ht="8.65" customHeight="1">
      <c r="A115" s="920"/>
      <c r="B115" s="956" t="s">
        <v>10</v>
      </c>
      <c r="C115" s="1045"/>
      <c r="D115" s="1045"/>
      <c r="E115" s="966"/>
      <c r="F115" s="1045">
        <v>95.7</v>
      </c>
      <c r="G115" s="1045">
        <v>73.5</v>
      </c>
      <c r="H115" s="1045"/>
      <c r="I115" s="1045">
        <v>6.2</v>
      </c>
      <c r="J115" s="1045"/>
      <c r="K115" s="1114">
        <v>32.799999999999997</v>
      </c>
      <c r="L115" s="1114"/>
      <c r="M115" s="1045"/>
      <c r="N115" s="1045"/>
      <c r="O115" s="1045">
        <v>13.3</v>
      </c>
      <c r="P115" s="1045">
        <v>1.6</v>
      </c>
      <c r="Q115" s="940"/>
      <c r="R115" s="951"/>
      <c r="S115" s="947"/>
      <c r="T115" s="947"/>
      <c r="U115" s="947"/>
      <c r="V115" s="947"/>
      <c r="W115" s="947"/>
      <c r="X115" s="947"/>
      <c r="Y115" s="947"/>
    </row>
    <row r="116" spans="1:25" s="919" customFormat="1" ht="8.65" customHeight="1">
      <c r="A116" s="920"/>
      <c r="B116" s="956" t="s">
        <v>11</v>
      </c>
      <c r="C116" s="1045"/>
      <c r="D116" s="1045"/>
      <c r="E116" s="966"/>
      <c r="F116" s="1045">
        <v>95.3</v>
      </c>
      <c r="G116" s="1045">
        <v>75.599999999999994</v>
      </c>
      <c r="H116" s="1045"/>
      <c r="I116" s="1045">
        <v>6.1</v>
      </c>
      <c r="J116" s="1045"/>
      <c r="K116" s="1114">
        <v>35.5</v>
      </c>
      <c r="L116" s="1114"/>
      <c r="M116" s="1045"/>
      <c r="N116" s="1045"/>
      <c r="O116" s="1045">
        <v>13.6</v>
      </c>
      <c r="P116" s="1045">
        <v>1.9</v>
      </c>
      <c r="Q116" s="940"/>
      <c r="R116" s="951"/>
      <c r="S116" s="947"/>
      <c r="T116" s="947"/>
      <c r="U116" s="947"/>
      <c r="V116" s="947"/>
      <c r="W116" s="947"/>
      <c r="X116" s="947"/>
      <c r="Y116" s="947"/>
    </row>
    <row r="117" spans="1:25" s="919" customFormat="1" ht="8.65" customHeight="1">
      <c r="A117" s="920"/>
      <c r="B117" s="956" t="s">
        <v>12</v>
      </c>
      <c r="C117" s="1045"/>
      <c r="D117" s="1045"/>
      <c r="E117" s="966"/>
      <c r="F117" s="1045">
        <v>94.7</v>
      </c>
      <c r="G117" s="1045">
        <v>77.599999999999994</v>
      </c>
      <c r="H117" s="1045"/>
      <c r="I117" s="1045">
        <v>6.3</v>
      </c>
      <c r="J117" s="1045"/>
      <c r="K117" s="1114">
        <v>37.200000000000003</v>
      </c>
      <c r="L117" s="1114"/>
      <c r="M117" s="1045"/>
      <c r="N117" s="1045"/>
      <c r="O117" s="1045">
        <v>14.4</v>
      </c>
      <c r="P117" s="1045">
        <v>2.1</v>
      </c>
      <c r="Q117" s="940"/>
      <c r="R117" s="951"/>
      <c r="S117" s="947"/>
      <c r="T117" s="947"/>
      <c r="U117" s="947"/>
      <c r="V117" s="947"/>
      <c r="W117" s="947"/>
      <c r="X117" s="947"/>
      <c r="Y117" s="947"/>
    </row>
    <row r="118" spans="1:25" s="919" customFormat="1" ht="8.65" customHeight="1">
      <c r="A118" s="920"/>
      <c r="B118" s="956" t="s">
        <v>13</v>
      </c>
      <c r="C118" s="1045"/>
      <c r="D118" s="1045"/>
      <c r="E118" s="966"/>
      <c r="F118" s="1045">
        <v>94.4</v>
      </c>
      <c r="G118" s="1045">
        <v>79.7</v>
      </c>
      <c r="H118" s="1045"/>
      <c r="I118" s="1045">
        <v>6.3</v>
      </c>
      <c r="J118" s="1045"/>
      <c r="K118" s="1114">
        <v>38.799999999999997</v>
      </c>
      <c r="L118" s="1114"/>
      <c r="M118" s="1045"/>
      <c r="N118" s="1045"/>
      <c r="O118" s="1045">
        <v>15.4</v>
      </c>
      <c r="P118" s="1045">
        <v>2.1</v>
      </c>
      <c r="Q118" s="940"/>
      <c r="R118" s="951"/>
      <c r="S118" s="947"/>
      <c r="T118" s="947"/>
      <c r="U118" s="947"/>
      <c r="V118" s="947"/>
      <c r="W118" s="947"/>
      <c r="X118" s="947"/>
      <c r="Y118" s="947"/>
    </row>
    <row r="119" spans="1:25" s="919" customFormat="1" ht="8.65" customHeight="1">
      <c r="A119" s="920"/>
      <c r="B119" s="956" t="s">
        <v>14</v>
      </c>
      <c r="C119" s="1045"/>
      <c r="D119" s="1045"/>
      <c r="E119" s="966"/>
      <c r="F119" s="1045">
        <v>94.2</v>
      </c>
      <c r="G119" s="1045">
        <v>81.599999999999994</v>
      </c>
      <c r="H119" s="1045"/>
      <c r="I119" s="1045">
        <v>6</v>
      </c>
      <c r="J119" s="1045"/>
      <c r="K119" s="1114">
        <v>40.6</v>
      </c>
      <c r="L119" s="1114"/>
      <c r="M119" s="1045"/>
      <c r="N119" s="1045"/>
      <c r="O119" s="1045">
        <v>16.5</v>
      </c>
      <c r="P119" s="1045">
        <v>2.2000000000000002</v>
      </c>
      <c r="Q119" s="940"/>
      <c r="R119" s="951"/>
      <c r="S119" s="947"/>
      <c r="T119" s="947"/>
      <c r="U119" s="947"/>
      <c r="V119" s="947"/>
      <c r="W119" s="947"/>
      <c r="X119" s="947"/>
      <c r="Y119" s="947"/>
    </row>
    <row r="120" spans="1:25" s="919" customFormat="1" ht="3.95" customHeight="1">
      <c r="A120" s="920"/>
      <c r="B120" s="956"/>
      <c r="C120" s="1047"/>
      <c r="D120" s="1047"/>
      <c r="E120" s="1047"/>
      <c r="F120" s="1047"/>
      <c r="G120" s="1047"/>
      <c r="H120" s="1047"/>
      <c r="I120" s="1047"/>
      <c r="J120" s="1047"/>
      <c r="K120" s="1047"/>
      <c r="L120" s="1047"/>
      <c r="M120" s="1047"/>
      <c r="N120" s="1047"/>
      <c r="O120" s="1047"/>
      <c r="P120" s="1047"/>
      <c r="Q120" s="942"/>
      <c r="R120" s="939"/>
    </row>
    <row r="121" spans="1:25" s="919" customFormat="1" ht="8.65" customHeight="1">
      <c r="A121" s="920"/>
      <c r="B121" s="956" t="s">
        <v>15</v>
      </c>
      <c r="C121" s="1045"/>
      <c r="D121" s="1045"/>
      <c r="E121" s="966"/>
      <c r="F121" s="1045">
        <v>93.8</v>
      </c>
      <c r="G121" s="1045">
        <v>83.6</v>
      </c>
      <c r="H121" s="1045"/>
      <c r="I121" s="1045">
        <v>5.8</v>
      </c>
      <c r="J121" s="1045"/>
      <c r="K121" s="1114">
        <v>41.9</v>
      </c>
      <c r="L121" s="1114"/>
      <c r="M121" s="1045"/>
      <c r="N121" s="1045"/>
      <c r="O121" s="1045">
        <v>17.5</v>
      </c>
      <c r="P121" s="1045">
        <v>2</v>
      </c>
      <c r="Q121" s="940"/>
      <c r="R121" s="951"/>
      <c r="S121" s="947"/>
      <c r="T121" s="947"/>
      <c r="U121" s="947"/>
      <c r="V121" s="947"/>
      <c r="W121" s="947"/>
      <c r="X121" s="947"/>
      <c r="Y121" s="947"/>
    </row>
    <row r="122" spans="1:25" s="919" customFormat="1" ht="8.65" customHeight="1">
      <c r="A122" s="920"/>
      <c r="B122" s="958" t="s">
        <v>16</v>
      </c>
      <c r="C122" s="1045"/>
      <c r="D122" s="1045"/>
      <c r="E122" s="966"/>
      <c r="F122" s="1045">
        <v>93.6</v>
      </c>
      <c r="G122" s="1045">
        <v>85.5</v>
      </c>
      <c r="H122" s="1045"/>
      <c r="I122" s="1045">
        <v>5.81</v>
      </c>
      <c r="J122" s="1045"/>
      <c r="K122" s="1114">
        <v>44.7</v>
      </c>
      <c r="L122" s="1114"/>
      <c r="M122" s="1045"/>
      <c r="N122" s="1045"/>
      <c r="O122" s="1045">
        <v>18.600000000000001</v>
      </c>
      <c r="P122" s="1045">
        <v>1.93</v>
      </c>
      <c r="Q122" s="940"/>
      <c r="R122" s="951"/>
      <c r="S122" s="947"/>
      <c r="T122" s="947"/>
      <c r="U122" s="947"/>
      <c r="V122" s="947"/>
      <c r="W122" s="947"/>
      <c r="X122" s="947"/>
      <c r="Y122" s="947"/>
    </row>
    <row r="123" spans="1:25" s="919" customFormat="1" ht="8.65" customHeight="1">
      <c r="A123" s="920"/>
      <c r="B123" s="958" t="s">
        <v>17</v>
      </c>
      <c r="C123" s="1045"/>
      <c r="D123" s="1045"/>
      <c r="E123" s="966"/>
      <c r="F123" s="1045">
        <v>93.2</v>
      </c>
      <c r="G123" s="1045">
        <v>87.84</v>
      </c>
      <c r="H123" s="1045"/>
      <c r="I123" s="1045">
        <v>5.83</v>
      </c>
      <c r="J123" s="1045"/>
      <c r="K123" s="1114">
        <v>47.3</v>
      </c>
      <c r="L123" s="1114"/>
      <c r="M123" s="1045"/>
      <c r="N123" s="1045"/>
      <c r="O123" s="1045">
        <v>19.600000000000001</v>
      </c>
      <c r="P123" s="1045">
        <v>1.74</v>
      </c>
      <c r="Q123" s="940"/>
      <c r="R123" s="951"/>
      <c r="S123" s="947"/>
      <c r="T123" s="947"/>
      <c r="U123" s="947"/>
      <c r="V123" s="947"/>
      <c r="W123" s="947"/>
      <c r="X123" s="947"/>
      <c r="Y123" s="947"/>
    </row>
    <row r="124" spans="1:25" s="919" customFormat="1" ht="8.65" customHeight="1">
      <c r="A124" s="920"/>
      <c r="B124" s="959" t="s">
        <v>19</v>
      </c>
      <c r="C124" s="1045"/>
      <c r="D124" s="1045"/>
      <c r="E124" s="966"/>
      <c r="F124" s="1045">
        <v>92.4</v>
      </c>
      <c r="G124" s="1045">
        <v>88.9</v>
      </c>
      <c r="H124" s="1045"/>
      <c r="I124" s="1045">
        <v>5.82</v>
      </c>
      <c r="J124" s="1045"/>
      <c r="K124" s="1113">
        <v>49.5</v>
      </c>
      <c r="L124" s="1113"/>
      <c r="M124" s="1045"/>
      <c r="N124" s="1045"/>
      <c r="O124" s="1045">
        <v>20.6</v>
      </c>
      <c r="P124" s="1045">
        <v>1.62</v>
      </c>
      <c r="Q124" s="940"/>
      <c r="R124" s="951"/>
      <c r="S124" s="947"/>
      <c r="T124" s="947"/>
      <c r="U124" s="947"/>
      <c r="V124" s="947"/>
      <c r="W124" s="947"/>
      <c r="X124" s="947"/>
      <c r="Y124" s="947"/>
    </row>
    <row r="125" spans="1:25" s="919" customFormat="1" ht="8.65" customHeight="1">
      <c r="A125" s="920"/>
      <c r="B125" s="959" t="s">
        <v>20</v>
      </c>
      <c r="C125" s="1045"/>
      <c r="D125" s="1045"/>
      <c r="E125" s="966"/>
      <c r="F125" s="1045">
        <v>91.5</v>
      </c>
      <c r="G125" s="1045">
        <v>89.8</v>
      </c>
      <c r="H125" s="1045"/>
      <c r="I125" s="1045">
        <v>5.84</v>
      </c>
      <c r="J125" s="1045"/>
      <c r="K125" s="1113">
        <v>51</v>
      </c>
      <c r="L125" s="1113"/>
      <c r="M125" s="1045"/>
      <c r="N125" s="1045"/>
      <c r="O125" s="1045">
        <v>21.2</v>
      </c>
      <c r="P125" s="1045">
        <v>1.52</v>
      </c>
      <c r="Q125" s="940"/>
      <c r="R125" s="951"/>
      <c r="S125" s="947"/>
      <c r="T125" s="947"/>
      <c r="U125" s="947"/>
      <c r="V125" s="947"/>
      <c r="W125" s="947"/>
      <c r="X125" s="947"/>
      <c r="Y125" s="947"/>
    </row>
    <row r="126" spans="1:25" s="919" customFormat="1" ht="3.95" customHeight="1">
      <c r="A126" s="920"/>
      <c r="B126" s="956"/>
      <c r="C126" s="1047"/>
      <c r="D126" s="1047"/>
      <c r="E126" s="1047"/>
      <c r="F126" s="1047"/>
      <c r="G126" s="1047"/>
      <c r="H126" s="1047"/>
      <c r="I126" s="1047"/>
      <c r="J126" s="1047"/>
      <c r="K126" s="1047"/>
      <c r="L126" s="1047"/>
      <c r="M126" s="1047"/>
      <c r="N126" s="1047"/>
      <c r="O126" s="1047"/>
      <c r="P126" s="1047"/>
      <c r="Q126" s="942"/>
      <c r="R126" s="939"/>
    </row>
    <row r="127" spans="1:25" s="919" customFormat="1" ht="8.65" customHeight="1">
      <c r="A127" s="920"/>
      <c r="B127" s="959" t="s">
        <v>21</v>
      </c>
      <c r="C127" s="1045"/>
      <c r="D127" s="1045"/>
      <c r="E127" s="966"/>
      <c r="F127" s="1045">
        <v>90.9</v>
      </c>
      <c r="G127" s="1045">
        <v>90.3</v>
      </c>
      <c r="H127" s="1045"/>
      <c r="I127" s="1045">
        <v>5.72</v>
      </c>
      <c r="J127" s="1045"/>
      <c r="K127" s="1113">
        <v>52.6</v>
      </c>
      <c r="L127" s="1113"/>
      <c r="M127" s="1045"/>
      <c r="N127" s="1045"/>
      <c r="O127" s="1045">
        <v>21.9</v>
      </c>
      <c r="P127" s="1045">
        <v>1.4</v>
      </c>
      <c r="Q127" s="940"/>
      <c r="R127" s="951"/>
      <c r="S127" s="947"/>
      <c r="T127" s="947"/>
      <c r="U127" s="947"/>
      <c r="V127" s="947"/>
      <c r="W127" s="947"/>
      <c r="X127" s="947"/>
      <c r="Y127" s="947"/>
    </row>
    <row r="128" spans="1:25" s="919" customFormat="1" ht="8.65" customHeight="1">
      <c r="A128" s="920"/>
      <c r="B128" s="959" t="s">
        <v>22</v>
      </c>
      <c r="C128" s="1045"/>
      <c r="D128" s="1045"/>
      <c r="E128" s="966"/>
      <c r="F128" s="1045">
        <v>91.1</v>
      </c>
      <c r="G128" s="1045">
        <v>90.8</v>
      </c>
      <c r="H128" s="1045"/>
      <c r="I128" s="1045">
        <v>5.62</v>
      </c>
      <c r="J128" s="1045"/>
      <c r="K128" s="1113">
        <v>53.5</v>
      </c>
      <c r="L128" s="1113"/>
      <c r="M128" s="1045"/>
      <c r="N128" s="1045"/>
      <c r="O128" s="1045">
        <v>22.6</v>
      </c>
      <c r="P128" s="1045">
        <v>1.4</v>
      </c>
      <c r="Q128" s="940"/>
      <c r="R128" s="951"/>
      <c r="S128" s="947"/>
      <c r="T128" s="947"/>
      <c r="U128" s="947"/>
      <c r="V128" s="947"/>
      <c r="W128" s="947"/>
      <c r="X128" s="947"/>
      <c r="Y128" s="947"/>
    </row>
    <row r="129" spans="1:25" s="919" customFormat="1" ht="8.65" customHeight="1">
      <c r="A129" s="920"/>
      <c r="B129" s="959" t="s">
        <v>176</v>
      </c>
      <c r="C129" s="1045"/>
      <c r="D129" s="1045"/>
      <c r="E129" s="966"/>
      <c r="F129" s="1045">
        <v>91.7</v>
      </c>
      <c r="G129" s="1045">
        <v>91.1</v>
      </c>
      <c r="H129" s="1045"/>
      <c r="I129" s="1045">
        <v>5.6</v>
      </c>
      <c r="J129" s="1045"/>
      <c r="K129" s="1113">
        <v>54</v>
      </c>
      <c r="L129" s="1113"/>
      <c r="M129" s="1045"/>
      <c r="N129" s="1045"/>
      <c r="O129" s="1045">
        <v>23.3</v>
      </c>
      <c r="P129" s="1045">
        <v>1.3</v>
      </c>
      <c r="Q129" s="940"/>
      <c r="R129" s="951"/>
      <c r="S129" s="947"/>
      <c r="T129" s="947"/>
      <c r="U129" s="947"/>
      <c r="V129" s="947"/>
      <c r="W129" s="947"/>
      <c r="X129" s="947"/>
      <c r="Y129" s="947"/>
    </row>
    <row r="130" spans="1:25" s="919" customFormat="1" ht="8.65" customHeight="1">
      <c r="A130" s="920"/>
      <c r="B130" s="959" t="s">
        <v>24</v>
      </c>
      <c r="C130" s="1045"/>
      <c r="D130" s="1045"/>
      <c r="E130" s="966"/>
      <c r="F130" s="1045">
        <v>92.9</v>
      </c>
      <c r="G130" s="1045">
        <v>91</v>
      </c>
      <c r="H130" s="1045"/>
      <c r="I130" s="1045">
        <v>5.6</v>
      </c>
      <c r="J130" s="1045"/>
      <c r="K130" s="1113">
        <v>54.6</v>
      </c>
      <c r="L130" s="1113"/>
      <c r="M130" s="1045"/>
      <c r="N130" s="1045"/>
      <c r="O130" s="1045">
        <v>23.8</v>
      </c>
      <c r="P130" s="1045">
        <v>1.34</v>
      </c>
      <c r="Q130" s="940"/>
      <c r="R130" s="951"/>
      <c r="S130" s="947"/>
      <c r="T130" s="947"/>
      <c r="U130" s="947"/>
      <c r="V130" s="947"/>
      <c r="W130" s="947"/>
      <c r="X130" s="947"/>
      <c r="Y130" s="947"/>
    </row>
    <row r="131" spans="1:25" s="919" customFormat="1" ht="8.65" customHeight="1">
      <c r="A131" s="920"/>
      <c r="B131" s="959" t="s">
        <v>429</v>
      </c>
      <c r="C131" s="1045"/>
      <c r="D131" s="1045"/>
      <c r="E131" s="966"/>
      <c r="F131" s="1045">
        <v>93.3</v>
      </c>
      <c r="G131" s="1045">
        <v>90.2</v>
      </c>
      <c r="H131" s="1045"/>
      <c r="I131" s="1045">
        <v>5.7</v>
      </c>
      <c r="J131" s="1045"/>
      <c r="K131" s="1113">
        <v>56</v>
      </c>
      <c r="L131" s="1113"/>
      <c r="M131" s="1045"/>
      <c r="N131" s="1045"/>
      <c r="O131" s="1045">
        <v>24.8</v>
      </c>
      <c r="P131" s="1045">
        <v>1.3</v>
      </c>
      <c r="Q131" s="940"/>
      <c r="R131" s="951"/>
      <c r="S131" s="947"/>
      <c r="T131" s="947"/>
      <c r="U131" s="947"/>
      <c r="V131" s="947"/>
      <c r="W131" s="947"/>
      <c r="X131" s="947"/>
      <c r="Y131" s="947"/>
    </row>
    <row r="132" spans="1:25" s="919" customFormat="1" ht="3.95" customHeight="1">
      <c r="A132" s="920"/>
      <c r="B132" s="956"/>
      <c r="C132" s="1047"/>
      <c r="D132" s="1047"/>
      <c r="E132" s="1047"/>
      <c r="F132" s="1047"/>
      <c r="G132" s="1047"/>
      <c r="H132" s="1047"/>
      <c r="I132" s="1047"/>
      <c r="J132" s="1047"/>
      <c r="K132" s="1047"/>
      <c r="L132" s="1047"/>
      <c r="M132" s="1047"/>
      <c r="N132" s="1047"/>
      <c r="O132" s="1047"/>
      <c r="P132" s="1047"/>
      <c r="Q132" s="942"/>
      <c r="R132" s="939"/>
    </row>
    <row r="133" spans="1:25" s="919" customFormat="1" ht="8.65" customHeight="1">
      <c r="A133" s="920"/>
      <c r="B133" s="959" t="s">
        <v>26</v>
      </c>
      <c r="C133" s="1045"/>
      <c r="D133" s="1045"/>
      <c r="E133" s="966"/>
      <c r="F133" s="1045">
        <v>93.7</v>
      </c>
      <c r="G133" s="1045">
        <v>90.3</v>
      </c>
      <c r="H133" s="1045"/>
      <c r="I133" s="1045">
        <v>5.7</v>
      </c>
      <c r="J133" s="1045"/>
      <c r="K133" s="1113">
        <v>57.7</v>
      </c>
      <c r="L133" s="1113"/>
      <c r="M133" s="1045"/>
      <c r="N133" s="1045"/>
      <c r="O133" s="1045">
        <v>25.7</v>
      </c>
      <c r="P133" s="1045">
        <v>1.3</v>
      </c>
      <c r="Q133" s="940"/>
      <c r="R133" s="951"/>
      <c r="S133" s="947"/>
      <c r="T133" s="947"/>
      <c r="U133" s="947"/>
      <c r="V133" s="947"/>
      <c r="W133" s="947"/>
      <c r="X133" s="947"/>
      <c r="Y133" s="947"/>
    </row>
    <row r="134" spans="1:25" s="919" customFormat="1" ht="8.65" customHeight="1">
      <c r="A134" s="920"/>
      <c r="B134" s="959" t="s">
        <v>431</v>
      </c>
      <c r="C134" s="1045"/>
      <c r="D134" s="1045"/>
      <c r="E134" s="966"/>
      <c r="F134" s="1045">
        <v>94.1</v>
      </c>
      <c r="G134" s="1045">
        <v>90.6</v>
      </c>
      <c r="H134" s="1045"/>
      <c r="I134" s="1045">
        <v>5.7</v>
      </c>
      <c r="J134" s="1045"/>
      <c r="K134" s="1113">
        <v>59.2</v>
      </c>
      <c r="L134" s="1113"/>
      <c r="M134" s="1045"/>
      <c r="N134" s="1045"/>
      <c r="O134" s="1045">
        <v>26.8</v>
      </c>
      <c r="P134" s="1045">
        <v>1.3</v>
      </c>
      <c r="Q134" s="940"/>
      <c r="R134" s="951"/>
      <c r="S134" s="947"/>
      <c r="T134" s="947"/>
      <c r="U134" s="947"/>
      <c r="V134" s="947"/>
      <c r="W134" s="947"/>
      <c r="X134" s="947"/>
      <c r="Y134" s="947"/>
    </row>
    <row r="135" spans="1:25" s="919" customFormat="1" ht="8.65" customHeight="1">
      <c r="A135" s="920"/>
      <c r="B135" s="959" t="s">
        <v>449</v>
      </c>
      <c r="C135" s="1045"/>
      <c r="D135" s="1045"/>
      <c r="E135" s="966"/>
      <c r="F135" s="1045">
        <v>93.6</v>
      </c>
      <c r="G135" s="1045">
        <v>93.3</v>
      </c>
      <c r="H135" s="1045"/>
      <c r="I135" s="1045">
        <v>5.8</v>
      </c>
      <c r="J135" s="1045"/>
      <c r="K135" s="1113">
        <v>60.5</v>
      </c>
      <c r="L135" s="1113"/>
      <c r="M135" s="1045"/>
      <c r="N135" s="1045"/>
      <c r="O135" s="1045">
        <v>27.8</v>
      </c>
      <c r="P135" s="1045">
        <v>1.3</v>
      </c>
      <c r="Q135" s="940"/>
      <c r="R135" s="951"/>
      <c r="S135" s="947"/>
      <c r="T135" s="947"/>
      <c r="U135" s="947"/>
      <c r="V135" s="947"/>
      <c r="W135" s="947"/>
      <c r="X135" s="947"/>
      <c r="Y135" s="947"/>
    </row>
    <row r="136" spans="1:25" s="919" customFormat="1" ht="2.4500000000000002" customHeight="1">
      <c r="A136" s="920"/>
      <c r="B136" s="952"/>
      <c r="C136" s="953"/>
      <c r="D136" s="953"/>
      <c r="E136" s="927"/>
      <c r="F136" s="953"/>
      <c r="G136" s="953"/>
      <c r="H136" s="953"/>
      <c r="I136" s="953"/>
      <c r="J136" s="953"/>
      <c r="K136" s="953"/>
      <c r="L136" s="953"/>
      <c r="M136" s="953"/>
      <c r="N136" s="953"/>
      <c r="O136" s="953"/>
      <c r="P136" s="953"/>
      <c r="Q136" s="954"/>
      <c r="R136" s="951"/>
      <c r="S136" s="947"/>
      <c r="T136" s="947"/>
      <c r="U136" s="947"/>
      <c r="V136" s="947"/>
      <c r="W136" s="947"/>
      <c r="X136" s="947"/>
      <c r="Y136" s="947"/>
    </row>
    <row r="137" spans="1:25" s="919" customFormat="1" ht="2.4500000000000002" customHeight="1">
      <c r="A137" s="920"/>
      <c r="B137" s="939"/>
      <c r="C137" s="922"/>
      <c r="D137" s="922"/>
      <c r="E137" s="922"/>
      <c r="F137" s="922"/>
      <c r="G137" s="922"/>
      <c r="H137" s="922"/>
      <c r="I137" s="922"/>
      <c r="J137" s="922"/>
      <c r="K137" s="922"/>
      <c r="L137" s="922"/>
      <c r="M137" s="922"/>
      <c r="N137" s="922"/>
      <c r="O137" s="922"/>
      <c r="P137" s="922"/>
      <c r="Q137" s="928"/>
    </row>
    <row r="138" spans="1:25" s="919" customFormat="1" ht="8.85" customHeight="1">
      <c r="A138" s="920"/>
      <c r="B138" s="943" t="s">
        <v>444</v>
      </c>
      <c r="C138" s="922"/>
      <c r="D138" s="922"/>
      <c r="E138" s="922"/>
      <c r="F138" s="922"/>
      <c r="G138" s="922"/>
      <c r="H138" s="922"/>
      <c r="I138" s="922"/>
      <c r="J138" s="922"/>
      <c r="K138" s="922"/>
      <c r="L138" s="922"/>
      <c r="M138" s="922"/>
      <c r="N138" s="922"/>
      <c r="O138" s="922"/>
      <c r="P138" s="922"/>
      <c r="Q138" s="928"/>
    </row>
    <row r="139" spans="1:25" s="919" customFormat="1" ht="8.85" customHeight="1">
      <c r="A139" s="920"/>
      <c r="B139" s="943" t="s">
        <v>445</v>
      </c>
      <c r="C139" s="922"/>
      <c r="D139" s="922"/>
      <c r="E139" s="922"/>
      <c r="F139" s="922"/>
      <c r="G139" s="922"/>
      <c r="H139" s="922"/>
      <c r="I139" s="922"/>
      <c r="J139" s="922"/>
      <c r="K139" s="922"/>
      <c r="L139" s="922"/>
      <c r="M139" s="922"/>
      <c r="N139" s="922"/>
      <c r="O139" s="922"/>
      <c r="P139" s="922"/>
      <c r="Q139" s="928"/>
    </row>
    <row r="140" spans="1:25" s="919" customFormat="1" ht="8.85" customHeight="1">
      <c r="A140" s="920"/>
      <c r="B140" s="943" t="s">
        <v>446</v>
      </c>
      <c r="C140" s="922"/>
      <c r="D140" s="922"/>
      <c r="E140" s="922"/>
      <c r="F140" s="922"/>
      <c r="G140" s="922"/>
      <c r="H140" s="922"/>
      <c r="I140" s="922"/>
      <c r="J140" s="922"/>
      <c r="K140" s="922"/>
      <c r="L140" s="922"/>
      <c r="M140" s="922"/>
      <c r="N140" s="922"/>
      <c r="O140" s="922"/>
      <c r="P140" s="922"/>
      <c r="Q140" s="928"/>
    </row>
    <row r="141" spans="1:25" s="919" customFormat="1" ht="8.85" customHeight="1">
      <c r="A141" s="920"/>
      <c r="B141" s="943" t="s">
        <v>447</v>
      </c>
      <c r="C141" s="922"/>
      <c r="D141" s="922"/>
      <c r="E141" s="922"/>
      <c r="F141" s="922"/>
      <c r="G141" s="922"/>
      <c r="H141" s="922"/>
      <c r="I141" s="922"/>
      <c r="J141" s="922"/>
      <c r="K141" s="922"/>
      <c r="L141" s="922"/>
      <c r="M141" s="922"/>
      <c r="N141" s="922"/>
      <c r="O141" s="922"/>
      <c r="P141" s="922"/>
      <c r="Q141" s="928"/>
    </row>
    <row r="142" spans="1:25" s="919" customFormat="1" ht="8.85" customHeight="1">
      <c r="A142" s="920"/>
      <c r="B142" s="943" t="s">
        <v>450</v>
      </c>
      <c r="C142" s="922"/>
      <c r="D142" s="922"/>
      <c r="E142" s="922"/>
      <c r="F142" s="922"/>
      <c r="G142" s="922"/>
      <c r="H142" s="922"/>
      <c r="I142" s="922"/>
      <c r="J142" s="922"/>
      <c r="K142" s="922"/>
      <c r="L142" s="922"/>
      <c r="M142" s="922"/>
      <c r="N142" s="922"/>
      <c r="O142" s="922"/>
      <c r="P142" s="922"/>
      <c r="Q142" s="928"/>
    </row>
    <row r="143" spans="1:25" s="919" customFormat="1" ht="8.85" customHeight="1">
      <c r="A143" s="920"/>
      <c r="B143" s="943" t="s">
        <v>497</v>
      </c>
      <c r="C143" s="922"/>
      <c r="D143" s="922"/>
      <c r="E143" s="922"/>
      <c r="F143" s="922"/>
      <c r="G143" s="922"/>
      <c r="H143" s="922"/>
      <c r="I143" s="922"/>
      <c r="J143" s="922"/>
      <c r="K143" s="922"/>
      <c r="L143" s="922"/>
      <c r="M143" s="922"/>
      <c r="N143" s="922"/>
      <c r="O143" s="922"/>
      <c r="P143" s="922"/>
      <c r="Q143" s="928"/>
    </row>
    <row r="144" spans="1:25" s="919" customFormat="1" ht="4.5" customHeight="1">
      <c r="A144" s="948"/>
      <c r="B144" s="927"/>
      <c r="C144" s="927"/>
      <c r="D144" s="927"/>
      <c r="E144" s="927"/>
      <c r="F144" s="927"/>
      <c r="G144" s="927"/>
      <c r="H144" s="927"/>
      <c r="I144" s="927"/>
      <c r="J144" s="927"/>
      <c r="K144" s="927"/>
      <c r="L144" s="927"/>
      <c r="M144" s="927"/>
      <c r="N144" s="927"/>
      <c r="O144" s="927"/>
      <c r="P144" s="927"/>
      <c r="Q144" s="955"/>
    </row>
    <row r="145" spans="2:25" hidden="1">
      <c r="R145" s="30" t="s">
        <v>40</v>
      </c>
      <c r="S145" s="919"/>
      <c r="T145" s="919"/>
      <c r="U145" s="919"/>
      <c r="V145" s="919"/>
      <c r="W145" s="919"/>
      <c r="X145" s="919"/>
      <c r="Y145" s="919"/>
    </row>
    <row r="146" spans="2:25" hidden="1">
      <c r="B146" s="1034"/>
      <c r="R146" s="919"/>
      <c r="S146" s="919"/>
      <c r="T146" s="919"/>
      <c r="U146" s="919"/>
      <c r="V146" s="919"/>
      <c r="W146" s="919"/>
      <c r="X146" s="919"/>
      <c r="Y146" s="919"/>
    </row>
    <row r="147" spans="2:25" hidden="1">
      <c r="R147" s="919"/>
      <c r="S147" s="919"/>
      <c r="T147" s="919"/>
      <c r="U147" s="919"/>
      <c r="V147" s="919"/>
      <c r="W147" s="919"/>
      <c r="X147" s="919"/>
      <c r="Y147" s="919"/>
    </row>
  </sheetData>
  <sheetProtection sheet="1" objects="1" scenarios="1"/>
  <mergeCells count="53">
    <mergeCell ref="K135:L135"/>
    <mergeCell ref="K128:L128"/>
    <mergeCell ref="K129:L129"/>
    <mergeCell ref="K130:L130"/>
    <mergeCell ref="K131:L131"/>
    <mergeCell ref="K133:L133"/>
    <mergeCell ref="K134:L134"/>
    <mergeCell ref="F78:G79"/>
    <mergeCell ref="K127:L127"/>
    <mergeCell ref="P110:P112"/>
    <mergeCell ref="K115:L115"/>
    <mergeCell ref="K116:L116"/>
    <mergeCell ref="K117:L117"/>
    <mergeCell ref="K118:L118"/>
    <mergeCell ref="K119:L119"/>
    <mergeCell ref="O110:O112"/>
    <mergeCell ref="K121:L121"/>
    <mergeCell ref="K122:L122"/>
    <mergeCell ref="K123:L123"/>
    <mergeCell ref="K124:L124"/>
    <mergeCell ref="K125:L125"/>
    <mergeCell ref="I8:I10"/>
    <mergeCell ref="O8:O10"/>
    <mergeCell ref="P8:P9"/>
    <mergeCell ref="B108:B112"/>
    <mergeCell ref="E109:F111"/>
    <mergeCell ref="G109:G111"/>
    <mergeCell ref="I110:I112"/>
    <mergeCell ref="K110:L112"/>
    <mergeCell ref="O43:O45"/>
    <mergeCell ref="P43:P45"/>
    <mergeCell ref="B76:B79"/>
    <mergeCell ref="C77:C78"/>
    <mergeCell ref="D77:D79"/>
    <mergeCell ref="L77:M79"/>
    <mergeCell ref="O77:O79"/>
    <mergeCell ref="P77:P79"/>
    <mergeCell ref="J8:K9"/>
    <mergeCell ref="I78:I79"/>
    <mergeCell ref="K43:K46"/>
    <mergeCell ref="L43:M45"/>
    <mergeCell ref="B6:B12"/>
    <mergeCell ref="C6:C12"/>
    <mergeCell ref="D6:D12"/>
    <mergeCell ref="F7:F8"/>
    <mergeCell ref="B41:B46"/>
    <mergeCell ref="F42:F43"/>
    <mergeCell ref="G42:G43"/>
    <mergeCell ref="I42:I43"/>
    <mergeCell ref="C43:C44"/>
    <mergeCell ref="D43:D45"/>
    <mergeCell ref="G7:G8"/>
    <mergeCell ref="M7:M9"/>
  </mergeCells>
  <hyperlinks>
    <hyperlink ref="P2" location="Índice!A1" display="Índice!A1"/>
  </hyperlinks>
  <printOptions horizontalCentered="1"/>
  <pageMargins left="1.8897637795275593" right="1.9291338582677167" top="2.1653543307086616" bottom="1.5748031496062993" header="0.78740157480314965" footer="0.51181102362204722"/>
  <pageSetup orientation="portrait" r:id="rId1"/>
  <headerFooter>
    <oddHeader xml:space="preserve">&amp;L&amp;K000080INEGI. Anuario estadístico y geográfico de los Estados Unidos Mexicanos 2013. 2014&amp;K000000.&amp;C
</oddHeader>
  </headerFooter>
  <rowBreaks count="1" manualBreakCount="1">
    <brk id="70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>
  <sheetPr codeName="Hoja1"/>
  <dimension ref="A1:IV45"/>
  <sheetViews>
    <sheetView showGridLines="0" showRowColHeaders="0" topLeftCell="A4" zoomScale="140" zoomScaleNormal="140" workbookViewId="0"/>
  </sheetViews>
  <sheetFormatPr baseColWidth="10" defaultColWidth="0" defaultRowHeight="12.75" zeroHeight="1"/>
  <cols>
    <col min="1" max="1" width="0.85546875" style="30" customWidth="1"/>
    <col min="2" max="2" width="4.28515625" style="30" customWidth="1"/>
    <col min="3" max="3" width="5.7109375" style="30" customWidth="1"/>
    <col min="4" max="4" width="6.7109375" style="30" customWidth="1"/>
    <col min="5" max="7" width="10.7109375" style="30" customWidth="1"/>
    <col min="8" max="8" width="10.140625" style="30" customWidth="1"/>
    <col min="9" max="10" width="0.85546875" style="30" customWidth="1"/>
    <col min="11" max="256" width="10.7109375" style="30" hidden="1" customWidth="1"/>
    <col min="257" max="16384" width="11.28515625" style="30" hidden="1"/>
  </cols>
  <sheetData>
    <row r="1" spans="1:9" s="4" customFormat="1" ht="3.95" customHeight="1">
      <c r="A1" s="1"/>
      <c r="B1" s="2"/>
      <c r="C1" s="2"/>
      <c r="D1" s="2"/>
      <c r="E1" s="2"/>
      <c r="F1" s="2"/>
      <c r="G1" s="2"/>
      <c r="H1" s="2"/>
      <c r="I1" s="3"/>
    </row>
    <row r="2" spans="1:9" s="11" customFormat="1" ht="11.1" customHeight="1">
      <c r="A2" s="5"/>
      <c r="B2" s="6" t="s">
        <v>0</v>
      </c>
      <c r="C2" s="7"/>
      <c r="D2" s="8"/>
      <c r="E2" s="8"/>
      <c r="F2" s="8"/>
      <c r="G2" s="9"/>
      <c r="H2" s="1028" t="s">
        <v>1</v>
      </c>
      <c r="I2" s="10"/>
    </row>
    <row r="3" spans="1:9" s="11" customFormat="1" ht="11.1" customHeight="1">
      <c r="A3" s="5"/>
      <c r="B3" s="6" t="s">
        <v>2</v>
      </c>
      <c r="C3" s="7"/>
      <c r="D3" s="8"/>
      <c r="E3" s="8"/>
      <c r="F3" s="8"/>
      <c r="G3" s="8"/>
      <c r="H3" s="8"/>
      <c r="I3" s="12"/>
    </row>
    <row r="4" spans="1:9" s="11" customFormat="1" ht="11.1" customHeight="1">
      <c r="A4" s="5"/>
      <c r="B4" s="6" t="s">
        <v>416</v>
      </c>
      <c r="C4" s="13"/>
      <c r="D4" s="8"/>
      <c r="E4" s="8"/>
      <c r="F4" s="8"/>
      <c r="G4" s="8"/>
      <c r="H4" s="8"/>
      <c r="I4" s="12"/>
    </row>
    <row r="5" spans="1:9" s="11" customFormat="1" ht="2.1" customHeight="1">
      <c r="A5" s="5"/>
      <c r="B5" s="14"/>
      <c r="C5" s="14"/>
      <c r="D5" s="14"/>
      <c r="E5" s="14"/>
      <c r="F5" s="14"/>
      <c r="G5" s="14"/>
      <c r="H5" s="14"/>
      <c r="I5" s="12"/>
    </row>
    <row r="6" spans="1:9" s="11" customFormat="1" ht="2.1" customHeight="1">
      <c r="A6" s="5"/>
      <c r="B6" s="8"/>
      <c r="C6" s="8"/>
      <c r="D6" s="15"/>
      <c r="E6" s="9"/>
      <c r="F6" s="8"/>
      <c r="G6" s="16"/>
      <c r="H6" s="16"/>
      <c r="I6" s="17"/>
    </row>
    <row r="7" spans="1:9" s="11" customFormat="1" ht="8.65" customHeight="1">
      <c r="A7" s="5"/>
      <c r="B7" s="1115" t="s">
        <v>3</v>
      </c>
      <c r="C7" s="1115"/>
      <c r="D7" s="1116" t="s">
        <v>4</v>
      </c>
      <c r="E7" s="1116"/>
      <c r="F7" s="1116"/>
      <c r="G7" s="1117" t="s">
        <v>5</v>
      </c>
      <c r="H7" s="1117" t="s">
        <v>6</v>
      </c>
      <c r="I7" s="18"/>
    </row>
    <row r="8" spans="1:9" s="11" customFormat="1" ht="8.65" customHeight="1">
      <c r="A8" s="5"/>
      <c r="B8" s="1115"/>
      <c r="C8" s="1115"/>
      <c r="D8" s="19" t="s">
        <v>7</v>
      </c>
      <c r="E8" s="19" t="s">
        <v>8</v>
      </c>
      <c r="F8" s="19" t="s">
        <v>9</v>
      </c>
      <c r="G8" s="1118"/>
      <c r="H8" s="1118"/>
      <c r="I8" s="18"/>
    </row>
    <row r="9" spans="1:9" s="11" customFormat="1" ht="2.1" customHeight="1">
      <c r="A9" s="5"/>
      <c r="B9" s="14"/>
      <c r="C9" s="14"/>
      <c r="D9" s="14"/>
      <c r="E9" s="14"/>
      <c r="F9" s="14"/>
      <c r="G9" s="14"/>
      <c r="H9" s="14"/>
      <c r="I9" s="12"/>
    </row>
    <row r="10" spans="1:9" s="11" customFormat="1" ht="2.1" customHeight="1">
      <c r="A10" s="5"/>
      <c r="B10" s="8"/>
      <c r="C10" s="8"/>
      <c r="D10" s="8"/>
      <c r="E10" s="8"/>
      <c r="F10" s="8"/>
      <c r="G10" s="8"/>
      <c r="H10" s="8"/>
      <c r="I10" s="12"/>
    </row>
    <row r="11" spans="1:9" s="11" customFormat="1" ht="9" customHeight="1">
      <c r="A11" s="5"/>
      <c r="B11" s="9" t="s">
        <v>10</v>
      </c>
      <c r="C11" s="9"/>
      <c r="D11" s="20">
        <f>SUM(E11:F11)</f>
        <v>26915649</v>
      </c>
      <c r="E11" s="21">
        <v>13780350</v>
      </c>
      <c r="F11" s="21">
        <v>13135299</v>
      </c>
      <c r="G11" s="21">
        <v>1281784</v>
      </c>
      <c r="H11" s="21">
        <v>194428</v>
      </c>
      <c r="I11" s="22"/>
    </row>
    <row r="12" spans="1:9" s="11" customFormat="1" ht="9" customHeight="1">
      <c r="A12" s="5"/>
      <c r="B12" s="9" t="s">
        <v>11</v>
      </c>
      <c r="C12" s="9"/>
      <c r="D12" s="20">
        <f>SUM(E12:F12)</f>
        <v>26916541</v>
      </c>
      <c r="E12" s="21">
        <v>13817909</v>
      </c>
      <c r="F12" s="21">
        <v>13098632</v>
      </c>
      <c r="G12" s="21">
        <v>1299040</v>
      </c>
      <c r="H12" s="21">
        <v>195038</v>
      </c>
      <c r="I12" s="22"/>
    </row>
    <row r="13" spans="1:9" s="11" customFormat="1" ht="9" customHeight="1">
      <c r="A13" s="5"/>
      <c r="B13" s="9" t="s">
        <v>12</v>
      </c>
      <c r="C13" s="9"/>
      <c r="D13" s="20">
        <f>SUM(E13:F13)</f>
        <v>27330660</v>
      </c>
      <c r="E13" s="21">
        <v>14004667</v>
      </c>
      <c r="F13" s="21">
        <v>13325993</v>
      </c>
      <c r="G13" s="21">
        <v>1323860</v>
      </c>
      <c r="H13" s="21">
        <v>202331</v>
      </c>
      <c r="I13" s="22"/>
    </row>
    <row r="14" spans="1:9" s="11" customFormat="1" ht="9" customHeight="1">
      <c r="A14" s="5"/>
      <c r="B14" s="9" t="s">
        <v>13</v>
      </c>
      <c r="C14" s="9"/>
      <c r="D14" s="20">
        <f>SUM(E14:F14)</f>
        <v>27772403</v>
      </c>
      <c r="E14" s="21">
        <v>14197843</v>
      </c>
      <c r="F14" s="21">
        <v>13574560</v>
      </c>
      <c r="G14" s="21">
        <v>1373223</v>
      </c>
      <c r="H14" s="21">
        <v>207676</v>
      </c>
      <c r="I14" s="22"/>
    </row>
    <row r="15" spans="1:9" s="11" customFormat="1" ht="9" customHeight="1">
      <c r="A15" s="5"/>
      <c r="B15" s="9" t="s">
        <v>14</v>
      </c>
      <c r="C15" s="9"/>
      <c r="D15" s="20">
        <f>SUM(E15:F15)</f>
        <v>28223856</v>
      </c>
      <c r="E15" s="21">
        <v>14394384</v>
      </c>
      <c r="F15" s="21">
        <v>13829472</v>
      </c>
      <c r="G15" s="21">
        <v>1400911</v>
      </c>
      <c r="H15" s="21">
        <v>209071</v>
      </c>
      <c r="I15" s="22"/>
    </row>
    <row r="16" spans="1:9" s="11" customFormat="1" ht="9" customHeight="1">
      <c r="A16" s="5"/>
      <c r="B16" s="9"/>
      <c r="C16" s="9"/>
      <c r="D16" s="20"/>
      <c r="E16" s="21"/>
      <c r="F16" s="21"/>
      <c r="G16" s="21"/>
      <c r="H16" s="21"/>
      <c r="I16" s="22"/>
    </row>
    <row r="17" spans="1:9" s="11" customFormat="1" ht="9" customHeight="1">
      <c r="A17" s="5"/>
      <c r="B17" s="9" t="s">
        <v>15</v>
      </c>
      <c r="C17" s="9"/>
      <c r="D17" s="20">
        <f>SUM(E17:F17)</f>
        <v>28569473</v>
      </c>
      <c r="E17" s="21">
        <v>14528751</v>
      </c>
      <c r="F17" s="21">
        <v>14040722</v>
      </c>
      <c r="G17" s="21">
        <v>1432372</v>
      </c>
      <c r="H17" s="21">
        <v>213011</v>
      </c>
      <c r="I17" s="22"/>
    </row>
    <row r="18" spans="1:9" s="11" customFormat="1" ht="9" customHeight="1">
      <c r="A18" s="5"/>
      <c r="B18" s="9" t="s">
        <v>16</v>
      </c>
      <c r="C18" s="9"/>
      <c r="D18" s="20">
        <f>SUM(E18:F18)</f>
        <v>29023459</v>
      </c>
      <c r="E18" s="21">
        <v>14729982</v>
      </c>
      <c r="F18" s="21">
        <v>14293477</v>
      </c>
      <c r="G18" s="21">
        <v>1467796</v>
      </c>
      <c r="H18" s="21">
        <v>216501</v>
      </c>
      <c r="I18" s="22"/>
    </row>
    <row r="19" spans="1:9" s="11" customFormat="1" ht="9" customHeight="1">
      <c r="A19" s="5"/>
      <c r="B19" s="9" t="s">
        <v>17</v>
      </c>
      <c r="C19" s="9"/>
      <c r="D19" s="20">
        <v>29685227</v>
      </c>
      <c r="E19" s="21" t="s">
        <v>18</v>
      </c>
      <c r="F19" s="21" t="s">
        <v>18</v>
      </c>
      <c r="G19" s="21">
        <v>1511195</v>
      </c>
      <c r="H19" s="21">
        <v>219783</v>
      </c>
      <c r="I19" s="22"/>
    </row>
    <row r="20" spans="1:9" s="11" customFormat="1" ht="9" customHeight="1">
      <c r="A20" s="5"/>
      <c r="B20" s="9" t="s">
        <v>19</v>
      </c>
      <c r="C20" s="9"/>
      <c r="D20" s="20">
        <f>SUM(E20:F20)</f>
        <v>30070918</v>
      </c>
      <c r="E20" s="21">
        <v>15219886</v>
      </c>
      <c r="F20" s="21">
        <v>14851032</v>
      </c>
      <c r="G20" s="21">
        <v>1543521</v>
      </c>
      <c r="H20" s="21">
        <v>222002</v>
      </c>
      <c r="I20" s="22"/>
    </row>
    <row r="21" spans="1:9" s="11" customFormat="1" ht="9" customHeight="1">
      <c r="A21" s="5"/>
      <c r="B21" s="9" t="s">
        <v>20</v>
      </c>
      <c r="C21" s="9"/>
      <c r="D21" s="20">
        <f>SUM(E21:F21)</f>
        <v>30566847</v>
      </c>
      <c r="E21" s="21">
        <v>15452447</v>
      </c>
      <c r="F21" s="21">
        <v>15114400</v>
      </c>
      <c r="G21" s="21">
        <v>1580645</v>
      </c>
      <c r="H21" s="21">
        <v>224930</v>
      </c>
      <c r="I21" s="22"/>
    </row>
    <row r="22" spans="1:9" s="11" customFormat="1" ht="9" customHeight="1">
      <c r="A22" s="5"/>
      <c r="B22" s="9"/>
      <c r="C22" s="9"/>
      <c r="D22" s="20"/>
      <c r="E22" s="21"/>
      <c r="F22" s="21"/>
      <c r="G22" s="21"/>
      <c r="H22" s="21"/>
      <c r="I22" s="22"/>
    </row>
    <row r="23" spans="1:9" s="11" customFormat="1" ht="9" customHeight="1">
      <c r="A23" s="5"/>
      <c r="B23" s="9" t="s">
        <v>21</v>
      </c>
      <c r="C23" s="9"/>
      <c r="D23" s="20">
        <f>SUM(E23:F23)</f>
        <v>31085098</v>
      </c>
      <c r="E23" s="21">
        <v>15699403</v>
      </c>
      <c r="F23" s="21">
        <v>15385695</v>
      </c>
      <c r="G23" s="21">
        <v>1618643</v>
      </c>
      <c r="H23" s="21">
        <v>231055</v>
      </c>
      <c r="I23" s="22"/>
    </row>
    <row r="24" spans="1:9" s="11" customFormat="1" ht="9" customHeight="1">
      <c r="A24" s="5"/>
      <c r="B24" s="9" t="s">
        <v>22</v>
      </c>
      <c r="C24" s="9"/>
      <c r="D24" s="20">
        <f>SUM(E24:F24)</f>
        <v>31652112</v>
      </c>
      <c r="E24" s="21">
        <v>15968150</v>
      </c>
      <c r="F24" s="21">
        <v>15683962</v>
      </c>
      <c r="G24" s="21">
        <v>1650687</v>
      </c>
      <c r="H24" s="21">
        <v>234769</v>
      </c>
      <c r="I24" s="22"/>
    </row>
    <row r="25" spans="1:9" s="11" customFormat="1" ht="9" customHeight="1">
      <c r="A25" s="5"/>
      <c r="B25" s="9" t="s">
        <v>23</v>
      </c>
      <c r="C25" s="9"/>
      <c r="D25" s="20">
        <f>SUM(E25:F25)</f>
        <v>31969559</v>
      </c>
      <c r="E25" s="21">
        <v>16119416</v>
      </c>
      <c r="F25" s="21">
        <v>15850143</v>
      </c>
      <c r="G25" s="21">
        <v>1688058</v>
      </c>
      <c r="H25" s="21">
        <v>237964</v>
      </c>
      <c r="I25" s="22"/>
    </row>
    <row r="26" spans="1:9" s="11" customFormat="1" ht="9" customHeight="1">
      <c r="A26" s="5"/>
      <c r="B26" s="9" t="s">
        <v>24</v>
      </c>
      <c r="C26" s="9"/>
      <c r="D26" s="20">
        <f>SUM(E26:F26)</f>
        <v>32232618</v>
      </c>
      <c r="E26" s="21">
        <v>16255504</v>
      </c>
      <c r="F26" s="21">
        <v>15977114</v>
      </c>
      <c r="G26" s="21">
        <v>1713141</v>
      </c>
      <c r="H26" s="21">
        <v>240681</v>
      </c>
      <c r="I26" s="22"/>
    </row>
    <row r="27" spans="1:9" s="11" customFormat="1" ht="9" customHeight="1">
      <c r="A27" s="5"/>
      <c r="B27" s="9" t="s">
        <v>25</v>
      </c>
      <c r="C27" s="9"/>
      <c r="D27" s="20">
        <f>SUM(E27:F27)</f>
        <v>32498946</v>
      </c>
      <c r="E27" s="21">
        <v>16413154</v>
      </c>
      <c r="F27" s="21">
        <v>16085792</v>
      </c>
      <c r="G27" s="21">
        <v>1734911</v>
      </c>
      <c r="H27" s="21">
        <v>243711</v>
      </c>
      <c r="I27" s="22"/>
    </row>
    <row r="28" spans="1:9" s="11" customFormat="1" ht="9" customHeight="1">
      <c r="A28" s="5"/>
      <c r="B28" s="9"/>
      <c r="C28" s="9"/>
      <c r="D28" s="20"/>
      <c r="E28" s="21"/>
      <c r="F28" s="21"/>
      <c r="G28" s="21"/>
      <c r="H28" s="21"/>
      <c r="I28" s="22"/>
    </row>
    <row r="29" spans="1:9" s="11" customFormat="1" ht="9" customHeight="1">
      <c r="A29" s="5"/>
      <c r="B29" s="9" t="s">
        <v>26</v>
      </c>
      <c r="C29" s="9"/>
      <c r="D29" s="20">
        <f>SUM(E29:F29)</f>
        <v>32835292</v>
      </c>
      <c r="E29" s="21">
        <v>16600199</v>
      </c>
      <c r="F29" s="21">
        <v>16235093</v>
      </c>
      <c r="G29" s="21">
        <v>1761865</v>
      </c>
      <c r="H29" s="21">
        <v>246173</v>
      </c>
      <c r="I29" s="22"/>
    </row>
    <row r="30" spans="1:9" s="11" customFormat="1" ht="9" customHeight="1">
      <c r="A30" s="5"/>
      <c r="B30" s="9" t="s">
        <v>134</v>
      </c>
      <c r="C30" s="9"/>
      <c r="D30" s="20">
        <f>SUM(E30:F30)</f>
        <v>33277172</v>
      </c>
      <c r="E30" s="21">
        <v>16848884</v>
      </c>
      <c r="F30" s="21">
        <v>16428288</v>
      </c>
      <c r="G30" s="21">
        <v>1801670</v>
      </c>
      <c r="H30" s="21">
        <v>247515</v>
      </c>
      <c r="I30" s="22"/>
    </row>
    <row r="31" spans="1:9" s="11" customFormat="1" ht="2.1" customHeight="1">
      <c r="A31" s="5"/>
      <c r="B31" s="23"/>
      <c r="C31" s="23"/>
      <c r="D31" s="24"/>
      <c r="E31" s="24"/>
      <c r="F31" s="24"/>
      <c r="G31" s="24"/>
      <c r="H31" s="24"/>
      <c r="I31" s="25"/>
    </row>
    <row r="32" spans="1:9" s="11" customFormat="1" ht="2.1" customHeight="1">
      <c r="A32" s="5"/>
      <c r="B32" s="26"/>
      <c r="C32" s="26"/>
      <c r="D32" s="26"/>
      <c r="E32" s="26"/>
      <c r="F32" s="26"/>
      <c r="G32" s="26"/>
      <c r="H32" s="26"/>
      <c r="I32" s="12"/>
    </row>
    <row r="33" spans="1:9" s="11" customFormat="1" ht="9" customHeight="1">
      <c r="A33" s="5"/>
      <c r="B33" s="9" t="s">
        <v>140</v>
      </c>
      <c r="C33" s="9"/>
      <c r="D33" s="8"/>
      <c r="E33" s="8"/>
      <c r="F33" s="8"/>
      <c r="G33" s="8"/>
      <c r="H33" s="8"/>
      <c r="I33" s="12"/>
    </row>
    <row r="34" spans="1:9" s="11" customFormat="1" ht="9" customHeight="1">
      <c r="A34" s="5"/>
      <c r="B34" s="9" t="s">
        <v>141</v>
      </c>
      <c r="C34" s="9"/>
      <c r="D34" s="8"/>
      <c r="E34" s="8"/>
      <c r="F34" s="8"/>
      <c r="G34" s="8"/>
      <c r="H34" s="8"/>
      <c r="I34" s="12"/>
    </row>
    <row r="35" spans="1:9" s="11" customFormat="1" ht="9" customHeight="1">
      <c r="A35" s="5"/>
      <c r="B35" s="9" t="s">
        <v>27</v>
      </c>
      <c r="C35" s="9"/>
      <c r="D35" s="8"/>
      <c r="E35" s="8"/>
      <c r="F35" s="8"/>
      <c r="G35" s="8"/>
      <c r="H35" s="8"/>
      <c r="I35" s="12"/>
    </row>
    <row r="36" spans="1:9" s="11" customFormat="1" ht="9" customHeight="1">
      <c r="A36" s="5"/>
      <c r="B36" s="9" t="s">
        <v>148</v>
      </c>
      <c r="C36" s="9"/>
      <c r="D36" s="8"/>
      <c r="E36" s="8"/>
      <c r="F36" s="8"/>
      <c r="G36" s="8"/>
      <c r="H36" s="8"/>
      <c r="I36" s="12"/>
    </row>
    <row r="37" spans="1:9" s="11" customFormat="1" ht="9" customHeight="1">
      <c r="A37" s="5"/>
      <c r="B37" s="9" t="s">
        <v>149</v>
      </c>
      <c r="C37" s="9"/>
      <c r="D37" s="8"/>
      <c r="E37" s="8"/>
      <c r="F37" s="8"/>
      <c r="G37" s="8"/>
      <c r="H37" s="8"/>
      <c r="I37" s="12"/>
    </row>
    <row r="38" spans="1:9" s="11" customFormat="1" ht="9" customHeight="1">
      <c r="A38" s="5"/>
      <c r="B38" s="9" t="s">
        <v>28</v>
      </c>
      <c r="C38" s="9"/>
      <c r="D38" s="8"/>
      <c r="E38" s="8"/>
      <c r="F38" s="8"/>
      <c r="G38" s="8"/>
      <c r="H38" s="8"/>
      <c r="I38" s="12"/>
    </row>
    <row r="39" spans="1:9" s="11" customFormat="1" ht="9" customHeight="1">
      <c r="A39" s="5"/>
      <c r="B39" s="9" t="s">
        <v>147</v>
      </c>
      <c r="C39" s="9"/>
      <c r="D39" s="8"/>
      <c r="E39" s="8"/>
      <c r="F39" s="8"/>
      <c r="G39" s="8"/>
      <c r="H39" s="8"/>
      <c r="I39" s="12"/>
    </row>
    <row r="40" spans="1:9" s="11" customFormat="1" ht="9" customHeight="1">
      <c r="A40" s="5"/>
      <c r="B40" s="9" t="s">
        <v>29</v>
      </c>
      <c r="C40" s="9"/>
      <c r="D40" s="8"/>
      <c r="E40" s="8"/>
      <c r="F40" s="8"/>
      <c r="G40" s="8"/>
      <c r="H40" s="8"/>
      <c r="I40" s="12"/>
    </row>
    <row r="41" spans="1:9" s="11" customFormat="1" ht="9" customHeight="1">
      <c r="A41" s="5"/>
      <c r="B41" s="9" t="s">
        <v>30</v>
      </c>
      <c r="C41" s="9"/>
      <c r="D41" s="8"/>
      <c r="E41" s="8"/>
      <c r="F41" s="8"/>
      <c r="G41" s="8"/>
      <c r="H41" s="8"/>
      <c r="I41" s="12"/>
    </row>
    <row r="42" spans="1:9" s="11" customFormat="1" ht="9" customHeight="1">
      <c r="A42" s="5"/>
      <c r="B42" s="9" t="s">
        <v>31</v>
      </c>
      <c r="C42" s="9"/>
      <c r="D42" s="8"/>
      <c r="E42" s="8"/>
      <c r="F42" s="8"/>
      <c r="G42" s="8"/>
      <c r="H42" s="8"/>
      <c r="I42" s="12"/>
    </row>
    <row r="43" spans="1:9" s="11" customFormat="1" ht="9" customHeight="1">
      <c r="A43" s="5"/>
      <c r="B43" s="9" t="s">
        <v>154</v>
      </c>
      <c r="C43" s="435"/>
      <c r="D43" s="435"/>
      <c r="E43" s="435"/>
      <c r="F43" s="435"/>
      <c r="G43" s="435"/>
      <c r="H43" s="435"/>
      <c r="I43" s="12"/>
    </row>
    <row r="44" spans="1:9" s="11" customFormat="1" ht="9" customHeight="1">
      <c r="A44" s="5"/>
      <c r="B44" s="9" t="s">
        <v>89</v>
      </c>
      <c r="C44" s="435"/>
      <c r="D44" s="435"/>
      <c r="E44" s="8"/>
      <c r="F44" s="8"/>
      <c r="G44" s="8"/>
      <c r="H44" s="8"/>
      <c r="I44" s="12"/>
    </row>
    <row r="45" spans="1:9" s="11" customFormat="1" ht="3.95" customHeight="1">
      <c r="A45" s="27"/>
      <c r="B45" s="28"/>
      <c r="C45" s="28"/>
      <c r="D45" s="14"/>
      <c r="E45" s="14"/>
      <c r="F45" s="14"/>
      <c r="G45" s="14"/>
      <c r="H45" s="14"/>
      <c r="I45" s="29"/>
    </row>
  </sheetData>
  <sheetProtection sheet="1" objects="1" scenarios="1"/>
  <mergeCells count="4">
    <mergeCell ref="B7:C8"/>
    <mergeCell ref="D7:F7"/>
    <mergeCell ref="G7:G8"/>
    <mergeCell ref="H7:H8"/>
  </mergeCells>
  <hyperlinks>
    <hyperlink ref="H2" location="Índice!A1" display="Índice!A1"/>
  </hyperlinks>
  <printOptions horizontalCentered="1"/>
  <pageMargins left="1.8897637795275593" right="1.9291338582677167" top="2.1653543307086616" bottom="1.5748031496062993" header="0.78740157480314965" footer="0.51181102362204722"/>
  <pageSetup orientation="portrait" r:id="rId1"/>
  <headerFooter>
    <oddHeader xml:space="preserve">&amp;L&amp;K000080INEGI. Anuario estadístico y geográfico de los Estados Unidos Mexicanos 2013. 2014&amp;K000000.&amp;C
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codeName="Hoja16"/>
  <dimension ref="A1:I36"/>
  <sheetViews>
    <sheetView showGridLines="0" showRowColHeaders="0" topLeftCell="A10" zoomScale="140" workbookViewId="0"/>
  </sheetViews>
  <sheetFormatPr baseColWidth="10" defaultColWidth="0" defaultRowHeight="12.75" customHeight="1" zeroHeight="1"/>
  <cols>
    <col min="1" max="1" width="0.85546875" style="434" customWidth="1"/>
    <col min="2" max="2" width="15.28515625" style="434" customWidth="1"/>
    <col min="3" max="3" width="7.7109375" style="434" customWidth="1"/>
    <col min="4" max="4" width="11.85546875" style="434" customWidth="1"/>
    <col min="5" max="5" width="12" style="434" customWidth="1"/>
    <col min="6" max="6" width="12.28515625" style="434" customWidth="1"/>
    <col min="7" max="8" width="0.85546875" style="434" customWidth="1"/>
    <col min="9" max="9" width="0" style="435" hidden="1" customWidth="1"/>
    <col min="10" max="16384" width="10.7109375" style="434" hidden="1"/>
  </cols>
  <sheetData>
    <row r="1" spans="1:7" s="11" customFormat="1" ht="3.95" customHeight="1">
      <c r="A1" s="416"/>
      <c r="B1" s="417"/>
      <c r="C1" s="26"/>
      <c r="D1" s="26"/>
      <c r="E1" s="26"/>
      <c r="F1" s="26"/>
      <c r="G1" s="418"/>
    </row>
    <row r="2" spans="1:7" s="4" customFormat="1" ht="11.1" customHeight="1">
      <c r="A2" s="419"/>
      <c r="B2" s="420" t="s">
        <v>157</v>
      </c>
      <c r="C2" s="421"/>
      <c r="D2" s="421"/>
      <c r="E2" s="16"/>
      <c r="F2" s="1028" t="s">
        <v>158</v>
      </c>
      <c r="G2" s="10"/>
    </row>
    <row r="3" spans="1:7" s="4" customFormat="1" ht="11.1" customHeight="1">
      <c r="A3" s="419"/>
      <c r="B3" s="6" t="s">
        <v>159</v>
      </c>
      <c r="C3" s="421"/>
      <c r="D3" s="421"/>
      <c r="E3" s="421"/>
      <c r="F3" s="421"/>
      <c r="G3" s="422"/>
    </row>
    <row r="4" spans="1:7" s="4" customFormat="1" ht="11.1" customHeight="1">
      <c r="A4" s="419"/>
      <c r="B4" s="6" t="s">
        <v>160</v>
      </c>
      <c r="C4" s="421"/>
      <c r="D4" s="421"/>
      <c r="E4" s="421"/>
      <c r="F4" s="421"/>
      <c r="G4" s="423"/>
    </row>
    <row r="5" spans="1:7" s="4" customFormat="1" ht="3" customHeight="1">
      <c r="A5" s="419"/>
      <c r="B5" s="424"/>
      <c r="C5" s="425"/>
      <c r="D5" s="425"/>
      <c r="E5" s="425"/>
      <c r="F5" s="425"/>
      <c r="G5" s="426"/>
    </row>
    <row r="6" spans="1:7" s="4" customFormat="1" ht="3" customHeight="1">
      <c r="A6" s="419"/>
      <c r="B6" s="8"/>
      <c r="C6" s="8"/>
      <c r="D6" s="8"/>
      <c r="E6" s="8"/>
      <c r="F6" s="8"/>
      <c r="G6" s="12"/>
    </row>
    <row r="7" spans="1:7" s="4" customFormat="1" ht="8.4499999999999993" customHeight="1">
      <c r="A7" s="419"/>
      <c r="B7" s="1115" t="s">
        <v>3</v>
      </c>
      <c r="C7" s="1119" t="s">
        <v>161</v>
      </c>
      <c r="D7" s="1119" t="s">
        <v>162</v>
      </c>
      <c r="E7" s="1119" t="s">
        <v>163</v>
      </c>
      <c r="F7" s="1119" t="s">
        <v>164</v>
      </c>
      <c r="G7" s="18"/>
    </row>
    <row r="8" spans="1:7" s="4" customFormat="1" ht="8.4499999999999993" customHeight="1">
      <c r="A8" s="419"/>
      <c r="B8" s="1115"/>
      <c r="C8" s="1120"/>
      <c r="D8" s="1120"/>
      <c r="E8" s="1120"/>
      <c r="F8" s="1119"/>
      <c r="G8" s="427"/>
    </row>
    <row r="9" spans="1:7" s="4" customFormat="1" ht="3" customHeight="1">
      <c r="A9" s="419"/>
      <c r="B9" s="424"/>
      <c r="C9" s="424"/>
      <c r="D9" s="424"/>
      <c r="E9" s="424"/>
      <c r="F9" s="424"/>
      <c r="G9" s="17"/>
    </row>
    <row r="10" spans="1:7" s="4" customFormat="1" ht="3" customHeight="1">
      <c r="A10" s="419"/>
      <c r="B10" s="16"/>
      <c r="C10" s="16"/>
      <c r="D10" s="16"/>
      <c r="E10" s="16"/>
      <c r="F10" s="16"/>
      <c r="G10" s="17"/>
    </row>
    <row r="11" spans="1:7" s="4" customFormat="1" ht="9" customHeight="1">
      <c r="A11" s="419"/>
      <c r="B11" s="9" t="s">
        <v>10</v>
      </c>
      <c r="C11" s="428">
        <f>SUM(D11:E11)</f>
        <v>26479869</v>
      </c>
      <c r="D11" s="428">
        <v>1544005</v>
      </c>
      <c r="E11" s="428">
        <v>24935864</v>
      </c>
      <c r="F11" s="428">
        <v>21563055</v>
      </c>
      <c r="G11" s="429"/>
    </row>
    <row r="12" spans="1:7" s="4" customFormat="1" ht="9" customHeight="1">
      <c r="A12" s="419"/>
      <c r="B12" s="9" t="s">
        <v>11</v>
      </c>
      <c r="C12" s="428">
        <f>SUM(D12:E12)</f>
        <v>26082912</v>
      </c>
      <c r="D12" s="428">
        <v>1497342</v>
      </c>
      <c r="E12" s="428">
        <v>24585570</v>
      </c>
      <c r="F12" s="428">
        <v>21454377</v>
      </c>
      <c r="G12" s="429"/>
    </row>
    <row r="13" spans="1:7" s="4" customFormat="1" ht="9" customHeight="1">
      <c r="A13" s="419"/>
      <c r="B13" s="9" t="s">
        <v>12</v>
      </c>
      <c r="C13" s="428">
        <f>SUM(D13:E13)</f>
        <v>26389389</v>
      </c>
      <c r="D13" s="428">
        <v>1533991</v>
      </c>
      <c r="E13" s="428">
        <v>24855398</v>
      </c>
      <c r="F13" s="428">
        <v>21716709</v>
      </c>
      <c r="G13" s="429"/>
    </row>
    <row r="14" spans="1:7" s="4" customFormat="1" ht="9" customHeight="1">
      <c r="A14" s="419"/>
      <c r="B14" s="9" t="s">
        <v>13</v>
      </c>
      <c r="C14" s="428">
        <f>SUM(D14:E14)</f>
        <v>26593658</v>
      </c>
      <c r="D14" s="428">
        <v>1445374</v>
      </c>
      <c r="E14" s="428">
        <v>25148284</v>
      </c>
      <c r="F14" s="428">
        <v>22144389</v>
      </c>
      <c r="G14" s="429"/>
    </row>
    <row r="15" spans="1:7" s="4" customFormat="1" ht="9" customHeight="1">
      <c r="A15" s="419"/>
      <c r="B15" s="9" t="s">
        <v>14</v>
      </c>
      <c r="C15" s="428">
        <f>SUM(D15:E15)</f>
        <v>27060322</v>
      </c>
      <c r="D15" s="428">
        <v>1467955</v>
      </c>
      <c r="E15" s="428">
        <v>25592367</v>
      </c>
      <c r="F15" s="428">
        <v>22554151</v>
      </c>
      <c r="G15" s="429"/>
    </row>
    <row r="16" spans="1:7" s="4" customFormat="1" ht="9" customHeight="1">
      <c r="A16" s="419"/>
      <c r="B16" s="9"/>
      <c r="C16" s="428"/>
      <c r="D16" s="428"/>
      <c r="E16" s="428"/>
      <c r="F16" s="428"/>
      <c r="G16" s="429"/>
    </row>
    <row r="17" spans="1:7" s="4" customFormat="1" ht="9" customHeight="1">
      <c r="A17" s="419"/>
      <c r="B17" s="9" t="s">
        <v>15</v>
      </c>
      <c r="C17" s="428">
        <f>SUM(D17:E17)</f>
        <v>27304695</v>
      </c>
      <c r="D17" s="428">
        <v>1454409</v>
      </c>
      <c r="E17" s="428">
        <v>25850286</v>
      </c>
      <c r="F17" s="428">
        <v>22831994</v>
      </c>
      <c r="G17" s="429"/>
    </row>
    <row r="18" spans="1:7" s="4" customFormat="1" ht="9" customHeight="1">
      <c r="A18" s="419"/>
      <c r="B18" s="9" t="s">
        <v>16</v>
      </c>
      <c r="C18" s="428">
        <f>SUM(D18:E18)</f>
        <v>27659322</v>
      </c>
      <c r="D18" s="430">
        <v>1405812</v>
      </c>
      <c r="E18" s="428">
        <v>26253510</v>
      </c>
      <c r="F18" s="428">
        <v>23235380</v>
      </c>
      <c r="G18" s="429"/>
    </row>
    <row r="19" spans="1:7" s="4" customFormat="1" ht="9" customHeight="1">
      <c r="A19" s="419"/>
      <c r="B19" s="9" t="s">
        <v>17</v>
      </c>
      <c r="C19" s="428">
        <f>SUM(D19:E19)</f>
        <v>28245795</v>
      </c>
      <c r="D19" s="430">
        <v>1457412</v>
      </c>
      <c r="E19" s="428">
        <v>26788383</v>
      </c>
      <c r="F19" s="428">
        <v>23780916</v>
      </c>
      <c r="G19" s="429"/>
    </row>
    <row r="20" spans="1:7" s="4" customFormat="1" ht="9" customHeight="1">
      <c r="A20" s="419"/>
      <c r="B20" s="9" t="s">
        <v>19</v>
      </c>
      <c r="C20" s="428">
        <f>SUM(D20:E20)</f>
        <v>28595234</v>
      </c>
      <c r="D20" s="430">
        <v>1503580</v>
      </c>
      <c r="E20" s="428">
        <v>27091654</v>
      </c>
      <c r="F20" s="428">
        <v>24019807</v>
      </c>
      <c r="G20" s="429"/>
    </row>
    <row r="21" spans="1:7" s="4" customFormat="1" ht="9" customHeight="1">
      <c r="A21" s="419"/>
      <c r="B21" s="9" t="s">
        <v>20</v>
      </c>
      <c r="C21" s="428">
        <f>SUM(D21:E21)</f>
        <v>29249992</v>
      </c>
      <c r="D21" s="430">
        <v>1583842</v>
      </c>
      <c r="E21" s="428">
        <v>27666150</v>
      </c>
      <c r="F21" s="428">
        <v>24701377</v>
      </c>
      <c r="G21" s="429"/>
    </row>
    <row r="22" spans="1:7" s="4" customFormat="1" ht="9" customHeight="1">
      <c r="A22" s="419"/>
      <c r="B22" s="9"/>
      <c r="C22" s="428"/>
      <c r="D22" s="430"/>
      <c r="E22" s="428"/>
      <c r="F22" s="428"/>
      <c r="G22" s="429"/>
    </row>
    <row r="23" spans="1:7" s="4" customFormat="1" ht="9" customHeight="1">
      <c r="A23" s="419"/>
      <c r="B23" s="9" t="s">
        <v>21</v>
      </c>
      <c r="C23" s="428">
        <f>SUM(D23:E23)</f>
        <v>29548770</v>
      </c>
      <c r="D23" s="430">
        <v>1512117</v>
      </c>
      <c r="E23" s="428">
        <v>28036653</v>
      </c>
      <c r="F23" s="428">
        <v>24998365</v>
      </c>
      <c r="G23" s="429"/>
    </row>
    <row r="24" spans="1:7" s="4" customFormat="1" ht="9" customHeight="1">
      <c r="A24" s="419"/>
      <c r="B24" s="9" t="s">
        <v>22</v>
      </c>
      <c r="C24" s="428">
        <v>31484015</v>
      </c>
      <c r="D24" s="431">
        <f>C24-E24</f>
        <v>1759052</v>
      </c>
      <c r="E24" s="428">
        <v>29724963</v>
      </c>
      <c r="F24" s="428">
        <v>26641512</v>
      </c>
      <c r="G24" s="429"/>
    </row>
    <row r="25" spans="1:7" s="4" customFormat="1" ht="9" customHeight="1">
      <c r="A25" s="419"/>
      <c r="B25" s="9" t="s">
        <v>23</v>
      </c>
      <c r="C25" s="428">
        <v>30349190</v>
      </c>
      <c r="D25" s="431">
        <f>C25-E25</f>
        <v>1600108</v>
      </c>
      <c r="E25" s="428">
        <v>28749082</v>
      </c>
      <c r="F25" s="428">
        <v>25902006</v>
      </c>
      <c r="G25" s="429"/>
    </row>
    <row r="26" spans="1:7" s="4" customFormat="1" ht="9" customHeight="1">
      <c r="A26" s="419"/>
      <c r="B26" s="9" t="s">
        <v>43</v>
      </c>
      <c r="C26" s="428">
        <v>30498296</v>
      </c>
      <c r="D26" s="431">
        <v>1520832</v>
      </c>
      <c r="E26" s="428">
        <v>28977464</v>
      </c>
      <c r="F26" s="428">
        <v>26123052</v>
      </c>
      <c r="G26" s="429"/>
    </row>
    <row r="27" spans="1:7" s="4" customFormat="1" ht="9" customHeight="1">
      <c r="A27" s="419"/>
      <c r="B27" s="9" t="s">
        <v>25</v>
      </c>
      <c r="C27" s="428">
        <v>30663866</v>
      </c>
      <c r="D27" s="431">
        <v>1495217</v>
      </c>
      <c r="E27" s="428">
        <v>29168649</v>
      </c>
      <c r="F27" s="428">
        <v>26340905</v>
      </c>
      <c r="G27" s="429"/>
    </row>
    <row r="28" spans="1:7" s="4" customFormat="1" ht="9" customHeight="1">
      <c r="A28" s="419"/>
      <c r="B28" s="9"/>
      <c r="C28" s="428"/>
      <c r="D28" s="431"/>
      <c r="E28" s="428"/>
      <c r="F28" s="428"/>
      <c r="G28" s="429"/>
    </row>
    <row r="29" spans="1:7" s="4" customFormat="1" ht="9" customHeight="1">
      <c r="A29" s="419"/>
      <c r="B29" s="9" t="s">
        <v>165</v>
      </c>
      <c r="C29" s="428">
        <v>30822221</v>
      </c>
      <c r="D29" s="431">
        <f>C29-E29</f>
        <v>1469914</v>
      </c>
      <c r="E29" s="428">
        <v>29352307</v>
      </c>
      <c r="F29" s="428">
        <v>26587342</v>
      </c>
      <c r="G29" s="429"/>
    </row>
    <row r="30" spans="1:7" s="4" customFormat="1" ht="3" customHeight="1">
      <c r="A30" s="419"/>
      <c r="B30" s="23"/>
      <c r="C30" s="8"/>
      <c r="D30" s="8"/>
      <c r="E30" s="8"/>
      <c r="F30" s="8"/>
      <c r="G30" s="12"/>
    </row>
    <row r="31" spans="1:7" s="4" customFormat="1" ht="3" customHeight="1">
      <c r="A31" s="419"/>
      <c r="B31" s="432"/>
      <c r="C31" s="26"/>
      <c r="D31" s="26"/>
      <c r="E31" s="26"/>
      <c r="F31" s="26"/>
      <c r="G31" s="12"/>
    </row>
    <row r="32" spans="1:7" s="4" customFormat="1" ht="9" customHeight="1">
      <c r="A32" s="419"/>
      <c r="B32" s="9" t="s">
        <v>166</v>
      </c>
      <c r="C32" s="8"/>
      <c r="D32" s="8"/>
      <c r="E32" s="8"/>
      <c r="F32" s="8"/>
      <c r="G32" s="12"/>
    </row>
    <row r="33" spans="1:8" s="4" customFormat="1" ht="9" customHeight="1">
      <c r="A33" s="419"/>
      <c r="B33" s="9" t="s">
        <v>167</v>
      </c>
      <c r="C33" s="8"/>
      <c r="D33" s="8"/>
      <c r="E33" s="8"/>
      <c r="F33" s="8"/>
      <c r="G33" s="12"/>
    </row>
    <row r="34" spans="1:8" s="4" customFormat="1" ht="9" customHeight="1">
      <c r="A34" s="419"/>
      <c r="B34" s="134" t="s">
        <v>168</v>
      </c>
      <c r="C34" s="8"/>
      <c r="D34" s="8"/>
      <c r="E34" s="8"/>
      <c r="F34" s="8"/>
      <c r="G34" s="12"/>
    </row>
    <row r="35" spans="1:8" s="4" customFormat="1" ht="3.95" customHeight="1">
      <c r="A35" s="433"/>
      <c r="B35" s="284"/>
      <c r="C35" s="14"/>
      <c r="D35" s="14"/>
      <c r="E35" s="14"/>
      <c r="F35" s="14"/>
      <c r="G35" s="29"/>
    </row>
    <row r="36" spans="1:8" hidden="1">
      <c r="H36" s="434" t="s">
        <v>40</v>
      </c>
    </row>
  </sheetData>
  <sheetProtection sheet="1" objects="1" scenarios="1"/>
  <mergeCells count="5">
    <mergeCell ref="B7:B8"/>
    <mergeCell ref="C7:C8"/>
    <mergeCell ref="D7:D8"/>
    <mergeCell ref="E7:E8"/>
    <mergeCell ref="F7:F8"/>
  </mergeCells>
  <hyperlinks>
    <hyperlink ref="F2" location="Índice!A1" display="Índice!A1"/>
  </hyperlinks>
  <printOptions horizontalCentered="1"/>
  <pageMargins left="1.8897637795275593" right="1.9291338582677167" top="2.1653543307086616" bottom="1.5748031496062993" header="0.78740157480314965" footer="0.51181102362204722"/>
  <pageSetup orientation="portrait" r:id="rId1"/>
  <headerFooter>
    <oddHeader xml:space="preserve">&amp;L&amp;K000080INEGI. Anuario estadístico y geográfico de los Estados Unidos Mexicanos 2013. 2014&amp;K000000.&amp;C
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codeName="Hoja2"/>
  <dimension ref="A1:K46"/>
  <sheetViews>
    <sheetView showGridLines="0" showRowColHeaders="0" topLeftCell="A13" zoomScale="140" zoomScaleNormal="140" workbookViewId="0"/>
  </sheetViews>
  <sheetFormatPr baseColWidth="10" defaultColWidth="0" defaultRowHeight="12.75" zeroHeight="1"/>
  <cols>
    <col min="1" max="1" width="1" style="57" customWidth="1"/>
    <col min="2" max="2" width="4.28515625" style="57" customWidth="1"/>
    <col min="3" max="3" width="5.85546875" style="57" customWidth="1"/>
    <col min="4" max="4" width="6.7109375" style="57" customWidth="1"/>
    <col min="5" max="5" width="10.85546875" style="57" customWidth="1"/>
    <col min="6" max="6" width="9.85546875" style="57" customWidth="1"/>
    <col min="7" max="7" width="10" style="57" customWidth="1"/>
    <col min="8" max="8" width="11.140625" style="57" customWidth="1"/>
    <col min="9" max="9" width="1" style="57" customWidth="1"/>
    <col min="10" max="10" width="0.85546875" style="57" customWidth="1"/>
    <col min="11" max="16384" width="13.28515625" style="57" hidden="1"/>
  </cols>
  <sheetData>
    <row r="1" spans="1:11" s="34" customFormat="1" ht="4.7" customHeight="1">
      <c r="A1" s="31"/>
      <c r="B1" s="32"/>
      <c r="C1" s="32"/>
      <c r="D1" s="32"/>
      <c r="E1" s="32"/>
      <c r="F1" s="32"/>
      <c r="G1" s="32"/>
      <c r="H1" s="32"/>
      <c r="I1" s="33"/>
    </row>
    <row r="2" spans="1:11" s="34" customFormat="1" ht="11.1" customHeight="1">
      <c r="A2" s="35"/>
      <c r="B2" s="36" t="s">
        <v>32</v>
      </c>
      <c r="C2" s="37"/>
      <c r="D2" s="38"/>
      <c r="E2" s="38"/>
      <c r="F2" s="38"/>
      <c r="G2" s="39"/>
      <c r="H2" s="1028" t="s">
        <v>33</v>
      </c>
      <c r="I2" s="40"/>
      <c r="K2" s="11"/>
    </row>
    <row r="3" spans="1:11" s="34" customFormat="1" ht="11.1" customHeight="1">
      <c r="A3" s="35"/>
      <c r="B3" s="36" t="s">
        <v>34</v>
      </c>
      <c r="C3" s="37"/>
      <c r="D3" s="38"/>
      <c r="E3" s="38"/>
      <c r="F3" s="38"/>
      <c r="G3" s="38"/>
      <c r="H3" s="38"/>
      <c r="I3" s="41"/>
    </row>
    <row r="4" spans="1:11" s="34" customFormat="1" ht="11.1" customHeight="1">
      <c r="A4" s="35"/>
      <c r="B4" s="6" t="s">
        <v>416</v>
      </c>
      <c r="C4" s="13"/>
      <c r="D4" s="38"/>
      <c r="E4" s="38"/>
      <c r="F4" s="38"/>
      <c r="G4" s="38"/>
      <c r="H4" s="38"/>
      <c r="I4" s="41"/>
    </row>
    <row r="5" spans="1:11" s="34" customFormat="1" ht="2.4500000000000002" customHeight="1">
      <c r="A5" s="35"/>
      <c r="B5" s="42"/>
      <c r="C5" s="42"/>
      <c r="D5" s="42"/>
      <c r="E5" s="42"/>
      <c r="F5" s="42"/>
      <c r="G5" s="42"/>
      <c r="H5" s="42"/>
      <c r="I5" s="41"/>
    </row>
    <row r="6" spans="1:11" s="34" customFormat="1" ht="2.4500000000000002" customHeight="1">
      <c r="A6" s="35"/>
      <c r="B6" s="38"/>
      <c r="C6" s="38"/>
      <c r="D6" s="38"/>
      <c r="E6" s="39"/>
      <c r="F6" s="38"/>
      <c r="G6" s="43"/>
      <c r="H6" s="43"/>
      <c r="I6" s="44"/>
    </row>
    <row r="7" spans="1:11" s="34" customFormat="1" ht="8.65" customHeight="1">
      <c r="A7" s="35"/>
      <c r="B7" s="1121" t="s">
        <v>3</v>
      </c>
      <c r="C7" s="1121"/>
      <c r="D7" s="1122" t="s">
        <v>35</v>
      </c>
      <c r="E7" s="1122"/>
      <c r="F7" s="1122"/>
      <c r="G7" s="1123" t="s">
        <v>5</v>
      </c>
      <c r="H7" s="1123" t="s">
        <v>36</v>
      </c>
      <c r="I7" s="45"/>
    </row>
    <row r="8" spans="1:11" s="34" customFormat="1" ht="8.65" customHeight="1">
      <c r="A8" s="35"/>
      <c r="B8" s="1121"/>
      <c r="C8" s="1121"/>
      <c r="D8" s="46" t="s">
        <v>7</v>
      </c>
      <c r="E8" s="46" t="s">
        <v>8</v>
      </c>
      <c r="F8" s="46" t="s">
        <v>9</v>
      </c>
      <c r="G8" s="1124"/>
      <c r="H8" s="1124"/>
      <c r="I8" s="45"/>
    </row>
    <row r="9" spans="1:11" s="34" customFormat="1" ht="2.4500000000000002" customHeight="1">
      <c r="A9" s="35"/>
      <c r="B9" s="42"/>
      <c r="C9" s="42"/>
      <c r="D9" s="42"/>
      <c r="E9" s="42"/>
      <c r="F9" s="42"/>
      <c r="G9" s="42"/>
      <c r="H9" s="42"/>
      <c r="I9" s="41"/>
    </row>
    <row r="10" spans="1:11" s="34" customFormat="1" ht="2.4500000000000002" customHeight="1">
      <c r="A10" s="35"/>
      <c r="B10" s="38"/>
      <c r="C10" s="38"/>
      <c r="D10" s="38"/>
      <c r="E10" s="38"/>
      <c r="F10" s="38"/>
      <c r="G10" s="38"/>
      <c r="H10" s="38"/>
      <c r="I10" s="41"/>
    </row>
    <row r="11" spans="1:11" s="34" customFormat="1" ht="9" customHeight="1">
      <c r="A11" s="35"/>
      <c r="B11" s="9" t="s">
        <v>10</v>
      </c>
      <c r="C11" s="9"/>
      <c r="D11" s="47">
        <f>SUM(E11:F11)</f>
        <v>3169951</v>
      </c>
      <c r="E11" s="47">
        <v>1594742</v>
      </c>
      <c r="F11" s="47">
        <v>1575209</v>
      </c>
      <c r="G11" s="47">
        <v>134204</v>
      </c>
      <c r="H11" s="47">
        <v>60972</v>
      </c>
      <c r="I11" s="48"/>
    </row>
    <row r="12" spans="1:11" s="34" customFormat="1" ht="9" customHeight="1">
      <c r="A12" s="35"/>
      <c r="B12" s="9" t="s">
        <v>11</v>
      </c>
      <c r="C12" s="9"/>
      <c r="D12" s="47">
        <f>SUM(E12:F12)</f>
        <v>3238337</v>
      </c>
      <c r="E12" s="49">
        <v>1630997</v>
      </c>
      <c r="F12" s="49">
        <v>1607340</v>
      </c>
      <c r="G12" s="47">
        <v>146247</v>
      </c>
      <c r="H12" s="47">
        <v>63319</v>
      </c>
      <c r="I12" s="48"/>
    </row>
    <row r="13" spans="1:11" s="34" customFormat="1" ht="9" customHeight="1">
      <c r="A13" s="35"/>
      <c r="B13" s="9" t="s">
        <v>12</v>
      </c>
      <c r="C13" s="9"/>
      <c r="D13" s="47">
        <f>SUM(E13:F13)</f>
        <v>3312181</v>
      </c>
      <c r="E13" s="49">
        <v>1665935</v>
      </c>
      <c r="F13" s="49">
        <v>1646246</v>
      </c>
      <c r="G13" s="47">
        <v>145029</v>
      </c>
      <c r="H13" s="47">
        <v>66801</v>
      </c>
      <c r="I13" s="48"/>
    </row>
    <row r="14" spans="1:11" s="34" customFormat="1" ht="9" customHeight="1">
      <c r="A14" s="35"/>
      <c r="B14" s="9" t="s">
        <v>13</v>
      </c>
      <c r="C14" s="9"/>
      <c r="D14" s="47">
        <f>SUM(E14:F14)</f>
        <v>3360518</v>
      </c>
      <c r="E14" s="49">
        <v>1693471</v>
      </c>
      <c r="F14" s="49">
        <v>1667047</v>
      </c>
      <c r="G14" s="47">
        <v>150064</v>
      </c>
      <c r="H14" s="47">
        <v>68997</v>
      </c>
      <c r="I14" s="48"/>
    </row>
    <row r="15" spans="1:11" s="34" customFormat="1" ht="9" customHeight="1">
      <c r="A15" s="35"/>
      <c r="B15" s="9" t="s">
        <v>14</v>
      </c>
      <c r="C15" s="9"/>
      <c r="D15" s="47">
        <f>SUM(E15:F15)</f>
        <v>3393741</v>
      </c>
      <c r="E15" s="49">
        <v>1709538</v>
      </c>
      <c r="F15" s="49">
        <v>1684203</v>
      </c>
      <c r="G15" s="47">
        <v>151793</v>
      </c>
      <c r="H15" s="47">
        <v>69916</v>
      </c>
      <c r="I15" s="48"/>
    </row>
    <row r="16" spans="1:11" s="34" customFormat="1" ht="6" customHeight="1">
      <c r="A16" s="35"/>
      <c r="B16" s="9"/>
      <c r="C16" s="9"/>
      <c r="D16" s="47"/>
      <c r="E16" s="49"/>
      <c r="F16" s="49"/>
      <c r="G16" s="47"/>
      <c r="H16" s="47"/>
      <c r="I16" s="48"/>
    </row>
    <row r="17" spans="1:9" s="34" customFormat="1" ht="9" customHeight="1">
      <c r="A17" s="35"/>
      <c r="B17" s="9" t="s">
        <v>15</v>
      </c>
      <c r="C17" s="9"/>
      <c r="D17" s="47">
        <f>SUM(E17:F17)</f>
        <v>3423608</v>
      </c>
      <c r="E17" s="49">
        <v>1725370</v>
      </c>
      <c r="F17" s="49">
        <v>1698238</v>
      </c>
      <c r="G17" s="47">
        <v>156309</v>
      </c>
      <c r="H17" s="47">
        <v>71840</v>
      </c>
      <c r="I17" s="48"/>
    </row>
    <row r="18" spans="1:9" s="34" customFormat="1" ht="9" customHeight="1">
      <c r="A18" s="35"/>
      <c r="B18" s="9" t="s">
        <v>16</v>
      </c>
      <c r="C18" s="9"/>
      <c r="D18" s="47">
        <f>SUM(E18:F18)</f>
        <v>3432326</v>
      </c>
      <c r="E18" s="49">
        <v>1730697</v>
      </c>
      <c r="F18" s="49">
        <v>1701629</v>
      </c>
      <c r="G18" s="47">
        <v>159004</v>
      </c>
      <c r="H18" s="47">
        <v>73384</v>
      </c>
      <c r="I18" s="48"/>
    </row>
    <row r="19" spans="1:9" s="34" customFormat="1" ht="9" customHeight="1">
      <c r="A19" s="35"/>
      <c r="B19" s="9" t="s">
        <v>37</v>
      </c>
      <c r="C19" s="9"/>
      <c r="D19" s="47">
        <v>3635903</v>
      </c>
      <c r="E19" s="50">
        <v>50.5</v>
      </c>
      <c r="F19" s="50">
        <v>49.5</v>
      </c>
      <c r="G19" s="47">
        <v>163282</v>
      </c>
      <c r="H19" s="47">
        <v>74758</v>
      </c>
      <c r="I19" s="48"/>
    </row>
    <row r="20" spans="1:9" s="34" customFormat="1" ht="9" customHeight="1">
      <c r="A20" s="35"/>
      <c r="B20" s="9" t="s">
        <v>19</v>
      </c>
      <c r="C20" s="9"/>
      <c r="D20" s="47">
        <f>SUM(E20:F20)</f>
        <v>3742633</v>
      </c>
      <c r="E20" s="49">
        <v>1887942</v>
      </c>
      <c r="F20" s="49">
        <v>1854691</v>
      </c>
      <c r="G20" s="47">
        <v>169081</v>
      </c>
      <c r="H20" s="47">
        <v>76108</v>
      </c>
      <c r="I20" s="48"/>
    </row>
    <row r="21" spans="1:9" s="34" customFormat="1" ht="9" customHeight="1">
      <c r="A21" s="35"/>
      <c r="B21" s="9" t="s">
        <v>20</v>
      </c>
      <c r="C21" s="9"/>
      <c r="D21" s="47">
        <f>SUM(E21:F21)</f>
        <v>4086828</v>
      </c>
      <c r="E21" s="49">
        <v>2064116</v>
      </c>
      <c r="F21" s="49">
        <v>2022712</v>
      </c>
      <c r="G21" s="47">
        <v>179667</v>
      </c>
      <c r="H21" s="47">
        <v>79444</v>
      </c>
      <c r="I21" s="48"/>
    </row>
    <row r="22" spans="1:9" s="34" customFormat="1" ht="6" customHeight="1">
      <c r="A22" s="35"/>
      <c r="B22" s="9"/>
      <c r="C22" s="9"/>
      <c r="D22" s="47"/>
      <c r="E22" s="49"/>
      <c r="F22" s="49"/>
      <c r="G22" s="47"/>
      <c r="H22" s="47"/>
      <c r="I22" s="48"/>
    </row>
    <row r="23" spans="1:9" s="34" customFormat="1" ht="9" customHeight="1">
      <c r="A23" s="35"/>
      <c r="B23" s="9" t="s">
        <v>21</v>
      </c>
      <c r="C23" s="9"/>
      <c r="D23" s="47">
        <f>SUM(E23:F23)</f>
        <v>4452168</v>
      </c>
      <c r="E23" s="49">
        <v>2249084</v>
      </c>
      <c r="F23" s="49">
        <v>2203084</v>
      </c>
      <c r="G23" s="47">
        <v>197841</v>
      </c>
      <c r="H23" s="47">
        <v>84337</v>
      </c>
      <c r="I23" s="48"/>
    </row>
    <row r="24" spans="1:9" s="34" customFormat="1" ht="9" customHeight="1">
      <c r="A24" s="35"/>
      <c r="B24" s="9" t="s">
        <v>22</v>
      </c>
      <c r="C24" s="9"/>
      <c r="D24" s="47">
        <f>SUM(E24:F24)</f>
        <v>4739234</v>
      </c>
      <c r="E24" s="49">
        <v>2393703</v>
      </c>
      <c r="F24" s="49">
        <v>2345531</v>
      </c>
      <c r="G24" s="47">
        <v>206635</v>
      </c>
      <c r="H24" s="47">
        <v>86746</v>
      </c>
      <c r="I24" s="48"/>
    </row>
    <row r="25" spans="1:9" s="34" customFormat="1" ht="9" customHeight="1">
      <c r="A25" s="35"/>
      <c r="B25" s="9" t="s">
        <v>23</v>
      </c>
      <c r="C25" s="9"/>
      <c r="D25" s="47">
        <f>SUM(E25:F25)</f>
        <v>4745741</v>
      </c>
      <c r="E25" s="49">
        <v>2395748</v>
      </c>
      <c r="F25" s="49">
        <v>2349993</v>
      </c>
      <c r="G25" s="47">
        <v>214548</v>
      </c>
      <c r="H25" s="47">
        <v>88426</v>
      </c>
      <c r="I25" s="48"/>
    </row>
    <row r="26" spans="1:9" s="34" customFormat="1" ht="9" customHeight="1">
      <c r="A26" s="35"/>
      <c r="B26" s="9" t="s">
        <v>24</v>
      </c>
      <c r="C26" s="9"/>
      <c r="D26" s="47">
        <f>SUM(E26:F26)</f>
        <v>4634412</v>
      </c>
      <c r="E26" s="49">
        <v>2340497</v>
      </c>
      <c r="F26" s="49">
        <v>2293915</v>
      </c>
      <c r="G26" s="47">
        <v>218206</v>
      </c>
      <c r="H26" s="47">
        <v>89395</v>
      </c>
      <c r="I26" s="48"/>
    </row>
    <row r="27" spans="1:9" s="34" customFormat="1" ht="9" customHeight="1">
      <c r="A27" s="35"/>
      <c r="B27" s="9" t="s">
        <v>25</v>
      </c>
      <c r="C27" s="9"/>
      <c r="D27" s="47">
        <f>SUM(E27:F27)</f>
        <v>4608255</v>
      </c>
      <c r="E27" s="49">
        <v>2327725</v>
      </c>
      <c r="F27" s="49">
        <v>2280530</v>
      </c>
      <c r="G27" s="47">
        <v>220154</v>
      </c>
      <c r="H27" s="47">
        <v>90411</v>
      </c>
      <c r="I27" s="48"/>
    </row>
    <row r="28" spans="1:9" s="34" customFormat="1" ht="6" customHeight="1">
      <c r="A28" s="35"/>
      <c r="B28" s="9"/>
      <c r="C28" s="9"/>
      <c r="D28" s="47"/>
      <c r="E28" s="49"/>
      <c r="F28" s="49"/>
      <c r="G28" s="47"/>
      <c r="H28" s="47"/>
      <c r="I28" s="48"/>
    </row>
    <row r="29" spans="1:9" s="34" customFormat="1" ht="9" customHeight="1">
      <c r="A29" s="35"/>
      <c r="B29" s="9" t="s">
        <v>26</v>
      </c>
      <c r="C29" s="9"/>
      <c r="D29" s="47">
        <f t="shared" ref="D29:D30" si="0">SUM(E29:F29)</f>
        <v>4641060</v>
      </c>
      <c r="E29" s="49">
        <v>2344421</v>
      </c>
      <c r="F29" s="49">
        <v>2296639</v>
      </c>
      <c r="G29" s="47">
        <v>222422</v>
      </c>
      <c r="H29" s="47">
        <v>91134</v>
      </c>
      <c r="I29" s="48"/>
    </row>
    <row r="30" spans="1:9" s="34" customFormat="1" ht="9" customHeight="1">
      <c r="A30" s="35"/>
      <c r="B30" s="9" t="s">
        <v>134</v>
      </c>
      <c r="C30" s="9"/>
      <c r="D30" s="47">
        <f t="shared" si="0"/>
        <v>4705545</v>
      </c>
      <c r="E30" s="49">
        <v>2377059</v>
      </c>
      <c r="F30" s="49">
        <v>2328486</v>
      </c>
      <c r="G30" s="47">
        <v>224146</v>
      </c>
      <c r="H30" s="47">
        <v>91253</v>
      </c>
      <c r="I30" s="48"/>
    </row>
    <row r="31" spans="1:9" s="34" customFormat="1" ht="2.4500000000000002" customHeight="1">
      <c r="A31" s="35"/>
      <c r="B31" s="51"/>
      <c r="C31" s="51"/>
      <c r="D31" s="47"/>
      <c r="E31" s="52"/>
      <c r="F31" s="52"/>
      <c r="G31" s="52"/>
      <c r="H31" s="52"/>
      <c r="I31" s="53"/>
    </row>
    <row r="32" spans="1:9" s="34" customFormat="1" ht="2.4500000000000002" customHeight="1">
      <c r="A32" s="35"/>
      <c r="B32" s="32"/>
      <c r="C32" s="32"/>
      <c r="D32" s="32"/>
      <c r="E32" s="32"/>
      <c r="F32" s="32"/>
      <c r="G32" s="32"/>
      <c r="H32" s="32"/>
      <c r="I32" s="41"/>
    </row>
    <row r="33" spans="1:10" s="34" customFormat="1" ht="9" customHeight="1">
      <c r="A33" s="35"/>
      <c r="B33" s="9" t="s">
        <v>38</v>
      </c>
      <c r="C33" s="9"/>
      <c r="D33" s="38"/>
      <c r="E33" s="38"/>
      <c r="F33" s="38"/>
      <c r="G33" s="38"/>
      <c r="H33" s="38"/>
      <c r="I33" s="41"/>
    </row>
    <row r="34" spans="1:10" s="34" customFormat="1" ht="9" customHeight="1">
      <c r="A34" s="35"/>
      <c r="B34" s="9" t="s">
        <v>39</v>
      </c>
      <c r="C34" s="9"/>
      <c r="D34" s="38"/>
      <c r="E34" s="38"/>
      <c r="F34" s="38"/>
      <c r="G34" s="38"/>
      <c r="H34" s="38"/>
      <c r="I34" s="41"/>
    </row>
    <row r="35" spans="1:10" s="34" customFormat="1" ht="9" customHeight="1">
      <c r="A35" s="35"/>
      <c r="B35" s="9" t="s">
        <v>139</v>
      </c>
      <c r="C35" s="9"/>
      <c r="D35" s="38"/>
      <c r="E35" s="38"/>
      <c r="F35" s="38"/>
      <c r="G35" s="38"/>
      <c r="H35" s="38"/>
      <c r="I35" s="41"/>
    </row>
    <row r="36" spans="1:10" s="34" customFormat="1" ht="9" customHeight="1">
      <c r="A36" s="35"/>
      <c r="B36" s="9" t="s">
        <v>30</v>
      </c>
      <c r="C36" s="9"/>
      <c r="D36" s="38"/>
      <c r="E36" s="38"/>
      <c r="F36" s="38"/>
      <c r="G36" s="38"/>
      <c r="H36" s="38"/>
      <c r="I36" s="41"/>
    </row>
    <row r="37" spans="1:10" s="34" customFormat="1" ht="9" customHeight="1">
      <c r="A37" s="35"/>
      <c r="B37" s="9" t="s">
        <v>31</v>
      </c>
      <c r="C37" s="9"/>
      <c r="D37" s="38"/>
      <c r="E37" s="38"/>
      <c r="F37" s="38"/>
      <c r="G37" s="38"/>
      <c r="H37" s="38"/>
      <c r="I37" s="41"/>
    </row>
    <row r="38" spans="1:10" s="34" customFormat="1" ht="9" customHeight="1">
      <c r="A38" s="35"/>
      <c r="B38" s="9" t="s">
        <v>154</v>
      </c>
      <c r="C38" s="435"/>
      <c r="D38" s="435"/>
      <c r="E38" s="435"/>
      <c r="F38" s="435"/>
      <c r="G38" s="435"/>
      <c r="H38" s="435"/>
      <c r="I38" s="41"/>
    </row>
    <row r="39" spans="1:10" s="34" customFormat="1" ht="9" customHeight="1">
      <c r="A39" s="35"/>
      <c r="B39" s="9" t="s">
        <v>89</v>
      </c>
      <c r="C39" s="435"/>
      <c r="D39" s="435"/>
      <c r="E39" s="38"/>
      <c r="F39" s="38"/>
      <c r="G39" s="38"/>
      <c r="H39" s="38"/>
      <c r="I39" s="41"/>
    </row>
    <row r="40" spans="1:10" s="34" customFormat="1" ht="4.7" customHeight="1">
      <c r="A40" s="54"/>
      <c r="B40" s="28"/>
      <c r="C40" s="28"/>
      <c r="D40" s="42"/>
      <c r="E40" s="42"/>
      <c r="F40" s="42"/>
      <c r="G40" s="42"/>
      <c r="H40" s="42"/>
      <c r="I40" s="55"/>
    </row>
    <row r="41" spans="1:10" s="34" customFormat="1" ht="6" hidden="1" customHeight="1">
      <c r="B41" s="56"/>
      <c r="C41" s="56"/>
      <c r="J41" s="34" t="s">
        <v>40</v>
      </c>
    </row>
    <row r="42" spans="1:10" hidden="1"/>
    <row r="43" spans="1:10" hidden="1">
      <c r="B43" s="9"/>
    </row>
    <row r="44" spans="1:10" hidden="1">
      <c r="B44" s="9"/>
    </row>
    <row r="45" spans="1:10" hidden="1">
      <c r="B45" s="9"/>
    </row>
    <row r="46" spans="1:10" hidden="1">
      <c r="B46" s="9"/>
    </row>
  </sheetData>
  <sheetProtection sheet="1" objects="1" scenarios="1"/>
  <mergeCells count="4">
    <mergeCell ref="B7:C8"/>
    <mergeCell ref="D7:F7"/>
    <mergeCell ref="G7:G8"/>
    <mergeCell ref="H7:H8"/>
  </mergeCells>
  <hyperlinks>
    <hyperlink ref="H2" location="Índice!A1" display="Índice!A1"/>
  </hyperlinks>
  <printOptions horizontalCentered="1"/>
  <pageMargins left="1.8897637795275593" right="1.9291338582677167" top="2.1653543307086616" bottom="1.5748031496062993" header="0.78740157480314965" footer="0.51181102362204722"/>
  <pageSetup orientation="portrait" r:id="rId1"/>
  <headerFooter>
    <oddHeader xml:space="preserve">&amp;L&amp;K000080INEGI. Anuario estadístico y geográfico de los Estados Unidos Mexicanos 2013. 2014&amp;K000000.&amp;C
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codeName="Hoja17"/>
  <dimension ref="A1:Q34"/>
  <sheetViews>
    <sheetView showGridLines="0" showRowColHeaders="0" zoomScale="140" workbookViewId="0"/>
  </sheetViews>
  <sheetFormatPr baseColWidth="10" defaultColWidth="0" defaultRowHeight="12.75" customHeight="1" zeroHeight="1"/>
  <cols>
    <col min="1" max="1" width="0.85546875" style="434" customWidth="1"/>
    <col min="2" max="2" width="14.85546875" style="434" customWidth="1"/>
    <col min="3" max="3" width="7.7109375" style="434" customWidth="1"/>
    <col min="4" max="4" width="12" style="434" customWidth="1"/>
    <col min="5" max="5" width="12.140625" style="434" customWidth="1"/>
    <col min="6" max="6" width="12.28515625" style="434" customWidth="1"/>
    <col min="7" max="8" width="0.85546875" style="434" customWidth="1"/>
    <col min="9" max="17" width="0" style="434" hidden="1" customWidth="1"/>
    <col min="18" max="16384" width="5.7109375" style="434" hidden="1"/>
  </cols>
  <sheetData>
    <row r="1" spans="1:17" s="34" customFormat="1" ht="3.95" customHeight="1">
      <c r="A1" s="31"/>
      <c r="B1" s="436"/>
      <c r="C1" s="32"/>
      <c r="D1" s="32"/>
      <c r="E1" s="32"/>
      <c r="F1" s="32"/>
      <c r="G1" s="33"/>
    </row>
    <row r="2" spans="1:17" s="34" customFormat="1" ht="11.1" customHeight="1">
      <c r="A2" s="35"/>
      <c r="B2" s="437" t="s">
        <v>169</v>
      </c>
      <c r="C2" s="438"/>
      <c r="D2" s="438"/>
      <c r="E2" s="438"/>
      <c r="F2" s="1028" t="s">
        <v>170</v>
      </c>
      <c r="G2" s="40"/>
    </row>
    <row r="3" spans="1:17" s="34" customFormat="1" ht="11.1" customHeight="1">
      <c r="A3" s="35"/>
      <c r="B3" s="36" t="s">
        <v>171</v>
      </c>
      <c r="C3" s="438"/>
      <c r="D3" s="438"/>
      <c r="E3" s="438"/>
      <c r="F3" s="438"/>
      <c r="G3" s="439"/>
    </row>
    <row r="4" spans="1:17" s="34" customFormat="1" ht="11.1" customHeight="1">
      <c r="A4" s="35"/>
      <c r="B4" s="6" t="s">
        <v>160</v>
      </c>
      <c r="C4" s="438"/>
      <c r="D4" s="438"/>
      <c r="E4" s="438"/>
      <c r="F4" s="438"/>
      <c r="G4" s="440"/>
    </row>
    <row r="5" spans="1:17" s="34" customFormat="1" ht="3" customHeight="1">
      <c r="A5" s="35"/>
      <c r="B5" s="441"/>
      <c r="C5" s="442"/>
      <c r="D5" s="442"/>
      <c r="E5" s="442"/>
      <c r="F5" s="442"/>
      <c r="G5" s="440"/>
    </row>
    <row r="6" spans="1:17" s="34" customFormat="1" ht="3" customHeight="1">
      <c r="A6" s="35"/>
      <c r="B6" s="38"/>
      <c r="C6" s="38"/>
      <c r="D6" s="38"/>
      <c r="E6" s="38"/>
      <c r="F6" s="38"/>
      <c r="G6" s="41"/>
    </row>
    <row r="7" spans="1:17" s="34" customFormat="1" ht="8.4499999999999993" customHeight="1">
      <c r="A7" s="35"/>
      <c r="B7" s="1121" t="s">
        <v>3</v>
      </c>
      <c r="C7" s="1123" t="s">
        <v>161</v>
      </c>
      <c r="D7" s="1123" t="s">
        <v>172</v>
      </c>
      <c r="E7" s="1123" t="s">
        <v>173</v>
      </c>
      <c r="F7" s="1052" t="s">
        <v>174</v>
      </c>
      <c r="G7" s="45"/>
    </row>
    <row r="8" spans="1:17" s="34" customFormat="1" ht="8.4499999999999993" customHeight="1">
      <c r="A8" s="35"/>
      <c r="B8" s="1121"/>
      <c r="C8" s="1120"/>
      <c r="D8" s="1120"/>
      <c r="E8" s="1120"/>
      <c r="F8" s="1052" t="s">
        <v>175</v>
      </c>
      <c r="G8" s="443"/>
    </row>
    <row r="9" spans="1:17" s="34" customFormat="1" ht="3" customHeight="1">
      <c r="A9" s="35"/>
      <c r="B9" s="42"/>
      <c r="C9" s="42"/>
      <c r="D9" s="42"/>
      <c r="E9" s="42"/>
      <c r="F9" s="42"/>
      <c r="G9" s="41"/>
    </row>
    <row r="10" spans="1:17" s="34" customFormat="1" ht="3" customHeight="1">
      <c r="A10" s="35"/>
      <c r="B10" s="38"/>
      <c r="C10" s="38"/>
      <c r="D10" s="38"/>
      <c r="E10" s="38"/>
      <c r="F10" s="38"/>
      <c r="G10" s="41"/>
    </row>
    <row r="11" spans="1:17" s="34" customFormat="1" ht="9" customHeight="1">
      <c r="A11" s="35"/>
      <c r="B11" s="9" t="s">
        <v>10</v>
      </c>
      <c r="C11" s="431">
        <f>SUM(D11:E11)</f>
        <v>3326639</v>
      </c>
      <c r="D11" s="431">
        <v>207664</v>
      </c>
      <c r="E11" s="431">
        <v>3118975</v>
      </c>
      <c r="F11" s="431">
        <v>3042905</v>
      </c>
      <c r="G11" s="48"/>
    </row>
    <row r="12" spans="1:17" s="34" customFormat="1" ht="9" customHeight="1">
      <c r="A12" s="35"/>
      <c r="B12" s="9" t="s">
        <v>11</v>
      </c>
      <c r="C12" s="431">
        <f>SUM(D12:E12)</f>
        <v>3414471</v>
      </c>
      <c r="D12" s="431">
        <v>209419</v>
      </c>
      <c r="E12" s="431">
        <v>3205052</v>
      </c>
      <c r="F12" s="431">
        <v>3153057</v>
      </c>
      <c r="G12" s="48"/>
    </row>
    <row r="13" spans="1:17" s="34" customFormat="1" ht="9" customHeight="1">
      <c r="A13" s="35"/>
      <c r="B13" s="9" t="s">
        <v>12</v>
      </c>
      <c r="C13" s="431">
        <v>3469385</v>
      </c>
      <c r="D13" s="431">
        <v>220891</v>
      </c>
      <c r="E13" s="431">
        <v>3248494</v>
      </c>
      <c r="F13" s="431">
        <v>3180028</v>
      </c>
      <c r="G13" s="48"/>
    </row>
    <row r="14" spans="1:17" s="34" customFormat="1" ht="9" customHeight="1">
      <c r="A14" s="35"/>
      <c r="B14" s="9" t="s">
        <v>13</v>
      </c>
      <c r="C14" s="431">
        <v>3528752</v>
      </c>
      <c r="D14" s="431">
        <v>191221</v>
      </c>
      <c r="E14" s="431">
        <v>3337531</v>
      </c>
      <c r="F14" s="431">
        <v>3258183</v>
      </c>
      <c r="G14" s="48"/>
    </row>
    <row r="15" spans="1:17" s="34" customFormat="1" ht="9" customHeight="1">
      <c r="A15" s="35"/>
      <c r="B15" s="9" t="s">
        <v>14</v>
      </c>
      <c r="C15" s="431">
        <v>3575402</v>
      </c>
      <c r="D15" s="431">
        <v>192871</v>
      </c>
      <c r="E15" s="431">
        <v>3382531</v>
      </c>
      <c r="F15" s="431">
        <v>3300092</v>
      </c>
      <c r="G15" s="48"/>
    </row>
    <row r="16" spans="1:17" s="34" customFormat="1" ht="9" customHeight="1">
      <c r="A16" s="35"/>
      <c r="B16" s="9"/>
      <c r="C16" s="431"/>
      <c r="D16" s="431"/>
      <c r="E16" s="431"/>
      <c r="F16" s="431"/>
      <c r="G16" s="48"/>
      <c r="I16" s="11"/>
      <c r="J16" s="11"/>
      <c r="K16" s="11"/>
      <c r="L16" s="11"/>
      <c r="M16" s="11"/>
      <c r="N16" s="11"/>
      <c r="O16" s="11"/>
      <c r="P16" s="11"/>
      <c r="Q16" s="11"/>
    </row>
    <row r="17" spans="1:7" s="34" customFormat="1" ht="9" customHeight="1">
      <c r="A17" s="35"/>
      <c r="B17" s="9" t="s">
        <v>15</v>
      </c>
      <c r="C17" s="431">
        <v>3588886</v>
      </c>
      <c r="D17" s="431">
        <v>184776</v>
      </c>
      <c r="E17" s="431">
        <v>3404110</v>
      </c>
      <c r="F17" s="431">
        <v>3323390</v>
      </c>
      <c r="G17" s="48"/>
    </row>
    <row r="18" spans="1:7" s="34" customFormat="1" ht="9" customHeight="1">
      <c r="A18" s="35"/>
      <c r="B18" s="9" t="s">
        <v>16</v>
      </c>
      <c r="C18" s="431">
        <v>3619994</v>
      </c>
      <c r="D18" s="431">
        <f>C18-E18</f>
        <v>183909</v>
      </c>
      <c r="E18" s="431">
        <v>3436085</v>
      </c>
      <c r="F18" s="431">
        <v>3351484</v>
      </c>
      <c r="G18" s="48"/>
    </row>
    <row r="19" spans="1:7" s="34" customFormat="1" ht="9" customHeight="1">
      <c r="A19" s="35"/>
      <c r="B19" s="9" t="s">
        <v>17</v>
      </c>
      <c r="C19" s="431">
        <v>3824346</v>
      </c>
      <c r="D19" s="431">
        <f>C19-E19</f>
        <v>195870</v>
      </c>
      <c r="E19" s="431">
        <v>3628476</v>
      </c>
      <c r="F19" s="431">
        <v>3531436</v>
      </c>
      <c r="G19" s="48"/>
    </row>
    <row r="20" spans="1:7" s="34" customFormat="1" ht="9" customHeight="1">
      <c r="A20" s="35"/>
      <c r="B20" s="9" t="s">
        <v>19</v>
      </c>
      <c r="C20" s="431">
        <v>3940776</v>
      </c>
      <c r="D20" s="431">
        <f>C20-E20</f>
        <v>190948</v>
      </c>
      <c r="E20" s="431">
        <v>3749828</v>
      </c>
      <c r="F20" s="431">
        <v>3656183</v>
      </c>
      <c r="G20" s="48"/>
    </row>
    <row r="21" spans="1:7" s="34" customFormat="1" ht="9" customHeight="1">
      <c r="A21" s="35"/>
      <c r="B21" s="9" t="s">
        <v>20</v>
      </c>
      <c r="C21" s="444">
        <v>4396774</v>
      </c>
      <c r="D21" s="431">
        <f>C21-E21</f>
        <v>208077</v>
      </c>
      <c r="E21" s="444">
        <v>4188697</v>
      </c>
      <c r="F21" s="444">
        <v>4081385</v>
      </c>
      <c r="G21" s="48"/>
    </row>
    <row r="22" spans="1:7" s="34" customFormat="1" ht="9" customHeight="1">
      <c r="A22" s="35"/>
      <c r="B22" s="9"/>
      <c r="C22" s="444"/>
      <c r="D22" s="431"/>
      <c r="E22" s="444"/>
      <c r="F22" s="444"/>
      <c r="G22" s="48"/>
    </row>
    <row r="23" spans="1:7" s="34" customFormat="1" ht="9" customHeight="1">
      <c r="A23" s="35"/>
      <c r="B23" s="9" t="s">
        <v>21</v>
      </c>
      <c r="C23" s="444">
        <v>4704229</v>
      </c>
      <c r="D23" s="431">
        <f>C23-E23</f>
        <v>213673</v>
      </c>
      <c r="E23" s="444">
        <v>4490556</v>
      </c>
      <c r="F23" s="444">
        <v>4259283</v>
      </c>
      <c r="G23" s="48"/>
    </row>
    <row r="24" spans="1:7" s="34" customFormat="1" ht="9" customHeight="1">
      <c r="A24" s="35"/>
      <c r="B24" s="9" t="s">
        <v>22</v>
      </c>
      <c r="C24" s="444">
        <v>4954007</v>
      </c>
      <c r="D24" s="431">
        <f>C24-E24</f>
        <v>235948</v>
      </c>
      <c r="E24" s="444">
        <v>4718059</v>
      </c>
      <c r="F24" s="444">
        <v>4652668</v>
      </c>
      <c r="G24" s="48"/>
    </row>
    <row r="25" spans="1:7" s="34" customFormat="1" ht="9" customHeight="1">
      <c r="A25" s="35"/>
      <c r="B25" s="9" t="s">
        <v>176</v>
      </c>
      <c r="C25" s="444">
        <v>5023297</v>
      </c>
      <c r="D25" s="431">
        <f>C25-E25</f>
        <v>245265</v>
      </c>
      <c r="E25" s="444">
        <v>4778032</v>
      </c>
      <c r="F25" s="444">
        <v>4684449</v>
      </c>
      <c r="G25" s="48"/>
    </row>
    <row r="26" spans="1:7" s="34" customFormat="1" ht="9" customHeight="1">
      <c r="A26" s="35"/>
      <c r="B26" s="9" t="s">
        <v>43</v>
      </c>
      <c r="C26" s="444">
        <v>4902797</v>
      </c>
      <c r="D26" s="431">
        <v>233475</v>
      </c>
      <c r="E26" s="444">
        <v>4669322</v>
      </c>
      <c r="F26" s="444">
        <v>4574702</v>
      </c>
      <c r="G26" s="48"/>
    </row>
    <row r="27" spans="1:7" s="34" customFormat="1" ht="9" customHeight="1">
      <c r="A27" s="35"/>
      <c r="B27" s="9" t="s">
        <v>25</v>
      </c>
      <c r="C27" s="444">
        <v>4869112</v>
      </c>
      <c r="D27" s="431">
        <v>224240</v>
      </c>
      <c r="E27" s="444">
        <v>4644872</v>
      </c>
      <c r="F27" s="444">
        <v>4551436</v>
      </c>
      <c r="G27" s="48"/>
    </row>
    <row r="28" spans="1:7" s="34" customFormat="1" ht="9" customHeight="1">
      <c r="A28" s="35"/>
      <c r="B28" s="9"/>
      <c r="C28" s="444"/>
      <c r="D28" s="431"/>
      <c r="E28" s="444"/>
      <c r="F28" s="444"/>
      <c r="G28" s="48"/>
    </row>
    <row r="29" spans="1:7" s="34" customFormat="1" ht="9" customHeight="1">
      <c r="A29" s="35"/>
      <c r="B29" s="9" t="s">
        <v>165</v>
      </c>
      <c r="C29" s="444">
        <v>4893399</v>
      </c>
      <c r="D29" s="431">
        <f>C29-E29</f>
        <v>226746</v>
      </c>
      <c r="E29" s="444">
        <v>4666653</v>
      </c>
      <c r="F29" s="444">
        <v>4573246</v>
      </c>
      <c r="G29" s="48"/>
    </row>
    <row r="30" spans="1:7" s="34" customFormat="1" ht="3" customHeight="1">
      <c r="A30" s="35"/>
      <c r="B30" s="51"/>
      <c r="C30" s="52"/>
      <c r="D30" s="52"/>
      <c r="E30" s="52"/>
      <c r="F30" s="52"/>
      <c r="G30" s="53"/>
    </row>
    <row r="31" spans="1:7" s="34" customFormat="1" ht="3" customHeight="1">
      <c r="A31" s="35"/>
      <c r="B31" s="445"/>
      <c r="C31" s="32"/>
      <c r="D31" s="32"/>
      <c r="E31" s="32"/>
      <c r="F31" s="32"/>
      <c r="G31" s="41"/>
    </row>
    <row r="32" spans="1:7" s="34" customFormat="1" ht="9" customHeight="1">
      <c r="A32" s="35"/>
      <c r="B32" s="134" t="s">
        <v>168</v>
      </c>
      <c r="C32" s="38"/>
      <c r="D32" s="38"/>
      <c r="E32" s="38"/>
      <c r="F32" s="38"/>
      <c r="G32" s="41"/>
    </row>
    <row r="33" spans="1:8" s="34" customFormat="1" ht="4.5" customHeight="1">
      <c r="A33" s="54"/>
      <c r="B33" s="251"/>
      <c r="C33" s="42"/>
      <c r="D33" s="42"/>
      <c r="E33" s="42"/>
      <c r="F33" s="42"/>
      <c r="G33" s="55"/>
    </row>
    <row r="34" spans="1:8" hidden="1">
      <c r="H34" s="434" t="s">
        <v>40</v>
      </c>
    </row>
  </sheetData>
  <sheetProtection sheet="1" objects="1" scenarios="1"/>
  <mergeCells count="4">
    <mergeCell ref="B7:B8"/>
    <mergeCell ref="C7:C8"/>
    <mergeCell ref="D7:D8"/>
    <mergeCell ref="E7:E8"/>
  </mergeCells>
  <hyperlinks>
    <hyperlink ref="F2" location="Índice!A1" display="Índice!A1"/>
  </hyperlinks>
  <printOptions horizontalCentered="1"/>
  <pageMargins left="1.8897637795275593" right="1.9291338582677167" top="2.1653543307086616" bottom="1.5748031496062993" header="0.78740157480314965" footer="0.51181102362204722"/>
  <pageSetup orientation="portrait" r:id="rId1"/>
  <headerFooter>
    <oddHeader xml:space="preserve">&amp;L&amp;K000080INEGI. Anuario estadístico y geográfico de los Estados Unidos Mexicanos 2013. 2014&amp;K000000.&amp;C
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Hoja3"/>
  <dimension ref="A1:J42"/>
  <sheetViews>
    <sheetView showGridLines="0" showRowColHeaders="0" topLeftCell="A19" zoomScale="140" zoomScaleNormal="140" workbookViewId="0"/>
  </sheetViews>
  <sheetFormatPr baseColWidth="10" defaultColWidth="0" defaultRowHeight="12.75" zeroHeight="1"/>
  <cols>
    <col min="1" max="1" width="1" style="57" customWidth="1"/>
    <col min="2" max="2" width="9.85546875" style="57" customWidth="1"/>
    <col min="3" max="3" width="7.85546875" style="57" customWidth="1"/>
    <col min="4" max="7" width="10.28515625" style="57" customWidth="1"/>
    <col min="8" max="8" width="1" style="57" customWidth="1"/>
    <col min="9" max="9" width="0.85546875" style="57" customWidth="1"/>
    <col min="10" max="16384" width="13.28515625" style="57" hidden="1"/>
  </cols>
  <sheetData>
    <row r="1" spans="1:10" s="62" customFormat="1" ht="4.7" customHeight="1">
      <c r="A1" s="58"/>
      <c r="B1" s="59"/>
      <c r="C1" s="59"/>
      <c r="D1" s="59"/>
      <c r="E1" s="59"/>
      <c r="F1" s="59"/>
      <c r="G1" s="59"/>
      <c r="H1" s="60"/>
      <c r="I1" s="61"/>
    </row>
    <row r="2" spans="1:10" s="62" customFormat="1" ht="11.1" customHeight="1">
      <c r="A2" s="63"/>
      <c r="B2" s="64" t="s">
        <v>32</v>
      </c>
      <c r="F2" s="65"/>
      <c r="G2" s="1028" t="s">
        <v>41</v>
      </c>
      <c r="H2" s="66"/>
      <c r="I2" s="61"/>
      <c r="J2" s="11"/>
    </row>
    <row r="3" spans="1:10" s="62" customFormat="1" ht="11.1" customHeight="1">
      <c r="A3" s="63"/>
      <c r="B3" s="64" t="s">
        <v>42</v>
      </c>
      <c r="H3" s="67"/>
      <c r="I3" s="61"/>
    </row>
    <row r="4" spans="1:10" s="62" customFormat="1" ht="11.1" customHeight="1">
      <c r="A4" s="63"/>
      <c r="B4" s="6" t="s">
        <v>416</v>
      </c>
      <c r="H4" s="67"/>
      <c r="I4" s="61"/>
    </row>
    <row r="5" spans="1:10" s="62" customFormat="1" ht="3" customHeight="1">
      <c r="A5" s="63"/>
      <c r="B5" s="68"/>
      <c r="C5" s="68"/>
      <c r="D5" s="68"/>
      <c r="E5" s="68"/>
      <c r="F5" s="68"/>
      <c r="G5" s="68"/>
      <c r="H5" s="67"/>
      <c r="I5" s="61"/>
    </row>
    <row r="6" spans="1:10" s="62" customFormat="1" ht="3" customHeight="1">
      <c r="A6" s="63"/>
      <c r="D6" s="65"/>
      <c r="F6" s="69"/>
      <c r="G6" s="69"/>
      <c r="H6" s="70"/>
      <c r="I6" s="61"/>
    </row>
    <row r="7" spans="1:10" s="62" customFormat="1" ht="8.65" customHeight="1">
      <c r="A7" s="63"/>
      <c r="B7" s="1121" t="s">
        <v>3</v>
      </c>
      <c r="C7" s="1122" t="s">
        <v>35</v>
      </c>
      <c r="D7" s="1122"/>
      <c r="E7" s="1122"/>
      <c r="F7" s="1123" t="s">
        <v>5</v>
      </c>
      <c r="G7" s="1123" t="s">
        <v>36</v>
      </c>
      <c r="H7" s="71"/>
      <c r="I7" s="61"/>
    </row>
    <row r="8" spans="1:10" s="62" customFormat="1" ht="8.65" customHeight="1">
      <c r="A8" s="63"/>
      <c r="B8" s="1125"/>
      <c r="C8" s="72" t="s">
        <v>7</v>
      </c>
      <c r="D8" s="72" t="s">
        <v>8</v>
      </c>
      <c r="E8" s="72" t="s">
        <v>9</v>
      </c>
      <c r="F8" s="1124"/>
      <c r="G8" s="1124"/>
      <c r="H8" s="71"/>
      <c r="I8" s="61"/>
    </row>
    <row r="9" spans="1:10" s="62" customFormat="1" ht="3" customHeight="1">
      <c r="A9" s="63"/>
      <c r="B9" s="68"/>
      <c r="C9" s="68"/>
      <c r="D9" s="68"/>
      <c r="E9" s="68"/>
      <c r="F9" s="68"/>
      <c r="G9" s="68"/>
      <c r="H9" s="67"/>
      <c r="I9" s="61"/>
    </row>
    <row r="10" spans="1:10" s="62" customFormat="1" ht="3" customHeight="1">
      <c r="A10" s="63"/>
      <c r="H10" s="67"/>
      <c r="I10" s="61"/>
    </row>
    <row r="11" spans="1:10" s="62" customFormat="1" ht="9" customHeight="1">
      <c r="A11" s="63"/>
      <c r="B11" s="9" t="s">
        <v>10</v>
      </c>
      <c r="C11" s="73">
        <f>SUM(D11:E11)</f>
        <v>14623438</v>
      </c>
      <c r="D11" s="73">
        <v>7542471</v>
      </c>
      <c r="E11" s="73">
        <v>7080967</v>
      </c>
      <c r="F11" s="73">
        <v>516051</v>
      </c>
      <c r="G11" s="73">
        <v>94844</v>
      </c>
      <c r="H11" s="74"/>
      <c r="I11" s="61"/>
    </row>
    <row r="12" spans="1:10" s="62" customFormat="1" ht="9" customHeight="1">
      <c r="A12" s="63"/>
      <c r="B12" s="9" t="s">
        <v>11</v>
      </c>
      <c r="C12" s="73">
        <f>SUM(D12:E12)</f>
        <v>14650521</v>
      </c>
      <c r="D12" s="75">
        <v>7547977</v>
      </c>
      <c r="E12" s="75">
        <v>7102544</v>
      </c>
      <c r="F12" s="73">
        <v>524927</v>
      </c>
      <c r="G12" s="73">
        <v>95855</v>
      </c>
      <c r="H12" s="74"/>
      <c r="I12" s="61"/>
    </row>
    <row r="13" spans="1:10" s="62" customFormat="1" ht="9" customHeight="1">
      <c r="A13" s="63"/>
      <c r="B13" s="9" t="s">
        <v>12</v>
      </c>
      <c r="C13" s="73">
        <f>SUM(D13:E13)</f>
        <v>14647797</v>
      </c>
      <c r="D13" s="75">
        <v>7535468</v>
      </c>
      <c r="E13" s="75">
        <v>7112329</v>
      </c>
      <c r="F13" s="73">
        <v>531389</v>
      </c>
      <c r="G13" s="73">
        <v>97627</v>
      </c>
      <c r="H13" s="74"/>
      <c r="I13" s="61"/>
    </row>
    <row r="14" spans="1:10" s="62" customFormat="1" ht="9" customHeight="1">
      <c r="A14" s="63"/>
      <c r="B14" s="9" t="s">
        <v>13</v>
      </c>
      <c r="C14" s="73">
        <f>SUM(D14:E14)</f>
        <v>14697915</v>
      </c>
      <c r="D14" s="75">
        <v>7549103</v>
      </c>
      <c r="E14" s="75">
        <v>7148812</v>
      </c>
      <c r="F14" s="73">
        <v>539853</v>
      </c>
      <c r="G14" s="73">
        <v>99068</v>
      </c>
      <c r="H14" s="74"/>
      <c r="I14" s="61"/>
    </row>
    <row r="15" spans="1:10" s="62" customFormat="1" ht="9" customHeight="1">
      <c r="A15" s="63"/>
      <c r="B15" s="9" t="s">
        <v>14</v>
      </c>
      <c r="C15" s="73">
        <f>SUM(D15:E15)</f>
        <v>14765603</v>
      </c>
      <c r="D15" s="75">
        <v>7570931</v>
      </c>
      <c r="E15" s="75">
        <v>7194672</v>
      </c>
      <c r="F15" s="73">
        <v>543694</v>
      </c>
      <c r="G15" s="73">
        <v>98286</v>
      </c>
      <c r="H15" s="74"/>
      <c r="I15" s="61"/>
    </row>
    <row r="16" spans="1:10" s="62" customFormat="1" ht="6" customHeight="1">
      <c r="A16" s="63"/>
      <c r="B16" s="9"/>
      <c r="C16" s="73"/>
      <c r="D16" s="75"/>
      <c r="E16" s="75"/>
      <c r="F16" s="73"/>
      <c r="G16" s="73"/>
      <c r="H16" s="74"/>
      <c r="I16" s="61"/>
    </row>
    <row r="17" spans="1:9" s="62" customFormat="1" ht="9" customHeight="1">
      <c r="A17" s="63"/>
      <c r="B17" s="9" t="s">
        <v>15</v>
      </c>
      <c r="C17" s="73">
        <f>SUM(D17:E17)</f>
        <v>14792528</v>
      </c>
      <c r="D17" s="75">
        <v>7576000</v>
      </c>
      <c r="E17" s="75">
        <v>7216528</v>
      </c>
      <c r="F17" s="73">
        <v>548215</v>
      </c>
      <c r="G17" s="73">
        <v>99008</v>
      </c>
      <c r="H17" s="74"/>
      <c r="I17" s="61"/>
    </row>
    <row r="18" spans="1:9" s="62" customFormat="1" ht="9" customHeight="1">
      <c r="A18" s="63"/>
      <c r="B18" s="9" t="s">
        <v>16</v>
      </c>
      <c r="C18" s="73">
        <f>SUM(D18:E18)</f>
        <v>14843381</v>
      </c>
      <c r="D18" s="75">
        <v>7597724</v>
      </c>
      <c r="E18" s="75">
        <v>7245657</v>
      </c>
      <c r="F18" s="73">
        <v>552409</v>
      </c>
      <c r="G18" s="73">
        <v>99230</v>
      </c>
      <c r="H18" s="74"/>
      <c r="I18" s="61"/>
    </row>
    <row r="19" spans="1:9" s="62" customFormat="1" ht="9" customHeight="1">
      <c r="A19" s="63"/>
      <c r="B19" s="9" t="s">
        <v>37</v>
      </c>
      <c r="C19" s="73">
        <v>14857191</v>
      </c>
      <c r="D19" s="76">
        <v>51.2</v>
      </c>
      <c r="E19" s="76">
        <v>48.8</v>
      </c>
      <c r="F19" s="73">
        <v>557278</v>
      </c>
      <c r="G19" s="73">
        <v>99463</v>
      </c>
      <c r="H19" s="74"/>
      <c r="I19" s="61"/>
    </row>
    <row r="20" spans="1:9" s="62" customFormat="1" ht="9" customHeight="1">
      <c r="A20" s="63"/>
      <c r="B20" s="9" t="s">
        <v>19</v>
      </c>
      <c r="C20" s="73">
        <f>SUM(D20:E20)-0.1</f>
        <v>14781326.9</v>
      </c>
      <c r="D20" s="75">
        <v>7564891</v>
      </c>
      <c r="E20" s="75">
        <v>7216436</v>
      </c>
      <c r="F20" s="73">
        <v>559499</v>
      </c>
      <c r="G20" s="73">
        <v>99034</v>
      </c>
      <c r="H20" s="74"/>
      <c r="I20" s="61"/>
    </row>
    <row r="21" spans="1:9" s="62" customFormat="1" ht="9" customHeight="1">
      <c r="A21" s="63"/>
      <c r="B21" s="9" t="s">
        <v>20</v>
      </c>
      <c r="C21" s="73">
        <f>SUM(D21:E21)-0.1</f>
        <v>14652878.9</v>
      </c>
      <c r="D21" s="75">
        <v>7503336</v>
      </c>
      <c r="E21" s="75">
        <v>7149543</v>
      </c>
      <c r="F21" s="73">
        <v>559491</v>
      </c>
      <c r="G21" s="73">
        <v>98178</v>
      </c>
      <c r="H21" s="74"/>
      <c r="I21" s="61"/>
    </row>
    <row r="22" spans="1:9" s="62" customFormat="1" ht="6" customHeight="1">
      <c r="A22" s="63"/>
      <c r="B22" s="9"/>
      <c r="C22" s="73"/>
      <c r="D22" s="75"/>
      <c r="E22" s="75"/>
      <c r="F22" s="73"/>
      <c r="G22" s="73"/>
      <c r="H22" s="74"/>
      <c r="I22" s="61"/>
    </row>
    <row r="23" spans="1:9" s="62" customFormat="1" ht="9" customHeight="1">
      <c r="A23" s="63"/>
      <c r="B23" s="9" t="s">
        <v>21</v>
      </c>
      <c r="C23" s="73">
        <f>SUM(D23:E23)-0.1</f>
        <v>14548193.9</v>
      </c>
      <c r="D23" s="75">
        <v>7452791</v>
      </c>
      <c r="E23" s="75">
        <v>7095403</v>
      </c>
      <c r="F23" s="73">
        <v>561342</v>
      </c>
      <c r="G23" s="73">
        <v>98045</v>
      </c>
      <c r="H23" s="74"/>
      <c r="I23" s="61"/>
    </row>
    <row r="24" spans="1:9" s="62" customFormat="1" ht="9" customHeight="1">
      <c r="A24" s="63"/>
      <c r="B24" s="9" t="s">
        <v>22</v>
      </c>
      <c r="C24" s="73">
        <f>SUM(D24:E24)-0.1</f>
        <v>14585803.9</v>
      </c>
      <c r="D24" s="75">
        <v>7466936</v>
      </c>
      <c r="E24" s="75">
        <v>7118868</v>
      </c>
      <c r="F24" s="73">
        <v>563022</v>
      </c>
      <c r="G24" s="73">
        <v>98027</v>
      </c>
      <c r="H24" s="74"/>
      <c r="I24" s="61"/>
    </row>
    <row r="25" spans="1:9" s="62" customFormat="1" ht="9" customHeight="1">
      <c r="A25" s="63"/>
      <c r="B25" s="9" t="s">
        <v>23</v>
      </c>
      <c r="C25" s="73">
        <f>SUM(D25:E25)</f>
        <v>14654135</v>
      </c>
      <c r="D25" s="75">
        <v>7498871</v>
      </c>
      <c r="E25" s="75">
        <v>7155264</v>
      </c>
      <c r="F25" s="73">
        <v>564822</v>
      </c>
      <c r="G25" s="73">
        <v>98225</v>
      </c>
      <c r="H25" s="74"/>
      <c r="I25" s="61"/>
    </row>
    <row r="26" spans="1:9" s="62" customFormat="1" ht="9" customHeight="1">
      <c r="A26" s="63"/>
      <c r="B26" s="9" t="s">
        <v>43</v>
      </c>
      <c r="C26" s="73">
        <f>SUM(D26:E26)</f>
        <v>14815735</v>
      </c>
      <c r="D26" s="75">
        <v>7576569</v>
      </c>
      <c r="E26" s="75">
        <v>7239166</v>
      </c>
      <c r="F26" s="73">
        <v>568752</v>
      </c>
      <c r="G26" s="73">
        <v>98575</v>
      </c>
      <c r="H26" s="74"/>
      <c r="I26" s="61"/>
    </row>
    <row r="27" spans="1:9" s="62" customFormat="1" ht="9" customHeight="1">
      <c r="A27" s="63"/>
      <c r="B27" s="9" t="s">
        <v>25</v>
      </c>
      <c r="C27" s="73">
        <f>SUM(D27:E27)</f>
        <v>14860704</v>
      </c>
      <c r="D27" s="75">
        <v>7593412</v>
      </c>
      <c r="E27" s="75">
        <v>7267292</v>
      </c>
      <c r="F27" s="73">
        <v>570169</v>
      </c>
      <c r="G27" s="73">
        <v>99202</v>
      </c>
      <c r="H27" s="74"/>
      <c r="I27" s="61"/>
    </row>
    <row r="28" spans="1:9" s="62" customFormat="1" ht="6" customHeight="1">
      <c r="A28" s="63"/>
      <c r="B28" s="9"/>
      <c r="C28" s="73"/>
      <c r="D28" s="75"/>
      <c r="E28" s="75"/>
      <c r="F28" s="73"/>
      <c r="G28" s="73"/>
      <c r="H28" s="74"/>
      <c r="I28" s="61"/>
    </row>
    <row r="29" spans="1:9" s="62" customFormat="1" ht="9" customHeight="1">
      <c r="A29" s="63"/>
      <c r="B29" s="9" t="s">
        <v>26</v>
      </c>
      <c r="C29" s="73">
        <f>SUM(D29:E29)</f>
        <v>14887845</v>
      </c>
      <c r="D29" s="75">
        <v>7604864</v>
      </c>
      <c r="E29" s="75">
        <v>7282981</v>
      </c>
      <c r="F29" s="73">
        <v>571389</v>
      </c>
      <c r="G29" s="73">
        <v>99319</v>
      </c>
      <c r="H29" s="74"/>
      <c r="I29" s="61"/>
    </row>
    <row r="30" spans="1:9" s="62" customFormat="1" ht="9" customHeight="1">
      <c r="A30" s="63"/>
      <c r="B30" s="9" t="s">
        <v>134</v>
      </c>
      <c r="C30" s="73">
        <f>SUM(D30:E30)</f>
        <v>14909419</v>
      </c>
      <c r="D30" s="75">
        <v>7611520</v>
      </c>
      <c r="E30" s="75">
        <v>7297899</v>
      </c>
      <c r="F30" s="73">
        <v>573849</v>
      </c>
      <c r="G30" s="73">
        <v>99378</v>
      </c>
      <c r="H30" s="74"/>
      <c r="I30" s="61"/>
    </row>
    <row r="31" spans="1:9" s="62" customFormat="1" ht="3" customHeight="1">
      <c r="A31" s="63"/>
      <c r="B31" s="77"/>
      <c r="C31" s="78"/>
      <c r="D31" s="78"/>
      <c r="E31" s="78"/>
      <c r="F31" s="78"/>
      <c r="G31" s="78"/>
      <c r="H31" s="79"/>
      <c r="I31" s="61"/>
    </row>
    <row r="32" spans="1:9" s="62" customFormat="1" ht="3" customHeight="1">
      <c r="A32" s="63"/>
      <c r="B32" s="59"/>
      <c r="C32" s="59"/>
      <c r="D32" s="59"/>
      <c r="E32" s="59"/>
      <c r="F32" s="59"/>
      <c r="G32" s="59"/>
      <c r="H32" s="67"/>
      <c r="I32" s="61"/>
    </row>
    <row r="33" spans="1:9" s="62" customFormat="1" ht="9" customHeight="1">
      <c r="A33" s="63"/>
      <c r="B33" s="9" t="s">
        <v>39</v>
      </c>
      <c r="H33" s="67"/>
      <c r="I33" s="61"/>
    </row>
    <row r="34" spans="1:9" s="62" customFormat="1" ht="9" customHeight="1">
      <c r="A34" s="63"/>
      <c r="B34" s="9" t="s">
        <v>150</v>
      </c>
      <c r="H34" s="67"/>
      <c r="I34" s="61"/>
    </row>
    <row r="35" spans="1:9" s="62" customFormat="1" ht="9" customHeight="1">
      <c r="A35" s="63"/>
      <c r="B35" s="9" t="s">
        <v>30</v>
      </c>
      <c r="H35" s="67"/>
      <c r="I35" s="61"/>
    </row>
    <row r="36" spans="1:9" s="62" customFormat="1" ht="9" customHeight="1">
      <c r="A36" s="63"/>
      <c r="B36" s="9" t="s">
        <v>31</v>
      </c>
      <c r="H36" s="67"/>
      <c r="I36" s="61"/>
    </row>
    <row r="37" spans="1:9" s="62" customFormat="1" ht="9" customHeight="1">
      <c r="A37" s="63"/>
      <c r="B37" s="9" t="s">
        <v>154</v>
      </c>
      <c r="C37" s="435"/>
      <c r="D37" s="435"/>
      <c r="E37" s="435"/>
      <c r="F37" s="435"/>
      <c r="G37" s="435"/>
      <c r="H37" s="67"/>
      <c r="I37" s="61"/>
    </row>
    <row r="38" spans="1:9" s="62" customFormat="1" ht="9" customHeight="1">
      <c r="A38" s="63"/>
      <c r="B38" s="1034" t="s">
        <v>89</v>
      </c>
      <c r="C38" s="435"/>
      <c r="H38" s="67"/>
      <c r="I38" s="61"/>
    </row>
    <row r="39" spans="1:9" s="62" customFormat="1" ht="4.7" customHeight="1">
      <c r="A39" s="80"/>
      <c r="B39" s="28"/>
      <c r="C39" s="68"/>
      <c r="D39" s="68"/>
      <c r="E39" s="68"/>
      <c r="F39" s="68"/>
      <c r="G39" s="68"/>
      <c r="H39" s="81"/>
      <c r="I39" s="61"/>
    </row>
    <row r="40" spans="1:9" s="62" customFormat="1" ht="9" hidden="1" customHeight="1">
      <c r="A40" s="61"/>
      <c r="B40" s="56"/>
      <c r="C40" s="61"/>
      <c r="D40" s="61"/>
      <c r="E40" s="61"/>
      <c r="F40" s="61"/>
      <c r="G40" s="61"/>
      <c r="H40" s="61"/>
      <c r="I40" s="61" t="s">
        <v>40</v>
      </c>
    </row>
    <row r="41" spans="1:9" s="62" customFormat="1" ht="5.25" hidden="1" customHeight="1">
      <c r="A41" s="61"/>
      <c r="B41" s="56"/>
      <c r="C41" s="61"/>
      <c r="D41" s="61"/>
      <c r="E41" s="61"/>
      <c r="F41" s="61"/>
      <c r="G41" s="61"/>
      <c r="H41" s="61"/>
      <c r="I41" s="61"/>
    </row>
    <row r="42" spans="1:9" s="62" customFormat="1" ht="10.5" hidden="1" customHeight="1">
      <c r="A42" s="61"/>
      <c r="B42" s="56"/>
      <c r="C42" s="61"/>
      <c r="D42" s="61"/>
      <c r="E42" s="61"/>
      <c r="F42" s="61"/>
      <c r="G42" s="61"/>
      <c r="H42" s="61"/>
      <c r="I42" s="61"/>
    </row>
  </sheetData>
  <sheetProtection sheet="1" objects="1" scenarios="1"/>
  <mergeCells count="4">
    <mergeCell ref="B7:B8"/>
    <mergeCell ref="C7:E7"/>
    <mergeCell ref="F7:F8"/>
    <mergeCell ref="G7:G8"/>
  </mergeCells>
  <hyperlinks>
    <hyperlink ref="G2" location="Índice!A1" display="Índice!A1"/>
  </hyperlinks>
  <printOptions horizontalCentered="1"/>
  <pageMargins left="1.8897637795275593" right="1.9291338582677167" top="2.1653543307086616" bottom="1.5748031496062993" header="0.78740157480314965" footer="0.51181102362204722"/>
  <pageSetup orientation="portrait" r:id="rId1"/>
  <headerFooter>
    <oddHeader xml:space="preserve">&amp;L&amp;K000080INEGI. Anuario estadístico y geográfico de los Estados Unidos Mexicanos 2013. 2014&amp;K000000.&amp;C
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Hoja18"/>
  <dimension ref="A1:K34"/>
  <sheetViews>
    <sheetView showGridLines="0" showRowColHeaders="0" topLeftCell="A7" zoomScale="140" zoomScaleNormal="145" workbookViewId="0"/>
  </sheetViews>
  <sheetFormatPr baseColWidth="10" defaultColWidth="0" defaultRowHeight="12.75" customHeight="1" zeroHeight="1"/>
  <cols>
    <col min="1" max="1" width="0.85546875" style="434" customWidth="1"/>
    <col min="2" max="2" width="15.28515625" style="434" customWidth="1"/>
    <col min="3" max="3" width="7.7109375" style="434" customWidth="1"/>
    <col min="4" max="4" width="11.85546875" style="434" customWidth="1"/>
    <col min="5" max="5" width="12" style="434" customWidth="1"/>
    <col min="6" max="6" width="12.28515625" style="434" customWidth="1"/>
    <col min="7" max="8" width="0.85546875" style="434" customWidth="1"/>
    <col min="9" max="11" width="0" style="434" hidden="1" customWidth="1"/>
    <col min="12" max="16384" width="10.7109375" style="434" hidden="1"/>
  </cols>
  <sheetData>
    <row r="1" spans="1:11" s="62" customFormat="1" ht="3.95" customHeight="1">
      <c r="A1" s="58"/>
      <c r="B1" s="446"/>
      <c r="C1" s="59"/>
      <c r="D1" s="59"/>
      <c r="E1" s="59"/>
      <c r="F1" s="59"/>
      <c r="G1" s="60"/>
      <c r="H1" s="61"/>
    </row>
    <row r="2" spans="1:11" s="62" customFormat="1" ht="11.1" customHeight="1">
      <c r="A2" s="63"/>
      <c r="B2" s="64" t="s">
        <v>169</v>
      </c>
      <c r="C2" s="447"/>
      <c r="D2" s="447"/>
      <c r="E2" s="447"/>
      <c r="F2" s="1028" t="s">
        <v>177</v>
      </c>
      <c r="G2" s="448"/>
      <c r="H2" s="61"/>
    </row>
    <row r="3" spans="1:11" s="62" customFormat="1" ht="11.1" customHeight="1">
      <c r="A3" s="63"/>
      <c r="B3" s="64" t="s">
        <v>178</v>
      </c>
      <c r="C3" s="447"/>
      <c r="D3" s="447"/>
      <c r="E3" s="447"/>
      <c r="F3" s="447"/>
      <c r="G3" s="449"/>
      <c r="H3" s="61"/>
    </row>
    <row r="4" spans="1:11" s="62" customFormat="1" ht="11.1" customHeight="1">
      <c r="A4" s="63"/>
      <c r="B4" s="6" t="s">
        <v>160</v>
      </c>
      <c r="C4" s="447"/>
      <c r="D4" s="447"/>
      <c r="E4" s="447"/>
      <c r="F4" s="447"/>
      <c r="G4" s="450"/>
      <c r="H4" s="61"/>
    </row>
    <row r="5" spans="1:11" s="62" customFormat="1" ht="3" customHeight="1">
      <c r="A5" s="63"/>
      <c r="B5" s="451"/>
      <c r="C5" s="452"/>
      <c r="D5" s="452"/>
      <c r="E5" s="452"/>
      <c r="F5" s="452"/>
      <c r="G5" s="450"/>
      <c r="H5" s="61"/>
    </row>
    <row r="6" spans="1:11" s="62" customFormat="1" ht="3" customHeight="1">
      <c r="A6" s="63"/>
      <c r="G6" s="67"/>
      <c r="H6" s="61"/>
    </row>
    <row r="7" spans="1:11" s="62" customFormat="1" ht="8.4499999999999993" customHeight="1">
      <c r="A7" s="63"/>
      <c r="B7" s="1126" t="s">
        <v>3</v>
      </c>
      <c r="C7" s="1128" t="s">
        <v>161</v>
      </c>
      <c r="D7" s="1128" t="s">
        <v>172</v>
      </c>
      <c r="E7" s="1128" t="s">
        <v>173</v>
      </c>
      <c r="F7" s="1128" t="s">
        <v>164</v>
      </c>
      <c r="G7" s="71"/>
      <c r="H7" s="61"/>
    </row>
    <row r="8" spans="1:11" s="62" customFormat="1" ht="8.4499999999999993" customHeight="1">
      <c r="A8" s="63"/>
      <c r="B8" s="1127"/>
      <c r="C8" s="1120"/>
      <c r="D8" s="1120"/>
      <c r="E8" s="1120"/>
      <c r="F8" s="1128"/>
      <c r="G8" s="453"/>
      <c r="H8" s="61"/>
    </row>
    <row r="9" spans="1:11" s="62" customFormat="1" ht="3" customHeight="1">
      <c r="A9" s="63"/>
      <c r="B9" s="68"/>
      <c r="C9" s="68"/>
      <c r="D9" s="68"/>
      <c r="E9" s="68"/>
      <c r="F9" s="68"/>
      <c r="G9" s="67"/>
      <c r="H9" s="61"/>
    </row>
    <row r="10" spans="1:11" s="62" customFormat="1" ht="3" customHeight="1">
      <c r="A10" s="63"/>
      <c r="G10" s="67"/>
      <c r="H10" s="61"/>
    </row>
    <row r="11" spans="1:11" s="62" customFormat="1" ht="9" customHeight="1">
      <c r="A11" s="63"/>
      <c r="B11" s="9" t="s">
        <v>10</v>
      </c>
      <c r="C11" s="73">
        <f>SUM(D11:E11)</f>
        <v>14976724</v>
      </c>
      <c r="D11" s="73">
        <v>683642</v>
      </c>
      <c r="E11" s="73">
        <v>14293082</v>
      </c>
      <c r="F11" s="73">
        <v>13178102</v>
      </c>
      <c r="G11" s="74"/>
      <c r="H11" s="61"/>
      <c r="I11" s="11"/>
      <c r="J11" s="11"/>
      <c r="K11" s="11"/>
    </row>
    <row r="12" spans="1:11" s="62" customFormat="1" ht="9" customHeight="1">
      <c r="A12" s="63"/>
      <c r="B12" s="9" t="s">
        <v>11</v>
      </c>
      <c r="C12" s="73">
        <f>SUM(D12:E12)</f>
        <v>15052249</v>
      </c>
      <c r="D12" s="73">
        <v>714640</v>
      </c>
      <c r="E12" s="73">
        <v>14337609</v>
      </c>
      <c r="F12" s="73">
        <v>13250471</v>
      </c>
      <c r="G12" s="74"/>
      <c r="H12" s="61"/>
      <c r="I12" s="11"/>
      <c r="J12" s="11"/>
      <c r="K12" s="11"/>
    </row>
    <row r="13" spans="1:11" s="62" customFormat="1" ht="9" customHeight="1">
      <c r="A13" s="63"/>
      <c r="B13" s="9" t="s">
        <v>12</v>
      </c>
      <c r="C13" s="73">
        <f>SUM(D13:E13)</f>
        <v>15044864</v>
      </c>
      <c r="D13" s="73">
        <v>685306</v>
      </c>
      <c r="E13" s="73">
        <v>14359558</v>
      </c>
      <c r="F13" s="73">
        <v>13317625</v>
      </c>
      <c r="G13" s="74"/>
      <c r="H13" s="61"/>
      <c r="I13" s="11"/>
      <c r="J13" s="11"/>
      <c r="K13" s="11"/>
    </row>
    <row r="14" spans="1:11" s="62" customFormat="1" ht="9" customHeight="1">
      <c r="A14" s="63"/>
      <c r="B14" s="9" t="s">
        <v>13</v>
      </c>
      <c r="C14" s="73">
        <f>SUM(D14:E14)</f>
        <v>15084882</v>
      </c>
      <c r="D14" s="73">
        <v>649621</v>
      </c>
      <c r="E14" s="73">
        <v>14435261</v>
      </c>
      <c r="F14" s="73">
        <v>13447700</v>
      </c>
      <c r="G14" s="74"/>
      <c r="H14" s="61"/>
      <c r="I14" s="11"/>
      <c r="J14" s="11"/>
      <c r="K14" s="11"/>
    </row>
    <row r="15" spans="1:11" s="62" customFormat="1" ht="9" customHeight="1">
      <c r="A15" s="63"/>
      <c r="B15" s="9" t="s">
        <v>14</v>
      </c>
      <c r="C15" s="73">
        <f>SUM(D15:E15)</f>
        <v>15172383</v>
      </c>
      <c r="D15" s="73">
        <v>648376</v>
      </c>
      <c r="E15" s="73">
        <v>14524007</v>
      </c>
      <c r="F15" s="73">
        <v>13587916</v>
      </c>
      <c r="G15" s="74"/>
      <c r="H15" s="61"/>
      <c r="I15" s="11"/>
      <c r="J15" s="11"/>
      <c r="K15" s="11"/>
    </row>
    <row r="16" spans="1:11" s="62" customFormat="1" ht="9" customHeight="1">
      <c r="A16" s="63"/>
      <c r="B16" s="9"/>
      <c r="C16" s="73"/>
      <c r="D16" s="73"/>
      <c r="E16" s="73"/>
      <c r="F16" s="73"/>
      <c r="G16" s="74"/>
      <c r="H16" s="61"/>
      <c r="I16" s="11"/>
      <c r="J16" s="11"/>
      <c r="K16" s="11"/>
    </row>
    <row r="17" spans="1:8" s="62" customFormat="1" ht="9" customHeight="1">
      <c r="A17" s="63"/>
      <c r="B17" s="9" t="s">
        <v>15</v>
      </c>
      <c r="C17" s="73">
        <f>SUM(D17:E17)</f>
        <v>15212472</v>
      </c>
      <c r="D17" s="73">
        <v>656244</v>
      </c>
      <c r="E17" s="73">
        <v>14556228</v>
      </c>
      <c r="F17" s="73">
        <v>13683315</v>
      </c>
      <c r="G17" s="74"/>
      <c r="H17" s="61"/>
    </row>
    <row r="18" spans="1:8" s="62" customFormat="1" ht="9" customHeight="1">
      <c r="A18" s="63"/>
      <c r="B18" s="9" t="s">
        <v>16</v>
      </c>
      <c r="C18" s="73">
        <f>SUM(D18:E18)</f>
        <v>15277889</v>
      </c>
      <c r="D18" s="73">
        <v>622901</v>
      </c>
      <c r="E18" s="73">
        <v>14654988</v>
      </c>
      <c r="F18" s="73">
        <v>13815586</v>
      </c>
      <c r="G18" s="74"/>
      <c r="H18" s="61"/>
    </row>
    <row r="19" spans="1:8" s="62" customFormat="1" ht="9" customHeight="1">
      <c r="A19" s="63"/>
      <c r="B19" s="9" t="s">
        <v>17</v>
      </c>
      <c r="C19" s="73">
        <f>SUM(D19:E19)</f>
        <v>15281436</v>
      </c>
      <c r="D19" s="73">
        <v>613856</v>
      </c>
      <c r="E19" s="73">
        <v>14667580</v>
      </c>
      <c r="F19" s="73">
        <v>13878842</v>
      </c>
      <c r="G19" s="74"/>
      <c r="H19" s="61"/>
    </row>
    <row r="20" spans="1:8" s="62" customFormat="1" ht="9" customHeight="1">
      <c r="A20" s="63"/>
      <c r="B20" s="9" t="s">
        <v>19</v>
      </c>
      <c r="C20" s="75">
        <v>15225103</v>
      </c>
      <c r="D20" s="75">
        <f>C20-E20</f>
        <v>627460</v>
      </c>
      <c r="E20" s="73">
        <v>14597643</v>
      </c>
      <c r="F20" s="73">
        <v>13840493</v>
      </c>
      <c r="G20" s="74"/>
      <c r="H20" s="61"/>
    </row>
    <row r="21" spans="1:8" s="62" customFormat="1" ht="9" customHeight="1">
      <c r="A21" s="63"/>
      <c r="B21" s="9" t="s">
        <v>20</v>
      </c>
      <c r="C21" s="75">
        <v>15165742</v>
      </c>
      <c r="D21" s="75">
        <f>C21-E21</f>
        <v>654669</v>
      </c>
      <c r="E21" s="73">
        <v>14511073</v>
      </c>
      <c r="F21" s="73">
        <v>13832487</v>
      </c>
      <c r="G21" s="74"/>
      <c r="H21" s="61"/>
    </row>
    <row r="22" spans="1:8" s="62" customFormat="1" ht="9" customHeight="1">
      <c r="A22" s="63"/>
      <c r="B22" s="9"/>
      <c r="C22" s="75"/>
      <c r="D22" s="75"/>
      <c r="E22" s="73"/>
      <c r="F22" s="73"/>
      <c r="G22" s="74"/>
      <c r="H22" s="61"/>
    </row>
    <row r="23" spans="1:8" s="62" customFormat="1" ht="9" customHeight="1">
      <c r="A23" s="63"/>
      <c r="B23" s="9" t="s">
        <v>21</v>
      </c>
      <c r="C23" s="75">
        <v>15005814</v>
      </c>
      <c r="D23" s="75">
        <f>C23-E23</f>
        <v>608824</v>
      </c>
      <c r="E23" s="73">
        <v>14396990</v>
      </c>
      <c r="F23" s="73">
        <v>13773025</v>
      </c>
      <c r="G23" s="74"/>
      <c r="H23" s="61"/>
    </row>
    <row r="24" spans="1:8" s="62" customFormat="1" ht="9" customHeight="1">
      <c r="A24" s="63"/>
      <c r="B24" s="9" t="s">
        <v>22</v>
      </c>
      <c r="C24" s="75">
        <v>15034664</v>
      </c>
      <c r="D24" s="75">
        <f>C24-E24</f>
        <v>630805</v>
      </c>
      <c r="E24" s="73">
        <v>14403859</v>
      </c>
      <c r="F24" s="73">
        <v>13803897</v>
      </c>
      <c r="G24" s="74"/>
      <c r="H24" s="61"/>
    </row>
    <row r="25" spans="1:8" s="62" customFormat="1" ht="9" customHeight="1">
      <c r="A25" s="63"/>
      <c r="B25" s="9" t="s">
        <v>176</v>
      </c>
      <c r="C25" s="75">
        <v>15162080</v>
      </c>
      <c r="D25" s="75">
        <f>C25-E25</f>
        <v>636673</v>
      </c>
      <c r="E25" s="73">
        <v>14525407</v>
      </c>
      <c r="F25" s="73">
        <v>13926574</v>
      </c>
      <c r="G25" s="74"/>
      <c r="H25" s="61"/>
    </row>
    <row r="26" spans="1:8" s="62" customFormat="1" ht="9" customHeight="1">
      <c r="A26" s="63"/>
      <c r="B26" s="9" t="s">
        <v>43</v>
      </c>
      <c r="C26" s="75">
        <v>15317152</v>
      </c>
      <c r="D26" s="75">
        <v>614428</v>
      </c>
      <c r="E26" s="73">
        <v>14702724</v>
      </c>
      <c r="F26" s="73">
        <v>14138346</v>
      </c>
      <c r="G26" s="74"/>
      <c r="H26" s="61"/>
    </row>
    <row r="27" spans="1:8" s="62" customFormat="1" ht="9" customHeight="1">
      <c r="A27" s="63"/>
      <c r="B27" s="9" t="s">
        <v>25</v>
      </c>
      <c r="C27" s="75">
        <v>15379327</v>
      </c>
      <c r="D27" s="75">
        <v>598477</v>
      </c>
      <c r="E27" s="73">
        <v>14780850</v>
      </c>
      <c r="F27" s="73">
        <v>14262751</v>
      </c>
      <c r="G27" s="74"/>
      <c r="H27" s="61"/>
    </row>
    <row r="28" spans="1:8" s="62" customFormat="1" ht="9" customHeight="1">
      <c r="A28" s="63"/>
      <c r="B28" s="9"/>
      <c r="C28" s="75"/>
      <c r="D28" s="75"/>
      <c r="E28" s="73"/>
      <c r="F28" s="73"/>
      <c r="G28" s="74"/>
      <c r="H28" s="61"/>
    </row>
    <row r="29" spans="1:8" s="62" customFormat="1" ht="9" customHeight="1">
      <c r="A29" s="63"/>
      <c r="B29" s="9" t="s">
        <v>165</v>
      </c>
      <c r="C29" s="75">
        <v>15386569</v>
      </c>
      <c r="D29" s="75">
        <f>C29-E29</f>
        <v>580353</v>
      </c>
      <c r="E29" s="73">
        <v>14806216</v>
      </c>
      <c r="F29" s="73">
        <v>14333741</v>
      </c>
      <c r="G29" s="74"/>
      <c r="H29" s="61"/>
    </row>
    <row r="30" spans="1:8" s="62" customFormat="1" ht="3" customHeight="1">
      <c r="A30" s="63"/>
      <c r="B30" s="77"/>
      <c r="C30" s="78"/>
      <c r="D30" s="78"/>
      <c r="E30" s="78"/>
      <c r="F30" s="78"/>
      <c r="G30" s="79"/>
      <c r="H30" s="61"/>
    </row>
    <row r="31" spans="1:8" s="62" customFormat="1" ht="3" customHeight="1">
      <c r="A31" s="63"/>
      <c r="B31" s="59"/>
      <c r="C31" s="59"/>
      <c r="D31" s="59"/>
      <c r="E31" s="59"/>
      <c r="F31" s="59"/>
      <c r="G31" s="67"/>
      <c r="H31" s="61"/>
    </row>
    <row r="32" spans="1:8" s="62" customFormat="1" ht="8.4499999999999993" customHeight="1">
      <c r="A32" s="63"/>
      <c r="B32" s="134" t="s">
        <v>168</v>
      </c>
      <c r="G32" s="67"/>
      <c r="H32" s="61"/>
    </row>
    <row r="33" spans="1:8" s="62" customFormat="1" ht="4.5" customHeight="1">
      <c r="A33" s="80"/>
      <c r="B33" s="251"/>
      <c r="C33" s="68"/>
      <c r="D33" s="68"/>
      <c r="E33" s="68"/>
      <c r="F33" s="68"/>
      <c r="G33" s="81"/>
      <c r="H33" s="61"/>
    </row>
    <row r="34" spans="1:8" hidden="1">
      <c r="H34" s="434" t="s">
        <v>40</v>
      </c>
    </row>
  </sheetData>
  <sheetProtection sheet="1" objects="1" scenarios="1"/>
  <mergeCells count="5">
    <mergeCell ref="B7:B8"/>
    <mergeCell ref="C7:C8"/>
    <mergeCell ref="D7:D8"/>
    <mergeCell ref="E7:E8"/>
    <mergeCell ref="F7:F8"/>
  </mergeCells>
  <hyperlinks>
    <hyperlink ref="F2" location="Índice!A1" display="Índice!A1"/>
  </hyperlinks>
  <printOptions horizontalCentered="1"/>
  <pageMargins left="1.8897637795275593" right="1.9291338582677167" top="2.1653543307086616" bottom="1.5748031496062993" header="0.78740157480314965" footer="0.51181102362204722"/>
  <pageSetup orientation="portrait" r:id="rId1"/>
  <headerFooter>
    <oddHeader xml:space="preserve">&amp;L&amp;K000080INEGI. Anuario estadístico y geográfico de los Estados Unidos Mexicanos 2013. 2014&amp;K000000.&amp;C
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Hoja4"/>
  <dimension ref="A1:J41"/>
  <sheetViews>
    <sheetView showGridLines="0" showRowColHeaders="0" topLeftCell="A16" zoomScale="140" zoomScaleNormal="140" workbookViewId="0"/>
  </sheetViews>
  <sheetFormatPr baseColWidth="10" defaultColWidth="0" defaultRowHeight="12.75" zeroHeight="1"/>
  <cols>
    <col min="1" max="1" width="1" style="57" customWidth="1"/>
    <col min="2" max="2" width="11.7109375" style="57" customWidth="1"/>
    <col min="3" max="3" width="6.28515625" style="57" customWidth="1"/>
    <col min="4" max="7" width="10.140625" style="57" customWidth="1"/>
    <col min="8" max="8" width="1" style="57" customWidth="1"/>
    <col min="9" max="9" width="0.85546875" style="57" customWidth="1"/>
    <col min="10" max="16384" width="13.28515625" style="57" hidden="1"/>
  </cols>
  <sheetData>
    <row r="1" spans="1:10" s="85" customFormat="1" ht="4.7" customHeight="1">
      <c r="A1" s="82"/>
      <c r="B1" s="83"/>
      <c r="C1" s="83"/>
      <c r="D1" s="83"/>
      <c r="E1" s="83"/>
      <c r="F1" s="83"/>
      <c r="G1" s="83"/>
      <c r="H1" s="84"/>
    </row>
    <row r="2" spans="1:10" s="85" customFormat="1" ht="11.1" customHeight="1">
      <c r="A2" s="86"/>
      <c r="B2" s="87" t="s">
        <v>32</v>
      </c>
      <c r="C2" s="88"/>
      <c r="D2" s="88"/>
      <c r="E2" s="88"/>
      <c r="F2" s="88"/>
      <c r="G2" s="1028" t="s">
        <v>44</v>
      </c>
      <c r="H2" s="89"/>
      <c r="J2" s="11"/>
    </row>
    <row r="3" spans="1:10" s="85" customFormat="1" ht="11.1" customHeight="1">
      <c r="A3" s="86"/>
      <c r="B3" s="87" t="s">
        <v>45</v>
      </c>
      <c r="C3" s="88"/>
      <c r="D3" s="88"/>
      <c r="E3" s="88"/>
      <c r="F3" s="88"/>
      <c r="G3" s="88"/>
      <c r="H3" s="90"/>
    </row>
    <row r="4" spans="1:10" s="85" customFormat="1" ht="11.1" customHeight="1">
      <c r="A4" s="86"/>
      <c r="B4" s="6" t="s">
        <v>416</v>
      </c>
      <c r="C4" s="88"/>
      <c r="D4" s="88"/>
      <c r="E4" s="88"/>
      <c r="F4" s="88"/>
      <c r="G4" s="88"/>
      <c r="H4" s="91"/>
    </row>
    <row r="5" spans="1:10" s="85" customFormat="1" ht="2.4500000000000002" customHeight="1">
      <c r="A5" s="86"/>
      <c r="B5" s="92"/>
      <c r="C5" s="92"/>
      <c r="D5" s="92"/>
      <c r="E5" s="92"/>
      <c r="F5" s="92"/>
      <c r="G5" s="92"/>
      <c r="H5" s="91"/>
    </row>
    <row r="6" spans="1:10" s="85" customFormat="1" ht="2.4500000000000002" customHeight="1">
      <c r="A6" s="86"/>
      <c r="B6" s="88"/>
      <c r="C6" s="88"/>
      <c r="D6" s="93"/>
      <c r="E6" s="88"/>
      <c r="F6" s="94"/>
      <c r="G6" s="94"/>
      <c r="H6" s="95"/>
    </row>
    <row r="7" spans="1:10" s="85" customFormat="1" ht="8.65" customHeight="1">
      <c r="A7" s="86"/>
      <c r="B7" s="1121" t="s">
        <v>3</v>
      </c>
      <c r="C7" s="1122" t="s">
        <v>35</v>
      </c>
      <c r="D7" s="1122"/>
      <c r="E7" s="1122"/>
      <c r="F7" s="1123" t="s">
        <v>5</v>
      </c>
      <c r="G7" s="1123" t="s">
        <v>36</v>
      </c>
      <c r="H7" s="96"/>
    </row>
    <row r="8" spans="1:10" s="85" customFormat="1" ht="8.65" customHeight="1">
      <c r="A8" s="86"/>
      <c r="B8" s="1121"/>
      <c r="C8" s="46" t="s">
        <v>7</v>
      </c>
      <c r="D8" s="46" t="s">
        <v>8</v>
      </c>
      <c r="E8" s="46" t="s">
        <v>9</v>
      </c>
      <c r="F8" s="1123"/>
      <c r="G8" s="1123"/>
      <c r="H8" s="96"/>
    </row>
    <row r="9" spans="1:10" s="85" customFormat="1" ht="3" customHeight="1">
      <c r="A9" s="86"/>
      <c r="B9" s="92"/>
      <c r="C9" s="92"/>
      <c r="D9" s="92"/>
      <c r="E9" s="92"/>
      <c r="F9" s="92"/>
      <c r="G9" s="92"/>
      <c r="H9" s="91"/>
    </row>
    <row r="10" spans="1:10" s="85" customFormat="1" ht="3" customHeight="1">
      <c r="A10" s="86"/>
      <c r="B10" s="88"/>
      <c r="C10" s="88"/>
      <c r="D10" s="88"/>
      <c r="E10" s="88"/>
      <c r="F10" s="88"/>
      <c r="G10" s="88"/>
      <c r="H10" s="91"/>
    </row>
    <row r="11" spans="1:10" s="85" customFormat="1" ht="9" customHeight="1">
      <c r="A11" s="86"/>
      <c r="B11" s="9" t="s">
        <v>10</v>
      </c>
      <c r="C11" s="97">
        <f>SUM(D11:E11)</f>
        <v>4687335</v>
      </c>
      <c r="D11" s="97">
        <v>2419646</v>
      </c>
      <c r="E11" s="97">
        <v>2267689</v>
      </c>
      <c r="F11" s="97">
        <v>264578</v>
      </c>
      <c r="G11" s="97">
        <v>23437</v>
      </c>
      <c r="H11" s="98"/>
    </row>
    <row r="12" spans="1:10" s="85" customFormat="1" ht="9" customHeight="1">
      <c r="A12" s="86"/>
      <c r="B12" s="9" t="s">
        <v>11</v>
      </c>
      <c r="C12" s="97">
        <f>SUM(D12:E12)</f>
        <v>4809266</v>
      </c>
      <c r="D12" s="99">
        <v>2485829</v>
      </c>
      <c r="E12" s="99">
        <v>2323437</v>
      </c>
      <c r="F12" s="97">
        <v>275331</v>
      </c>
      <c r="G12" s="97">
        <v>24402</v>
      </c>
      <c r="H12" s="98"/>
    </row>
    <row r="13" spans="1:10" s="85" customFormat="1" ht="9" customHeight="1">
      <c r="A13" s="86"/>
      <c r="B13" s="9" t="s">
        <v>12</v>
      </c>
      <c r="C13" s="97">
        <f>SUM(D13:E13)</f>
        <v>4929301</v>
      </c>
      <c r="D13" s="99">
        <v>2545287</v>
      </c>
      <c r="E13" s="99">
        <v>2384014</v>
      </c>
      <c r="F13" s="97">
        <v>282595</v>
      </c>
      <c r="G13" s="97">
        <v>25670</v>
      </c>
      <c r="H13" s="98"/>
    </row>
    <row r="14" spans="1:10" s="85" customFormat="1" ht="9" customHeight="1">
      <c r="A14" s="86"/>
      <c r="B14" s="9" t="s">
        <v>13</v>
      </c>
      <c r="C14" s="97">
        <f>SUM(D14:E14)</f>
        <v>5070552</v>
      </c>
      <c r="D14" s="99">
        <v>2608487</v>
      </c>
      <c r="E14" s="99">
        <v>2462065</v>
      </c>
      <c r="F14" s="97">
        <v>293008</v>
      </c>
      <c r="G14" s="97">
        <v>26710</v>
      </c>
      <c r="H14" s="98"/>
    </row>
    <row r="15" spans="1:10" s="85" customFormat="1" ht="9" customHeight="1">
      <c r="A15" s="86"/>
      <c r="B15" s="9" t="s">
        <v>14</v>
      </c>
      <c r="C15" s="97">
        <f>SUM(D15:E15)</f>
        <v>5208903</v>
      </c>
      <c r="D15" s="99">
        <v>2668122</v>
      </c>
      <c r="E15" s="99">
        <v>2540781</v>
      </c>
      <c r="F15" s="97">
        <v>299999</v>
      </c>
      <c r="G15" s="97">
        <v>27512</v>
      </c>
      <c r="H15" s="98"/>
    </row>
    <row r="16" spans="1:10" s="85" customFormat="1" ht="3.95" customHeight="1">
      <c r="A16" s="86"/>
      <c r="B16" s="9"/>
      <c r="C16" s="97"/>
      <c r="D16" s="99"/>
      <c r="E16" s="99"/>
      <c r="F16" s="97"/>
      <c r="G16" s="97"/>
      <c r="H16" s="98"/>
    </row>
    <row r="17" spans="1:8" s="85" customFormat="1" ht="9" customHeight="1">
      <c r="A17" s="86"/>
      <c r="B17" s="9" t="s">
        <v>15</v>
      </c>
      <c r="C17" s="97">
        <f>SUM(D17:E17)</f>
        <v>5349659</v>
      </c>
      <c r="D17" s="99">
        <v>2723358</v>
      </c>
      <c r="E17" s="99">
        <v>2626301</v>
      </c>
      <c r="F17" s="97">
        <v>309123</v>
      </c>
      <c r="G17" s="97">
        <v>28353</v>
      </c>
      <c r="H17" s="98"/>
    </row>
    <row r="18" spans="1:8" s="85" customFormat="1" ht="9" customHeight="1">
      <c r="A18" s="86"/>
      <c r="B18" s="9" t="s">
        <v>16</v>
      </c>
      <c r="C18" s="97">
        <f>SUM(D18:E18)</f>
        <v>5480202</v>
      </c>
      <c r="D18" s="99">
        <v>2781186</v>
      </c>
      <c r="E18" s="99">
        <v>2699016</v>
      </c>
      <c r="F18" s="97">
        <v>317111</v>
      </c>
      <c r="G18" s="97">
        <v>29104</v>
      </c>
      <c r="H18" s="98"/>
    </row>
    <row r="19" spans="1:8" s="85" customFormat="1" ht="9" customHeight="1">
      <c r="A19" s="86"/>
      <c r="B19" s="9" t="s">
        <v>37</v>
      </c>
      <c r="C19" s="97">
        <v>5660070</v>
      </c>
      <c r="D19" s="100">
        <v>50.6</v>
      </c>
      <c r="E19" s="100">
        <v>49.4</v>
      </c>
      <c r="F19" s="97">
        <v>325233</v>
      </c>
      <c r="G19" s="97">
        <v>29749</v>
      </c>
      <c r="H19" s="98"/>
    </row>
    <row r="20" spans="1:8" s="85" customFormat="1" ht="9" customHeight="1">
      <c r="A20" s="86"/>
      <c r="B20" s="9" t="s">
        <v>19</v>
      </c>
      <c r="C20" s="97">
        <f>SUM(D20:E20)</f>
        <v>5780437</v>
      </c>
      <c r="D20" s="99">
        <v>2918082</v>
      </c>
      <c r="E20" s="99">
        <v>2862355</v>
      </c>
      <c r="F20" s="97">
        <v>331563</v>
      </c>
      <c r="G20" s="97">
        <v>30337</v>
      </c>
      <c r="H20" s="98"/>
    </row>
    <row r="21" spans="1:8" s="85" customFormat="1" ht="9" customHeight="1">
      <c r="A21" s="86"/>
      <c r="B21" s="9" t="s">
        <v>20</v>
      </c>
      <c r="C21" s="97">
        <f>SUM(D21:E21)</f>
        <v>5894358</v>
      </c>
      <c r="D21" s="99">
        <v>2966773</v>
      </c>
      <c r="E21" s="99">
        <v>2927585</v>
      </c>
      <c r="F21" s="97">
        <v>339784</v>
      </c>
      <c r="G21" s="97">
        <v>31208</v>
      </c>
      <c r="H21" s="98"/>
    </row>
    <row r="22" spans="1:8" s="85" customFormat="1" ht="3.95" customHeight="1">
      <c r="A22" s="86"/>
      <c r="B22" s="9"/>
      <c r="C22" s="97"/>
      <c r="D22" s="99"/>
      <c r="E22" s="99"/>
      <c r="F22" s="97"/>
      <c r="G22" s="97"/>
      <c r="H22" s="98"/>
    </row>
    <row r="23" spans="1:8" s="85" customFormat="1" ht="9" customHeight="1">
      <c r="A23" s="86"/>
      <c r="B23" s="9" t="s">
        <v>21</v>
      </c>
      <c r="C23" s="97">
        <f>SUM(D23:E23)</f>
        <v>5979256</v>
      </c>
      <c r="D23" s="99">
        <v>3005906</v>
      </c>
      <c r="E23" s="99">
        <v>2973350</v>
      </c>
      <c r="F23" s="97">
        <v>348235</v>
      </c>
      <c r="G23" s="97">
        <v>32012</v>
      </c>
      <c r="H23" s="98"/>
    </row>
    <row r="24" spans="1:8" s="85" customFormat="1" ht="9" customHeight="1">
      <c r="A24" s="86"/>
      <c r="B24" s="9" t="s">
        <v>22</v>
      </c>
      <c r="C24" s="97">
        <f>SUM(D24:E24)</f>
        <v>6055467</v>
      </c>
      <c r="D24" s="99">
        <v>3038175</v>
      </c>
      <c r="E24" s="99">
        <v>3017292</v>
      </c>
      <c r="F24" s="97">
        <v>356133</v>
      </c>
      <c r="G24" s="97">
        <v>32788</v>
      </c>
      <c r="H24" s="98"/>
    </row>
    <row r="25" spans="1:8" s="85" customFormat="1" ht="9" customHeight="1">
      <c r="A25" s="86"/>
      <c r="B25" s="9" t="s">
        <v>23</v>
      </c>
      <c r="C25" s="97">
        <f>SUM(D25:E25)</f>
        <v>6116274</v>
      </c>
      <c r="D25" s="99">
        <v>3068454</v>
      </c>
      <c r="E25" s="99">
        <v>3047820</v>
      </c>
      <c r="F25" s="97">
        <v>364723</v>
      </c>
      <c r="G25" s="97">
        <v>33697</v>
      </c>
      <c r="H25" s="98"/>
    </row>
    <row r="26" spans="1:8" s="85" customFormat="1" ht="9" customHeight="1">
      <c r="A26" s="86"/>
      <c r="B26" s="9" t="s">
        <v>24</v>
      </c>
      <c r="C26" s="97">
        <f>SUM(D26:E26)</f>
        <v>6153459</v>
      </c>
      <c r="D26" s="99">
        <v>3094294</v>
      </c>
      <c r="E26" s="99">
        <v>3059165</v>
      </c>
      <c r="F26" s="97">
        <v>369548</v>
      </c>
      <c r="G26" s="97">
        <v>34380</v>
      </c>
      <c r="H26" s="98"/>
    </row>
    <row r="27" spans="1:8" s="85" customFormat="1" ht="9" customHeight="1">
      <c r="A27" s="86"/>
      <c r="B27" s="9" t="s">
        <v>25</v>
      </c>
      <c r="C27" s="97">
        <f>SUM(D27:E27)</f>
        <v>6127902</v>
      </c>
      <c r="D27" s="99">
        <v>3083130</v>
      </c>
      <c r="E27" s="99">
        <v>3044772</v>
      </c>
      <c r="F27" s="97">
        <v>374363</v>
      </c>
      <c r="G27" s="97">
        <v>35155</v>
      </c>
      <c r="H27" s="98"/>
    </row>
    <row r="28" spans="1:8" s="85" customFormat="1" ht="5.0999999999999996" customHeight="1">
      <c r="A28" s="86"/>
      <c r="B28" s="9"/>
      <c r="C28" s="97"/>
      <c r="D28" s="99"/>
      <c r="E28" s="99"/>
      <c r="F28" s="97"/>
      <c r="G28" s="97"/>
      <c r="H28" s="98"/>
    </row>
    <row r="29" spans="1:8" s="85" customFormat="1" ht="9" customHeight="1">
      <c r="A29" s="86"/>
      <c r="B29" s="9" t="s">
        <v>26</v>
      </c>
      <c r="C29" s="97">
        <f>SUM(D29:E29)</f>
        <v>6137546</v>
      </c>
      <c r="D29" s="99">
        <v>3096264</v>
      </c>
      <c r="E29" s="99">
        <v>3041282</v>
      </c>
      <c r="F29" s="97">
        <v>381724</v>
      </c>
      <c r="G29" s="97">
        <v>35921</v>
      </c>
      <c r="H29" s="98"/>
    </row>
    <row r="30" spans="1:8" s="85" customFormat="1" ht="9" customHeight="1">
      <c r="A30" s="86"/>
      <c r="B30" s="9" t="s">
        <v>134</v>
      </c>
      <c r="C30" s="97">
        <f>SUM(D30:E30)</f>
        <v>6167424</v>
      </c>
      <c r="D30" s="99">
        <v>3118385</v>
      </c>
      <c r="E30" s="99">
        <v>3049039</v>
      </c>
      <c r="F30" s="97">
        <v>388769</v>
      </c>
      <c r="G30" s="97">
        <v>36563</v>
      </c>
      <c r="H30" s="98"/>
    </row>
    <row r="31" spans="1:8" s="85" customFormat="1" ht="2.4500000000000002" customHeight="1">
      <c r="A31" s="86"/>
      <c r="B31" s="101"/>
      <c r="C31" s="102"/>
      <c r="D31" s="102"/>
      <c r="E31" s="102"/>
      <c r="F31" s="102"/>
      <c r="G31" s="102"/>
      <c r="H31" s="103"/>
    </row>
    <row r="32" spans="1:8" s="85" customFormat="1" ht="2.4500000000000002" customHeight="1">
      <c r="A32" s="86"/>
      <c r="B32" s="104"/>
      <c r="C32" s="105"/>
      <c r="D32" s="105"/>
      <c r="E32" s="105"/>
      <c r="F32" s="105"/>
      <c r="G32" s="105"/>
      <c r="H32" s="103"/>
    </row>
    <row r="33" spans="1:9" s="85" customFormat="1" ht="9" customHeight="1">
      <c r="A33" s="86"/>
      <c r="B33" s="9" t="s">
        <v>27</v>
      </c>
      <c r="C33" s="88"/>
      <c r="D33" s="88"/>
      <c r="E33" s="88"/>
      <c r="F33" s="88"/>
      <c r="G33" s="88"/>
      <c r="H33" s="91"/>
    </row>
    <row r="34" spans="1:9" s="85" customFormat="1" ht="9" customHeight="1">
      <c r="A34" s="86"/>
      <c r="B34" s="9" t="s">
        <v>46</v>
      </c>
      <c r="C34" s="88"/>
      <c r="D34" s="88"/>
      <c r="E34" s="88"/>
      <c r="F34" s="88"/>
      <c r="G34" s="88"/>
      <c r="H34" s="91"/>
    </row>
    <row r="35" spans="1:9" s="85" customFormat="1" ht="9" customHeight="1">
      <c r="A35" s="86"/>
      <c r="B35" s="9" t="s">
        <v>150</v>
      </c>
      <c r="C35" s="88"/>
      <c r="D35" s="88"/>
      <c r="E35" s="88"/>
      <c r="F35" s="88"/>
      <c r="G35" s="88"/>
      <c r="H35" s="91"/>
    </row>
    <row r="36" spans="1:9" s="85" customFormat="1" ht="9" customHeight="1">
      <c r="A36" s="86"/>
      <c r="B36" s="9" t="s">
        <v>30</v>
      </c>
      <c r="C36" s="88"/>
      <c r="D36" s="88"/>
      <c r="E36" s="88"/>
      <c r="F36" s="88"/>
      <c r="G36" s="88"/>
      <c r="H36" s="91"/>
    </row>
    <row r="37" spans="1:9" s="85" customFormat="1" ht="9" customHeight="1">
      <c r="A37" s="86"/>
      <c r="B37" s="9" t="s">
        <v>31</v>
      </c>
      <c r="C37" s="88"/>
      <c r="D37" s="88"/>
      <c r="E37" s="88"/>
      <c r="F37" s="88"/>
      <c r="G37" s="88"/>
      <c r="H37" s="91"/>
    </row>
    <row r="38" spans="1:9" s="85" customFormat="1" ht="9" customHeight="1">
      <c r="A38" s="86"/>
      <c r="B38" s="1035" t="s">
        <v>154</v>
      </c>
      <c r="C38" s="435"/>
      <c r="D38" s="435"/>
      <c r="E38" s="435"/>
      <c r="F38" s="435"/>
      <c r="G38" s="435"/>
      <c r="H38" s="91"/>
    </row>
    <row r="39" spans="1:9" s="85" customFormat="1" ht="9" customHeight="1">
      <c r="A39" s="86"/>
      <c r="B39" s="1035" t="s">
        <v>89</v>
      </c>
      <c r="C39" s="435"/>
      <c r="D39" s="88"/>
      <c r="E39" s="88"/>
      <c r="F39" s="88"/>
      <c r="G39" s="88"/>
      <c r="H39" s="91"/>
    </row>
    <row r="40" spans="1:9" s="85" customFormat="1" ht="4.7" customHeight="1">
      <c r="A40" s="106"/>
      <c r="B40" s="28"/>
      <c r="C40" s="92"/>
      <c r="D40" s="92"/>
      <c r="E40" s="92"/>
      <c r="F40" s="92"/>
      <c r="G40" s="92"/>
      <c r="H40" s="107"/>
    </row>
    <row r="41" spans="1:9" s="85" customFormat="1" ht="6.6" hidden="1" customHeight="1">
      <c r="B41" s="56"/>
      <c r="I41" s="85" t="s">
        <v>40</v>
      </c>
    </row>
  </sheetData>
  <sheetProtection sheet="1" objects="1" scenarios="1"/>
  <mergeCells count="4">
    <mergeCell ref="B7:B8"/>
    <mergeCell ref="C7:E7"/>
    <mergeCell ref="F7:F8"/>
    <mergeCell ref="G7:G8"/>
  </mergeCells>
  <hyperlinks>
    <hyperlink ref="G2" location="Índice!A1" display="Índice!A1"/>
  </hyperlinks>
  <printOptions horizontalCentered="1"/>
  <pageMargins left="1.8897637795275593" right="1.9291338582677167" top="2.1653543307086616" bottom="1.5748031496062993" header="0.78740157480314965" footer="0.51181102362204722"/>
  <pageSetup orientation="portrait" r:id="rId1"/>
  <headerFooter>
    <oddHeader xml:space="preserve">&amp;L&amp;K000080INEGI. Anuario estadístico y geográfico de los Estados Unidos Mexicanos 2013. 2014&amp;K000000.&amp;C
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Hoja19"/>
  <dimension ref="A1:K34"/>
  <sheetViews>
    <sheetView showGridLines="0" showRowColHeaders="0" topLeftCell="A7" zoomScale="140" workbookViewId="0"/>
  </sheetViews>
  <sheetFormatPr baseColWidth="10" defaultColWidth="0" defaultRowHeight="12.75" customHeight="1" zeroHeight="1"/>
  <cols>
    <col min="1" max="1" width="0.85546875" style="434" customWidth="1"/>
    <col min="2" max="2" width="15.28515625" style="434" customWidth="1"/>
    <col min="3" max="3" width="7.7109375" style="434" customWidth="1"/>
    <col min="4" max="4" width="11.85546875" style="434" customWidth="1"/>
    <col min="5" max="5" width="12" style="434" customWidth="1"/>
    <col min="6" max="6" width="12.28515625" style="434" customWidth="1"/>
    <col min="7" max="8" width="0.85546875" style="434" customWidth="1"/>
    <col min="9" max="11" width="0" style="434" hidden="1" customWidth="1"/>
    <col min="12" max="16384" width="10.7109375" style="434" hidden="1"/>
  </cols>
  <sheetData>
    <row r="1" spans="1:11" s="85" customFormat="1" ht="3.95" customHeight="1">
      <c r="A1" s="82"/>
      <c r="B1" s="104"/>
      <c r="C1" s="83"/>
      <c r="D1" s="83"/>
      <c r="E1" s="83"/>
      <c r="F1" s="83"/>
      <c r="G1" s="84"/>
    </row>
    <row r="2" spans="1:11" s="85" customFormat="1" ht="11.1" customHeight="1">
      <c r="A2" s="86"/>
      <c r="B2" s="87" t="s">
        <v>169</v>
      </c>
      <c r="C2" s="454"/>
      <c r="D2" s="454"/>
      <c r="E2" s="454"/>
      <c r="F2" s="1028" t="s">
        <v>179</v>
      </c>
      <c r="G2" s="89"/>
    </row>
    <row r="3" spans="1:11" s="85" customFormat="1" ht="11.1" customHeight="1">
      <c r="A3" s="86"/>
      <c r="B3" s="455" t="s">
        <v>180</v>
      </c>
      <c r="C3" s="454"/>
      <c r="D3" s="454"/>
      <c r="E3" s="454"/>
      <c r="F3" s="454"/>
      <c r="G3" s="456"/>
    </row>
    <row r="4" spans="1:11" s="85" customFormat="1" ht="11.1" customHeight="1">
      <c r="A4" s="86"/>
      <c r="B4" s="6" t="s">
        <v>160</v>
      </c>
      <c r="C4" s="454"/>
      <c r="D4" s="454"/>
      <c r="E4" s="454"/>
      <c r="F4" s="454"/>
      <c r="G4" s="456"/>
    </row>
    <row r="5" spans="1:11" s="85" customFormat="1" ht="3" customHeight="1">
      <c r="A5" s="86"/>
      <c r="B5" s="457"/>
      <c r="C5" s="458"/>
      <c r="D5" s="458"/>
      <c r="E5" s="458"/>
      <c r="F5" s="458"/>
      <c r="G5" s="456"/>
    </row>
    <row r="6" spans="1:11" s="85" customFormat="1" ht="3" customHeight="1">
      <c r="A6" s="86"/>
      <c r="B6" s="88"/>
      <c r="C6" s="88"/>
      <c r="D6" s="88"/>
      <c r="E6" s="88"/>
      <c r="F6" s="88"/>
      <c r="G6" s="91"/>
    </row>
    <row r="7" spans="1:11" s="85" customFormat="1" ht="8.4499999999999993" customHeight="1">
      <c r="A7" s="86"/>
      <c r="B7" s="1126" t="s">
        <v>3</v>
      </c>
      <c r="C7" s="1128" t="s">
        <v>161</v>
      </c>
      <c r="D7" s="1128" t="s">
        <v>172</v>
      </c>
      <c r="E7" s="1128" t="s">
        <v>173</v>
      </c>
      <c r="F7" s="1053" t="s">
        <v>174</v>
      </c>
      <c r="G7" s="96"/>
    </row>
    <row r="8" spans="1:11" s="85" customFormat="1" ht="8.4499999999999993" customHeight="1">
      <c r="A8" s="86"/>
      <c r="B8" s="1126"/>
      <c r="C8" s="1128"/>
      <c r="D8" s="1128"/>
      <c r="E8" s="1128"/>
      <c r="F8" s="1053" t="s">
        <v>181</v>
      </c>
      <c r="G8" s="459"/>
    </row>
    <row r="9" spans="1:11" s="85" customFormat="1" ht="3" customHeight="1">
      <c r="A9" s="86"/>
      <c r="B9" s="92"/>
      <c r="C9" s="92"/>
      <c r="D9" s="92"/>
      <c r="E9" s="92"/>
      <c r="F9" s="92"/>
      <c r="G9" s="91"/>
    </row>
    <row r="10" spans="1:11" s="85" customFormat="1" ht="3" customHeight="1">
      <c r="A10" s="86"/>
      <c r="B10" s="88"/>
      <c r="C10" s="88"/>
      <c r="D10" s="88"/>
      <c r="E10" s="88"/>
      <c r="F10" s="88"/>
      <c r="G10" s="91"/>
    </row>
    <row r="11" spans="1:11" s="85" customFormat="1" ht="9" customHeight="1">
      <c r="A11" s="86"/>
      <c r="B11" s="9" t="s">
        <v>10</v>
      </c>
      <c r="C11" s="97">
        <f>SUM(D11:E11)</f>
        <v>4750132</v>
      </c>
      <c r="D11" s="97">
        <v>275369</v>
      </c>
      <c r="E11" s="97">
        <v>4474763</v>
      </c>
      <c r="F11" s="97">
        <v>3416076</v>
      </c>
      <c r="G11" s="98"/>
      <c r="I11" s="11"/>
      <c r="J11" s="11"/>
      <c r="K11" s="11"/>
    </row>
    <row r="12" spans="1:11" s="85" customFormat="1" ht="9" customHeight="1">
      <c r="A12" s="86"/>
      <c r="B12" s="9" t="s">
        <v>11</v>
      </c>
      <c r="C12" s="97">
        <f>SUM(D12:E12)</f>
        <v>4898442</v>
      </c>
      <c r="D12" s="97">
        <v>312853</v>
      </c>
      <c r="E12" s="97">
        <v>4585589</v>
      </c>
      <c r="F12" s="97">
        <v>3538747</v>
      </c>
      <c r="G12" s="98"/>
      <c r="I12" s="11"/>
      <c r="J12" s="11"/>
      <c r="K12" s="11"/>
    </row>
    <row r="13" spans="1:11" s="85" customFormat="1" ht="9" customHeight="1">
      <c r="A13" s="86"/>
      <c r="B13" s="9" t="s">
        <v>12</v>
      </c>
      <c r="C13" s="97">
        <v>5002872</v>
      </c>
      <c r="D13" s="97">
        <v>328338</v>
      </c>
      <c r="E13" s="97">
        <v>4674534</v>
      </c>
      <c r="F13" s="97">
        <v>3631255</v>
      </c>
      <c r="G13" s="98"/>
      <c r="I13" s="11"/>
      <c r="J13" s="11"/>
      <c r="K13" s="11"/>
    </row>
    <row r="14" spans="1:11" s="85" customFormat="1" ht="9" customHeight="1">
      <c r="A14" s="86"/>
      <c r="B14" s="9" t="s">
        <v>13</v>
      </c>
      <c r="C14" s="97">
        <v>5149242</v>
      </c>
      <c r="D14" s="97">
        <v>325811</v>
      </c>
      <c r="E14" s="97">
        <v>4823431</v>
      </c>
      <c r="F14" s="97">
        <v>3804655</v>
      </c>
      <c r="G14" s="98"/>
      <c r="I14" s="11"/>
      <c r="J14" s="11"/>
      <c r="K14" s="11"/>
    </row>
    <row r="15" spans="1:11" s="85" customFormat="1" ht="9" customHeight="1">
      <c r="A15" s="86"/>
      <c r="B15" s="9" t="s">
        <v>14</v>
      </c>
      <c r="C15" s="97">
        <f>SUM(D15:E15)</f>
        <v>5315312</v>
      </c>
      <c r="D15" s="97">
        <v>358843</v>
      </c>
      <c r="E15" s="97">
        <v>4956469</v>
      </c>
      <c r="F15" s="97">
        <v>3931735</v>
      </c>
      <c r="G15" s="98"/>
      <c r="I15" s="11"/>
      <c r="J15" s="11"/>
      <c r="K15" s="11"/>
    </row>
    <row r="16" spans="1:11" s="85" customFormat="1" ht="9" customHeight="1">
      <c r="A16" s="86"/>
      <c r="B16" s="9"/>
      <c r="C16" s="97"/>
      <c r="D16" s="97"/>
      <c r="E16" s="97"/>
      <c r="F16" s="97"/>
      <c r="G16" s="98"/>
      <c r="I16" s="11"/>
      <c r="J16" s="11"/>
      <c r="K16" s="11"/>
    </row>
    <row r="17" spans="1:7" s="85" customFormat="1" ht="9" customHeight="1">
      <c r="A17" s="86"/>
      <c r="B17" s="9" t="s">
        <v>15</v>
      </c>
      <c r="C17" s="97">
        <f>SUM(D17:E17)</f>
        <v>5450167</v>
      </c>
      <c r="D17" s="97">
        <v>351393</v>
      </c>
      <c r="E17" s="97">
        <v>5098774</v>
      </c>
      <c r="F17" s="97">
        <v>4033158</v>
      </c>
      <c r="G17" s="98"/>
    </row>
    <row r="18" spans="1:7" s="85" customFormat="1" ht="9" customHeight="1">
      <c r="A18" s="86"/>
      <c r="B18" s="9" t="s">
        <v>16</v>
      </c>
      <c r="C18" s="97">
        <f>SUM(D18:E18)</f>
        <v>5553794</v>
      </c>
      <c r="D18" s="97">
        <v>313600</v>
      </c>
      <c r="E18" s="97">
        <v>5240194</v>
      </c>
      <c r="F18" s="97">
        <v>4206813</v>
      </c>
      <c r="G18" s="98"/>
    </row>
    <row r="19" spans="1:7" s="85" customFormat="1" ht="9" customHeight="1">
      <c r="A19" s="86"/>
      <c r="B19" s="9" t="s">
        <v>17</v>
      </c>
      <c r="C19" s="97">
        <f>SUM(D19:E19)</f>
        <v>5759960</v>
      </c>
      <c r="D19" s="97">
        <v>337493</v>
      </c>
      <c r="E19" s="97">
        <v>5422467</v>
      </c>
      <c r="F19" s="97">
        <v>4385973</v>
      </c>
      <c r="G19" s="98"/>
    </row>
    <row r="20" spans="1:7" s="85" customFormat="1" ht="9" customHeight="1">
      <c r="A20" s="86"/>
      <c r="B20" s="9" t="s">
        <v>19</v>
      </c>
      <c r="C20" s="99">
        <v>5902618</v>
      </c>
      <c r="D20" s="99">
        <f>C20-E20</f>
        <v>362138</v>
      </c>
      <c r="E20" s="97">
        <v>5540480</v>
      </c>
      <c r="F20" s="97">
        <v>4477085</v>
      </c>
      <c r="G20" s="98"/>
    </row>
    <row r="21" spans="1:7" s="85" customFormat="1" ht="9" customHeight="1">
      <c r="A21" s="86"/>
      <c r="B21" s="9" t="s">
        <v>20</v>
      </c>
      <c r="C21" s="99">
        <v>6033995</v>
      </c>
      <c r="D21" s="99">
        <f>C21-E21</f>
        <v>390869</v>
      </c>
      <c r="E21" s="97">
        <v>5643126</v>
      </c>
      <c r="F21" s="97">
        <v>4601252</v>
      </c>
      <c r="G21" s="98"/>
    </row>
    <row r="22" spans="1:7" s="85" customFormat="1" ht="9" customHeight="1">
      <c r="A22" s="86"/>
      <c r="B22" s="9"/>
      <c r="C22" s="99"/>
      <c r="D22" s="99"/>
      <c r="E22" s="97"/>
      <c r="F22" s="97"/>
      <c r="G22" s="98"/>
    </row>
    <row r="23" spans="1:7" s="85" customFormat="1" ht="9" customHeight="1">
      <c r="A23" s="86"/>
      <c r="B23" s="9" t="s">
        <v>21</v>
      </c>
      <c r="C23" s="99">
        <v>6081058</v>
      </c>
      <c r="D23" s="99">
        <f>C23-E23</f>
        <v>360850</v>
      </c>
      <c r="E23" s="97">
        <v>5720208</v>
      </c>
      <c r="F23" s="97">
        <v>4688763</v>
      </c>
      <c r="G23" s="98"/>
    </row>
    <row r="24" spans="1:7" s="85" customFormat="1" ht="9" customHeight="1">
      <c r="A24" s="86"/>
      <c r="B24" s="9" t="s">
        <v>22</v>
      </c>
      <c r="C24" s="99">
        <v>6166120</v>
      </c>
      <c r="D24" s="99">
        <f>C24-E24</f>
        <v>369231</v>
      </c>
      <c r="E24" s="97">
        <v>5796889</v>
      </c>
      <c r="F24" s="97">
        <v>4817690</v>
      </c>
      <c r="G24" s="98"/>
    </row>
    <row r="25" spans="1:7" s="85" customFormat="1" ht="9" customHeight="1">
      <c r="A25" s="86"/>
      <c r="B25" s="9" t="s">
        <v>176</v>
      </c>
      <c r="C25" s="99">
        <v>6255542</v>
      </c>
      <c r="D25" s="99">
        <f>C25-E25</f>
        <v>382918</v>
      </c>
      <c r="E25" s="97">
        <v>5872624</v>
      </c>
      <c r="F25" s="97">
        <v>4908061</v>
      </c>
      <c r="G25" s="98"/>
    </row>
    <row r="26" spans="1:7" s="85" customFormat="1" ht="9" customHeight="1">
      <c r="A26" s="86"/>
      <c r="B26" s="9" t="s">
        <v>43</v>
      </c>
      <c r="C26" s="99">
        <v>6286214</v>
      </c>
      <c r="D26" s="99">
        <v>355669</v>
      </c>
      <c r="E26" s="97">
        <v>5930545</v>
      </c>
      <c r="F26" s="97">
        <v>4984724</v>
      </c>
      <c r="G26" s="98"/>
    </row>
    <row r="27" spans="1:7" s="85" customFormat="1" ht="9" customHeight="1">
      <c r="A27" s="86"/>
      <c r="B27" s="9" t="s">
        <v>25</v>
      </c>
      <c r="C27" s="99">
        <v>6268803</v>
      </c>
      <c r="D27" s="99">
        <v>343489</v>
      </c>
      <c r="E27" s="97">
        <v>5925314</v>
      </c>
      <c r="F27" s="97">
        <v>4959837</v>
      </c>
      <c r="G27" s="98"/>
    </row>
    <row r="28" spans="1:7" s="85" customFormat="1" ht="9" customHeight="1">
      <c r="A28" s="86"/>
      <c r="B28" s="9"/>
      <c r="C28" s="99"/>
      <c r="D28" s="99"/>
      <c r="E28" s="97"/>
      <c r="F28" s="97"/>
      <c r="G28" s="98"/>
    </row>
    <row r="29" spans="1:7" s="85" customFormat="1" ht="9" customHeight="1">
      <c r="A29" s="86"/>
      <c r="B29" s="9" t="s">
        <v>165</v>
      </c>
      <c r="C29" s="99">
        <v>6277582</v>
      </c>
      <c r="D29" s="99">
        <f>C29-E29</f>
        <v>339282</v>
      </c>
      <c r="E29" s="97">
        <v>5938300</v>
      </c>
      <c r="F29" s="97">
        <v>4994765</v>
      </c>
      <c r="G29" s="98"/>
    </row>
    <row r="30" spans="1:7" s="85" customFormat="1" ht="3" customHeight="1">
      <c r="A30" s="86"/>
      <c r="B30" s="101"/>
      <c r="C30" s="102"/>
      <c r="D30" s="102"/>
      <c r="E30" s="102"/>
      <c r="F30" s="102"/>
      <c r="G30" s="103"/>
    </row>
    <row r="31" spans="1:7" s="85" customFormat="1" ht="3" customHeight="1">
      <c r="A31" s="86"/>
      <c r="B31" s="83"/>
      <c r="C31" s="83"/>
      <c r="D31" s="83"/>
      <c r="E31" s="83"/>
      <c r="F31" s="83"/>
      <c r="G31" s="91"/>
    </row>
    <row r="32" spans="1:7" s="85" customFormat="1" ht="8.4499999999999993" customHeight="1">
      <c r="A32" s="86"/>
      <c r="B32" s="134" t="s">
        <v>168</v>
      </c>
      <c r="C32" s="88"/>
      <c r="D32" s="88"/>
      <c r="E32" s="88"/>
      <c r="F32" s="88"/>
      <c r="G32" s="91"/>
    </row>
    <row r="33" spans="1:8" s="85" customFormat="1" ht="4.5" customHeight="1">
      <c r="A33" s="106"/>
      <c r="B33" s="251"/>
      <c r="C33" s="92"/>
      <c r="D33" s="92"/>
      <c r="E33" s="92"/>
      <c r="F33" s="92"/>
      <c r="G33" s="107"/>
    </row>
    <row r="34" spans="1:8" hidden="1">
      <c r="H34" s="434" t="s">
        <v>40</v>
      </c>
    </row>
  </sheetData>
  <sheetProtection sheet="1" objects="1" scenarios="1"/>
  <mergeCells count="4">
    <mergeCell ref="B7:B8"/>
    <mergeCell ref="C7:C8"/>
    <mergeCell ref="D7:D8"/>
    <mergeCell ref="E7:E8"/>
  </mergeCells>
  <hyperlinks>
    <hyperlink ref="F2" location="Índice!A1" display="Índice!A1"/>
  </hyperlinks>
  <printOptions horizontalCentered="1"/>
  <pageMargins left="1.8897637795275593" right="1.9291338582677167" top="2.1653543307086616" bottom="1.5748031496062993" header="0.78740157480314965" footer="0.51181102362204722"/>
  <pageSetup orientation="portrait" r:id="rId1"/>
  <headerFooter>
    <oddHeader xml:space="preserve">&amp;L&amp;K000080INEGI. Anuario estadístico y geográfico de los Estados Unidos Mexicanos 2013. 2014&amp;K000000.&amp;C
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Hoja5"/>
  <dimension ref="A1:J51"/>
  <sheetViews>
    <sheetView showGridLines="0" showRowColHeaders="0" topLeftCell="A28" zoomScale="140" zoomScaleNormal="140" workbookViewId="0"/>
  </sheetViews>
  <sheetFormatPr baseColWidth="10" defaultColWidth="0" defaultRowHeight="12.75" zeroHeight="1"/>
  <cols>
    <col min="1" max="1" width="1" style="57" customWidth="1"/>
    <col min="2" max="2" width="10.7109375" style="57" customWidth="1"/>
    <col min="3" max="3" width="8" style="57" customWidth="1"/>
    <col min="4" max="4" width="10" style="57" customWidth="1"/>
    <col min="5" max="5" width="10.140625" style="57" customWidth="1"/>
    <col min="6" max="6" width="10" style="57" customWidth="1"/>
    <col min="7" max="7" width="9.85546875" style="57" customWidth="1"/>
    <col min="8" max="8" width="1" style="57" customWidth="1"/>
    <col min="9" max="9" width="0.85546875" style="57" customWidth="1"/>
    <col min="10" max="16384" width="13.28515625" style="57" hidden="1"/>
  </cols>
  <sheetData>
    <row r="1" spans="1:10" s="111" customFormat="1" ht="3.6" customHeight="1">
      <c r="A1" s="108"/>
      <c r="B1" s="109"/>
      <c r="C1" s="109"/>
      <c r="D1" s="109"/>
      <c r="E1" s="109"/>
      <c r="F1" s="109"/>
      <c r="G1" s="109"/>
      <c r="H1" s="110"/>
    </row>
    <row r="2" spans="1:10" s="111" customFormat="1" ht="11.1" customHeight="1">
      <c r="A2" s="112"/>
      <c r="B2" s="113" t="s">
        <v>32</v>
      </c>
      <c r="C2" s="114"/>
      <c r="D2" s="114"/>
      <c r="E2" s="114"/>
      <c r="F2" s="114"/>
      <c r="G2" s="1028" t="s">
        <v>47</v>
      </c>
      <c r="H2" s="115"/>
      <c r="J2" s="11"/>
    </row>
    <row r="3" spans="1:10" s="111" customFormat="1" ht="11.1" customHeight="1">
      <c r="A3" s="112"/>
      <c r="B3" s="113" t="s">
        <v>48</v>
      </c>
      <c r="C3" s="114"/>
      <c r="D3" s="114"/>
      <c r="E3" s="114"/>
      <c r="F3" s="114"/>
      <c r="G3" s="114"/>
      <c r="H3" s="116"/>
    </row>
    <row r="4" spans="1:10" s="111" customFormat="1" ht="11.1" customHeight="1">
      <c r="A4" s="112"/>
      <c r="B4" s="113" t="s">
        <v>416</v>
      </c>
      <c r="C4" s="114"/>
      <c r="D4" s="114"/>
      <c r="E4" s="114"/>
      <c r="F4" s="114"/>
      <c r="G4" s="114"/>
      <c r="H4" s="117"/>
    </row>
    <row r="5" spans="1:10" s="111" customFormat="1" ht="3" customHeight="1">
      <c r="A5" s="112"/>
      <c r="B5" s="118"/>
      <c r="C5" s="118"/>
      <c r="D5" s="118"/>
      <c r="E5" s="118"/>
      <c r="F5" s="118"/>
      <c r="G5" s="118"/>
      <c r="H5" s="117"/>
    </row>
    <row r="6" spans="1:10" s="111" customFormat="1" ht="3" customHeight="1">
      <c r="A6" s="112"/>
      <c r="B6" s="114"/>
      <c r="C6" s="114"/>
      <c r="D6" s="119"/>
      <c r="E6" s="114"/>
      <c r="F6" s="120"/>
      <c r="G6" s="120"/>
      <c r="H6" s="121"/>
    </row>
    <row r="7" spans="1:10" s="111" customFormat="1" ht="8.65" customHeight="1">
      <c r="A7" s="112"/>
      <c r="B7" s="1121" t="s">
        <v>3</v>
      </c>
      <c r="C7" s="1122" t="s">
        <v>49</v>
      </c>
      <c r="D7" s="1122"/>
      <c r="E7" s="1122"/>
      <c r="F7" s="1123" t="s">
        <v>50</v>
      </c>
      <c r="G7" s="1123" t="s">
        <v>36</v>
      </c>
      <c r="H7" s="122"/>
    </row>
    <row r="8" spans="1:10" s="111" customFormat="1" ht="9" customHeight="1">
      <c r="A8" s="112"/>
      <c r="B8" s="1125"/>
      <c r="C8" s="72" t="s">
        <v>7</v>
      </c>
      <c r="D8" s="72" t="s">
        <v>8</v>
      </c>
      <c r="E8" s="72" t="s">
        <v>9</v>
      </c>
      <c r="F8" s="1124"/>
      <c r="G8" s="1124"/>
      <c r="H8" s="122"/>
    </row>
    <row r="9" spans="1:10" s="111" customFormat="1" ht="3" customHeight="1">
      <c r="A9" s="112"/>
      <c r="B9" s="118"/>
      <c r="C9" s="118"/>
      <c r="D9" s="118"/>
      <c r="E9" s="118"/>
      <c r="F9" s="118"/>
      <c r="G9" s="118"/>
      <c r="H9" s="117"/>
    </row>
    <row r="10" spans="1:10" s="111" customFormat="1" ht="3" customHeight="1">
      <c r="A10" s="112"/>
      <c r="B10" s="114"/>
      <c r="C10" s="114"/>
      <c r="D10" s="114"/>
      <c r="E10" s="114"/>
      <c r="F10" s="114"/>
      <c r="G10" s="114"/>
      <c r="H10" s="117"/>
    </row>
    <row r="11" spans="1:10" s="111" customFormat="1" ht="9" customHeight="1">
      <c r="A11" s="112"/>
      <c r="B11" s="9" t="s">
        <v>10</v>
      </c>
      <c r="C11" s="123">
        <f>SUM(D11:E11)</f>
        <v>463403</v>
      </c>
      <c r="D11" s="123">
        <v>185547</v>
      </c>
      <c r="E11" s="123">
        <v>277856</v>
      </c>
      <c r="F11" s="123">
        <v>26099</v>
      </c>
      <c r="G11" s="123">
        <v>4287</v>
      </c>
      <c r="H11" s="124"/>
    </row>
    <row r="12" spans="1:10" s="111" customFormat="1" ht="9" customHeight="1">
      <c r="A12" s="112"/>
      <c r="B12" s="9" t="s">
        <v>11</v>
      </c>
      <c r="C12" s="123">
        <f>SUM(D12:E12)</f>
        <v>707168</v>
      </c>
      <c r="D12" s="125">
        <v>299669</v>
      </c>
      <c r="E12" s="125">
        <v>407499</v>
      </c>
      <c r="F12" s="123">
        <v>29413</v>
      </c>
      <c r="G12" s="123">
        <v>4644</v>
      </c>
      <c r="H12" s="124"/>
    </row>
    <row r="13" spans="1:10" s="111" customFormat="1" ht="9" customHeight="1">
      <c r="A13" s="112"/>
      <c r="B13" s="9" t="s">
        <v>12</v>
      </c>
      <c r="C13" s="123">
        <f>SUM(D13:E13)</f>
        <v>763584</v>
      </c>
      <c r="D13" s="125">
        <v>330687</v>
      </c>
      <c r="E13" s="125">
        <v>432897</v>
      </c>
      <c r="F13" s="123">
        <v>27341</v>
      </c>
      <c r="G13" s="123">
        <v>4676</v>
      </c>
      <c r="H13" s="124"/>
    </row>
    <row r="14" spans="1:10" s="111" customFormat="1" ht="9" customHeight="1">
      <c r="A14" s="112"/>
      <c r="B14" s="9" t="s">
        <v>13</v>
      </c>
      <c r="C14" s="123">
        <f>SUM(D14:E14)</f>
        <v>845640</v>
      </c>
      <c r="D14" s="125">
        <v>360336</v>
      </c>
      <c r="E14" s="125">
        <v>485304</v>
      </c>
      <c r="F14" s="123">
        <v>28149</v>
      </c>
      <c r="G14" s="123">
        <v>4661</v>
      </c>
      <c r="H14" s="124"/>
    </row>
    <row r="15" spans="1:10" s="111" customFormat="1" ht="9" customHeight="1">
      <c r="A15" s="112"/>
      <c r="B15" s="9" t="s">
        <v>14</v>
      </c>
      <c r="C15" s="123">
        <f>SUM(D15:E15)</f>
        <v>992354</v>
      </c>
      <c r="D15" s="125">
        <v>419384</v>
      </c>
      <c r="E15" s="125">
        <v>572970</v>
      </c>
      <c r="F15" s="123">
        <v>33496</v>
      </c>
      <c r="G15" s="123">
        <v>4742</v>
      </c>
      <c r="H15" s="124"/>
    </row>
    <row r="16" spans="1:10" s="111" customFormat="1" ht="9" customHeight="1">
      <c r="A16" s="112"/>
      <c r="B16" s="9"/>
      <c r="C16" s="123"/>
      <c r="D16" s="125"/>
      <c r="E16" s="125"/>
      <c r="F16" s="123"/>
      <c r="G16" s="123"/>
      <c r="H16" s="124"/>
    </row>
    <row r="17" spans="1:8" s="111" customFormat="1" ht="9" customHeight="1">
      <c r="A17" s="112"/>
      <c r="B17" s="9" t="s">
        <v>51</v>
      </c>
      <c r="C17" s="123">
        <f>SUM(D17:E17)</f>
        <v>1051.7</v>
      </c>
      <c r="D17" s="125">
        <v>446.8</v>
      </c>
      <c r="E17" s="125">
        <v>604.9</v>
      </c>
      <c r="F17" s="123">
        <v>35269</v>
      </c>
      <c r="G17" s="123">
        <v>5069</v>
      </c>
      <c r="H17" s="124"/>
    </row>
    <row r="18" spans="1:8" s="111" customFormat="1" ht="9" customHeight="1">
      <c r="A18" s="112"/>
      <c r="B18" s="9" t="s">
        <v>52</v>
      </c>
      <c r="C18" s="123">
        <f>SUM(D18:E18)</f>
        <v>1092.299</v>
      </c>
      <c r="D18" s="125">
        <v>446.089</v>
      </c>
      <c r="E18" s="125">
        <v>646.21</v>
      </c>
      <c r="F18" s="123">
        <v>34798</v>
      </c>
      <c r="G18" s="123">
        <v>5181</v>
      </c>
      <c r="H18" s="124"/>
    </row>
    <row r="19" spans="1:8" s="111" customFormat="1" ht="9" customHeight="1">
      <c r="A19" s="112"/>
      <c r="B19" s="9" t="s">
        <v>53</v>
      </c>
      <c r="C19" s="123">
        <v>1164667</v>
      </c>
      <c r="D19" s="126">
        <v>40.700000000000003</v>
      </c>
      <c r="E19" s="126">
        <v>59.3</v>
      </c>
      <c r="F19" s="123">
        <v>36398</v>
      </c>
      <c r="G19" s="123">
        <v>5295</v>
      </c>
      <c r="H19" s="124"/>
    </row>
    <row r="20" spans="1:8" s="111" customFormat="1" ht="9" customHeight="1">
      <c r="A20" s="112"/>
      <c r="B20" s="9" t="s">
        <v>19</v>
      </c>
      <c r="C20" s="123">
        <f>SUM(D20:E20)</f>
        <v>1297002</v>
      </c>
      <c r="D20" s="125">
        <v>493648</v>
      </c>
      <c r="E20" s="125">
        <v>803354</v>
      </c>
      <c r="F20" s="123">
        <v>36514</v>
      </c>
      <c r="G20" s="123">
        <v>5489</v>
      </c>
      <c r="H20" s="124"/>
    </row>
    <row r="21" spans="1:8" s="111" customFormat="1" ht="9" customHeight="1">
      <c r="A21" s="112"/>
      <c r="B21" s="9" t="s">
        <v>20</v>
      </c>
      <c r="C21" s="123">
        <f>SUM(D21:E21)</f>
        <v>1250055</v>
      </c>
      <c r="D21" s="125">
        <v>500830</v>
      </c>
      <c r="E21" s="125">
        <v>749225</v>
      </c>
      <c r="F21" s="123">
        <v>35774</v>
      </c>
      <c r="G21" s="123">
        <v>5483</v>
      </c>
      <c r="H21" s="124"/>
    </row>
    <row r="22" spans="1:8" s="111" customFormat="1" ht="9" customHeight="1">
      <c r="A22" s="112"/>
      <c r="B22" s="9"/>
      <c r="C22" s="123"/>
      <c r="D22" s="125"/>
      <c r="E22" s="125"/>
      <c r="F22" s="123"/>
      <c r="G22" s="123"/>
      <c r="H22" s="124"/>
    </row>
    <row r="23" spans="1:8" s="111" customFormat="1" ht="9" customHeight="1">
      <c r="A23" s="112"/>
      <c r="B23" s="9" t="s">
        <v>21</v>
      </c>
      <c r="C23" s="123">
        <f>SUM(D23:E23)</f>
        <v>1227288</v>
      </c>
      <c r="D23" s="125">
        <v>511506</v>
      </c>
      <c r="E23" s="125">
        <v>715782</v>
      </c>
      <c r="F23" s="123">
        <v>35248</v>
      </c>
      <c r="G23" s="123">
        <v>5652</v>
      </c>
      <c r="H23" s="124"/>
    </row>
    <row r="24" spans="1:8" s="111" customFormat="1" ht="9" customHeight="1">
      <c r="A24" s="112"/>
      <c r="B24" s="9" t="s">
        <v>22</v>
      </c>
      <c r="C24" s="123">
        <f>SUM(D24:E24)</f>
        <v>1303031</v>
      </c>
      <c r="D24" s="125">
        <v>537119</v>
      </c>
      <c r="E24" s="125">
        <v>765912</v>
      </c>
      <c r="F24" s="123">
        <v>36626</v>
      </c>
      <c r="G24" s="123">
        <v>5861</v>
      </c>
      <c r="H24" s="124"/>
    </row>
    <row r="25" spans="1:8" s="111" customFormat="1" ht="9" customHeight="1">
      <c r="A25" s="112"/>
      <c r="B25" s="9" t="s">
        <v>23</v>
      </c>
      <c r="C25" s="123">
        <f>SUM(D25:E25)</f>
        <v>1366199</v>
      </c>
      <c r="D25" s="125">
        <v>580069</v>
      </c>
      <c r="E25" s="125">
        <v>786130</v>
      </c>
      <c r="F25" s="123">
        <v>40695</v>
      </c>
      <c r="G25" s="123">
        <v>6383</v>
      </c>
      <c r="H25" s="124"/>
    </row>
    <row r="26" spans="1:8" s="111" customFormat="1" ht="9" customHeight="1">
      <c r="A26" s="112"/>
      <c r="B26" s="9" t="s">
        <v>24</v>
      </c>
      <c r="C26" s="123">
        <f>SUM(D26:E26)</f>
        <v>1514568</v>
      </c>
      <c r="D26" s="125">
        <v>643218</v>
      </c>
      <c r="E26" s="125">
        <v>871350</v>
      </c>
      <c r="F26" s="123">
        <v>37164</v>
      </c>
      <c r="G26" s="123">
        <v>5660</v>
      </c>
      <c r="H26" s="124"/>
    </row>
    <row r="27" spans="1:8" s="111" customFormat="1" ht="9" customHeight="1">
      <c r="A27" s="112"/>
      <c r="B27" s="9" t="s">
        <v>25</v>
      </c>
      <c r="C27" s="123">
        <f>SUM(D27:E27)</f>
        <v>1376739</v>
      </c>
      <c r="D27" s="125">
        <v>565155</v>
      </c>
      <c r="E27" s="125">
        <v>811584</v>
      </c>
      <c r="F27" s="123">
        <v>38050</v>
      </c>
      <c r="G27" s="123">
        <v>5722</v>
      </c>
      <c r="H27" s="124"/>
    </row>
    <row r="28" spans="1:8" s="111" customFormat="1" ht="9" customHeight="1">
      <c r="A28" s="112"/>
      <c r="B28" s="9"/>
      <c r="C28" s="123"/>
      <c r="D28" s="125"/>
      <c r="E28" s="125"/>
      <c r="F28" s="123"/>
      <c r="G28" s="123"/>
      <c r="H28" s="124"/>
    </row>
    <row r="29" spans="1:8" s="111" customFormat="1" ht="9" customHeight="1">
      <c r="A29" s="112"/>
      <c r="B29" s="9" t="s">
        <v>26</v>
      </c>
      <c r="C29" s="123">
        <f t="shared" ref="C29:C30" si="0">SUM(D29:E29)</f>
        <v>1549679</v>
      </c>
      <c r="D29" s="125">
        <v>644162</v>
      </c>
      <c r="E29" s="125">
        <v>905517</v>
      </c>
      <c r="F29" s="123">
        <v>39928</v>
      </c>
      <c r="G29" s="123">
        <v>5888</v>
      </c>
      <c r="H29" s="124"/>
    </row>
    <row r="30" spans="1:8" s="111" customFormat="1" ht="9" customHeight="1">
      <c r="A30" s="112"/>
      <c r="B30" s="9" t="s">
        <v>134</v>
      </c>
      <c r="C30" s="123">
        <f t="shared" si="0"/>
        <v>1544154</v>
      </c>
      <c r="D30" s="125">
        <v>642240</v>
      </c>
      <c r="E30" s="125">
        <v>901914</v>
      </c>
      <c r="F30" s="123">
        <v>41226</v>
      </c>
      <c r="G30" s="123">
        <v>6016</v>
      </c>
      <c r="H30" s="124"/>
    </row>
    <row r="31" spans="1:8" s="111" customFormat="1" ht="3" customHeight="1">
      <c r="A31" s="112"/>
      <c r="B31" s="127"/>
      <c r="C31" s="128"/>
      <c r="D31" s="128"/>
      <c r="E31" s="128"/>
      <c r="F31" s="128"/>
      <c r="G31" s="128"/>
      <c r="H31" s="129"/>
    </row>
    <row r="32" spans="1:8" s="111" customFormat="1" ht="3" customHeight="1">
      <c r="A32" s="112"/>
      <c r="B32" s="109"/>
      <c r="C32" s="109"/>
      <c r="D32" s="109"/>
      <c r="E32" s="109"/>
      <c r="F32" s="109"/>
      <c r="G32" s="109"/>
      <c r="H32" s="117"/>
    </row>
    <row r="33" spans="1:9" s="111" customFormat="1" ht="9" customHeight="1">
      <c r="A33" s="112"/>
      <c r="B33" s="130" t="s">
        <v>142</v>
      </c>
      <c r="C33" s="127"/>
      <c r="D33" s="127"/>
      <c r="E33" s="127"/>
      <c r="F33" s="127"/>
      <c r="G33" s="127"/>
      <c r="H33" s="131"/>
    </row>
    <row r="34" spans="1:9" s="111" customFormat="1" ht="9" customHeight="1">
      <c r="A34" s="112"/>
      <c r="B34" s="132" t="s">
        <v>143</v>
      </c>
      <c r="C34" s="114"/>
      <c r="D34" s="114"/>
      <c r="E34" s="114"/>
      <c r="F34" s="114"/>
      <c r="G34" s="114"/>
      <c r="H34" s="117"/>
    </row>
    <row r="35" spans="1:9" s="111" customFormat="1" ht="9" customHeight="1">
      <c r="A35" s="112"/>
      <c r="B35" s="132" t="s">
        <v>144</v>
      </c>
      <c r="C35" s="114"/>
      <c r="D35" s="114"/>
      <c r="E35" s="114"/>
      <c r="F35" s="114"/>
      <c r="G35" s="114"/>
      <c r="H35" s="117"/>
    </row>
    <row r="36" spans="1:9" s="111" customFormat="1" ht="9" customHeight="1">
      <c r="A36" s="112"/>
      <c r="B36" s="132" t="s">
        <v>145</v>
      </c>
      <c r="C36" s="114"/>
      <c r="D36" s="114"/>
      <c r="E36" s="114"/>
      <c r="F36" s="114"/>
      <c r="G36" s="114"/>
      <c r="H36" s="117"/>
    </row>
    <row r="37" spans="1:9" s="111" customFormat="1" ht="9" customHeight="1">
      <c r="A37" s="112"/>
      <c r="B37" s="132" t="s">
        <v>146</v>
      </c>
      <c r="C37" s="114"/>
      <c r="D37" s="114"/>
      <c r="E37" s="114"/>
      <c r="F37" s="114"/>
      <c r="G37" s="114"/>
      <c r="H37" s="117"/>
    </row>
    <row r="38" spans="1:9" s="111" customFormat="1" ht="9" customHeight="1">
      <c r="A38" s="112"/>
      <c r="B38" s="133" t="s">
        <v>54</v>
      </c>
      <c r="C38" s="114"/>
      <c r="D38" s="114"/>
      <c r="E38" s="114"/>
      <c r="F38" s="114"/>
      <c r="G38" s="114"/>
      <c r="H38" s="117"/>
    </row>
    <row r="39" spans="1:9" s="111" customFormat="1" ht="9" customHeight="1">
      <c r="A39" s="112"/>
      <c r="B39" s="134" t="s">
        <v>55</v>
      </c>
      <c r="C39" s="135"/>
      <c r="D39" s="114"/>
      <c r="E39" s="114"/>
      <c r="F39" s="114"/>
      <c r="G39" s="114"/>
      <c r="H39" s="117"/>
      <c r="I39" s="135"/>
    </row>
    <row r="40" spans="1:9" s="111" customFormat="1" ht="9" customHeight="1">
      <c r="A40" s="112"/>
      <c r="B40" s="132" t="s">
        <v>46</v>
      </c>
      <c r="C40" s="135"/>
      <c r="D40" s="114"/>
      <c r="E40" s="114"/>
      <c r="F40" s="114"/>
      <c r="G40" s="114"/>
      <c r="H40" s="117"/>
      <c r="I40" s="135"/>
    </row>
    <row r="41" spans="1:9" s="111" customFormat="1" ht="9" customHeight="1">
      <c r="A41" s="112"/>
      <c r="B41" s="9" t="s">
        <v>56</v>
      </c>
      <c r="C41" s="114"/>
      <c r="D41" s="114"/>
      <c r="E41" s="114"/>
      <c r="F41" s="114"/>
      <c r="G41" s="114"/>
      <c r="H41" s="117"/>
    </row>
    <row r="42" spans="1:9" s="111" customFormat="1" ht="9" customHeight="1">
      <c r="A42" s="112"/>
      <c r="B42" s="9" t="s">
        <v>151</v>
      </c>
      <c r="C42" s="114"/>
      <c r="D42" s="114"/>
      <c r="E42" s="114"/>
      <c r="F42" s="114"/>
      <c r="G42" s="114"/>
      <c r="H42" s="117"/>
    </row>
    <row r="43" spans="1:9" s="111" customFormat="1" ht="9" customHeight="1">
      <c r="A43" s="112"/>
      <c r="B43" s="9" t="s">
        <v>57</v>
      </c>
      <c r="C43" s="114"/>
      <c r="D43" s="114"/>
      <c r="E43" s="114"/>
      <c r="F43" s="114"/>
      <c r="G43" s="114"/>
      <c r="H43" s="117"/>
    </row>
    <row r="44" spans="1:9" s="111" customFormat="1" ht="9" customHeight="1">
      <c r="A44" s="112"/>
      <c r="B44" s="23" t="s">
        <v>58</v>
      </c>
      <c r="C44" s="114"/>
      <c r="D44" s="114"/>
      <c r="E44" s="114"/>
      <c r="F44" s="114"/>
      <c r="G44" s="114"/>
      <c r="H44" s="117"/>
    </row>
    <row r="45" spans="1:9" s="111" customFormat="1" ht="9" customHeight="1">
      <c r="A45" s="112"/>
      <c r="B45" s="9" t="s">
        <v>59</v>
      </c>
      <c r="C45" s="114"/>
      <c r="D45" s="114"/>
      <c r="E45" s="114"/>
      <c r="F45" s="114"/>
      <c r="G45" s="114"/>
      <c r="H45" s="117"/>
    </row>
    <row r="46" spans="1:9" s="111" customFormat="1" ht="9" customHeight="1">
      <c r="A46" s="112"/>
      <c r="B46" s="9" t="s">
        <v>31</v>
      </c>
      <c r="C46" s="114"/>
      <c r="D46" s="114"/>
      <c r="E46" s="114"/>
      <c r="F46" s="114"/>
      <c r="G46" s="114"/>
      <c r="H46" s="117"/>
    </row>
    <row r="47" spans="1:9" s="111" customFormat="1" ht="9" customHeight="1">
      <c r="A47" s="112"/>
      <c r="B47" s="9" t="s">
        <v>60</v>
      </c>
      <c r="C47" s="114"/>
      <c r="D47" s="114"/>
      <c r="E47" s="114"/>
      <c r="F47" s="114"/>
      <c r="G47" s="114"/>
      <c r="H47" s="117"/>
    </row>
    <row r="48" spans="1:9" s="111" customFormat="1" ht="9" customHeight="1">
      <c r="A48" s="112"/>
      <c r="B48" s="1035" t="s">
        <v>154</v>
      </c>
      <c r="C48" s="435"/>
      <c r="D48" s="435"/>
      <c r="E48" s="435"/>
      <c r="F48" s="435"/>
      <c r="G48" s="435"/>
      <c r="H48" s="117"/>
    </row>
    <row r="49" spans="1:9" s="111" customFormat="1" ht="9" customHeight="1">
      <c r="A49" s="112"/>
      <c r="B49" s="1035" t="s">
        <v>89</v>
      </c>
      <c r="C49" s="435"/>
      <c r="D49" s="114"/>
      <c r="E49" s="114"/>
      <c r="F49" s="114"/>
      <c r="G49" s="114"/>
      <c r="H49" s="117"/>
    </row>
    <row r="50" spans="1:9" s="111" customFormat="1" ht="3.6" customHeight="1">
      <c r="A50" s="136"/>
      <c r="B50" s="137"/>
      <c r="C50" s="118"/>
      <c r="D50" s="118"/>
      <c r="E50" s="118"/>
      <c r="F50" s="118"/>
      <c r="G50" s="118"/>
      <c r="H50" s="138"/>
    </row>
    <row r="51" spans="1:9" hidden="1">
      <c r="I51" s="57" t="s">
        <v>40</v>
      </c>
    </row>
  </sheetData>
  <sheetProtection sheet="1" objects="1" scenarios="1"/>
  <mergeCells count="4">
    <mergeCell ref="B7:B8"/>
    <mergeCell ref="C7:E7"/>
    <mergeCell ref="F7:F8"/>
    <mergeCell ref="G7:G8"/>
  </mergeCells>
  <hyperlinks>
    <hyperlink ref="G2" location="Índice!A1" display="Índice!A1"/>
  </hyperlinks>
  <printOptions horizontalCentered="1"/>
  <pageMargins left="1.8897637795275593" right="1.9291338582677167" top="2.1653543307086616" bottom="1.5748031496062993" header="0.78740157480314965" footer="0.51181102362204722"/>
  <pageSetup orientation="portrait" r:id="rId1"/>
  <headerFooter>
    <oddHeader xml:space="preserve">&amp;L&amp;K000080INEGI. Anuario estadístico y geográfico de los Estados Unidos Mexicanos 2013. 2014&amp;K000000.&amp;C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U149"/>
  <sheetViews>
    <sheetView showGridLines="0" showRowColHeaders="0" zoomScale="130" zoomScaleNormal="130" workbookViewId="0">
      <pane ySplit="2" topLeftCell="A3" activePane="bottomLeft" state="frozen"/>
      <selection activeCell="B38" sqref="B38"/>
      <selection pane="bottomLeft"/>
    </sheetView>
  </sheetViews>
  <sheetFormatPr baseColWidth="10" defaultColWidth="0" defaultRowHeight="0" customHeight="1" zeroHeight="1"/>
  <cols>
    <col min="1" max="1" width="4.7109375" style="1005" customWidth="1"/>
    <col min="2" max="2" width="63.7109375" style="1005" customWidth="1"/>
    <col min="3" max="3" width="4.7109375" style="1005" customWidth="1"/>
    <col min="4" max="4" width="13" style="1005" hidden="1" customWidth="1"/>
    <col min="5" max="5" width="2.42578125" style="1005" hidden="1" customWidth="1"/>
    <col min="6" max="6" width="10.140625" style="1005" hidden="1" customWidth="1"/>
    <col min="7" max="8" width="13" style="1005" hidden="1" customWidth="1"/>
    <col min="9" max="16384" width="8" style="1005" hidden="1"/>
  </cols>
  <sheetData>
    <row r="1" spans="1:21" ht="9.9499999999999993" customHeight="1"/>
    <row r="2" spans="1:21" s="1009" customFormat="1" ht="12.75" customHeight="1">
      <c r="A2" s="1006"/>
      <c r="B2" s="1007" t="s">
        <v>452</v>
      </c>
      <c r="C2" s="1008"/>
      <c r="D2" s="1008"/>
      <c r="E2" s="1008"/>
      <c r="F2" s="1008"/>
      <c r="G2" s="1069"/>
      <c r="H2" s="1069"/>
    </row>
    <row r="3" spans="1:21" s="1009" customFormat="1" ht="3" customHeight="1">
      <c r="A3" s="1006"/>
      <c r="B3" s="1008"/>
      <c r="C3" s="1008"/>
      <c r="D3" s="1008"/>
      <c r="E3" s="1008"/>
      <c r="F3" s="1008"/>
      <c r="G3" s="1008"/>
      <c r="H3" s="1010"/>
    </row>
    <row r="4" spans="1:21" s="1009" customFormat="1" ht="12.75" customHeight="1">
      <c r="A4" s="1011"/>
      <c r="B4" s="1008"/>
      <c r="C4" s="1008"/>
      <c r="D4" s="1008"/>
      <c r="E4" s="1008"/>
      <c r="F4" s="1008"/>
      <c r="G4" s="1008"/>
      <c r="H4" s="1008"/>
    </row>
    <row r="5" spans="1:21" ht="12.75" customHeight="1">
      <c r="A5" s="1012"/>
      <c r="B5" s="1013"/>
      <c r="C5" s="1013"/>
      <c r="D5" s="1013"/>
      <c r="E5" s="1013"/>
      <c r="F5" s="1013"/>
      <c r="G5" s="1014"/>
      <c r="H5" s="1014"/>
      <c r="J5" s="1015"/>
      <c r="K5" s="1015"/>
      <c r="L5" s="1015"/>
      <c r="M5" s="1015"/>
      <c r="N5" s="1015"/>
      <c r="O5" s="1015"/>
      <c r="P5" s="1015"/>
      <c r="Q5" s="1015"/>
      <c r="R5" s="1015"/>
      <c r="S5" s="1015"/>
      <c r="T5" s="1015"/>
      <c r="U5" s="1015"/>
    </row>
    <row r="6" spans="1:21" ht="12.75" customHeight="1">
      <c r="A6" s="1012"/>
      <c r="B6" s="1013"/>
      <c r="C6" s="1013"/>
      <c r="D6" s="1013"/>
      <c r="E6" s="1013"/>
      <c r="F6" s="1013"/>
      <c r="G6" s="1014"/>
      <c r="H6" s="1014"/>
      <c r="J6" s="1015"/>
      <c r="K6" s="1015"/>
      <c r="L6" s="1015"/>
      <c r="M6" s="1015"/>
      <c r="N6" s="1015"/>
      <c r="O6" s="1015"/>
      <c r="P6" s="1015"/>
      <c r="Q6" s="1015"/>
      <c r="R6" s="1015"/>
      <c r="S6" s="1015"/>
      <c r="T6" s="1015"/>
      <c r="U6" s="1015"/>
    </row>
    <row r="7" spans="1:21" ht="12.75" customHeight="1">
      <c r="A7" s="1012"/>
      <c r="B7" s="1013"/>
      <c r="C7" s="1013"/>
      <c r="D7" s="1013"/>
      <c r="E7" s="1013"/>
      <c r="F7" s="1013"/>
      <c r="G7" s="1014"/>
      <c r="H7" s="1014"/>
      <c r="J7" s="1015"/>
      <c r="K7" s="1015"/>
      <c r="L7" s="1015"/>
      <c r="M7" s="1015"/>
      <c r="N7" s="1015"/>
      <c r="O7" s="1015"/>
      <c r="P7" s="1015"/>
      <c r="Q7" s="1015"/>
      <c r="R7" s="1015"/>
      <c r="S7" s="1015"/>
      <c r="T7" s="1015"/>
      <c r="U7" s="1015"/>
    </row>
    <row r="8" spans="1:21" ht="12.75" customHeight="1">
      <c r="A8" s="1012"/>
      <c r="B8" s="1013"/>
      <c r="C8" s="1013"/>
      <c r="D8" s="1013"/>
      <c r="E8" s="1013"/>
      <c r="F8" s="1013"/>
      <c r="G8" s="1014"/>
      <c r="H8" s="1014"/>
      <c r="J8" s="1015"/>
      <c r="K8" s="1015"/>
      <c r="L8" s="1015"/>
      <c r="M8" s="1015"/>
      <c r="N8" s="1015"/>
      <c r="O8" s="1015"/>
      <c r="P8" s="1015"/>
      <c r="Q8" s="1015"/>
      <c r="R8" s="1015"/>
      <c r="S8" s="1015"/>
      <c r="T8" s="1015"/>
      <c r="U8" s="1015"/>
    </row>
    <row r="9" spans="1:21" ht="12.75" customHeight="1">
      <c r="A9" s="1012"/>
      <c r="B9" s="1013"/>
      <c r="C9" s="1013"/>
      <c r="D9" s="1013"/>
      <c r="E9" s="1013"/>
      <c r="F9" s="1013"/>
      <c r="G9" s="1014"/>
      <c r="H9" s="1014"/>
      <c r="J9" s="1015"/>
      <c r="K9" s="1015"/>
      <c r="L9" s="1015"/>
      <c r="M9" s="1015"/>
      <c r="N9" s="1015"/>
      <c r="O9" s="1015"/>
      <c r="P9" s="1015"/>
      <c r="Q9" s="1015"/>
      <c r="R9" s="1015"/>
      <c r="S9" s="1015"/>
      <c r="T9" s="1015"/>
      <c r="U9" s="1015"/>
    </row>
    <row r="10" spans="1:21" ht="12.75" customHeight="1">
      <c r="A10" s="1012"/>
      <c r="B10" s="1013"/>
      <c r="C10" s="1013"/>
      <c r="D10" s="1013"/>
      <c r="E10" s="1013"/>
      <c r="F10" s="1013"/>
      <c r="G10" s="1014"/>
      <c r="H10" s="1014"/>
      <c r="J10" s="1015"/>
      <c r="K10" s="1015"/>
      <c r="L10" s="1015"/>
      <c r="M10" s="1015"/>
      <c r="N10" s="1015"/>
      <c r="O10" s="1015"/>
      <c r="P10" s="1015"/>
      <c r="Q10" s="1015"/>
      <c r="R10" s="1015"/>
      <c r="S10" s="1015"/>
      <c r="T10" s="1015"/>
      <c r="U10" s="1015"/>
    </row>
    <row r="11" spans="1:21" ht="12.75" customHeight="1">
      <c r="A11" s="1012"/>
      <c r="B11" s="1013"/>
      <c r="C11" s="1013"/>
      <c r="D11" s="1013"/>
      <c r="E11" s="1013"/>
      <c r="F11" s="1013"/>
      <c r="G11" s="1014"/>
      <c r="H11" s="1014"/>
      <c r="J11" s="1015"/>
      <c r="K11" s="1015"/>
      <c r="L11" s="1015"/>
      <c r="M11" s="1015"/>
      <c r="N11" s="1015"/>
      <c r="O11" s="1015"/>
      <c r="P11" s="1015"/>
      <c r="Q11" s="1015"/>
      <c r="R11" s="1015"/>
      <c r="S11" s="1015"/>
      <c r="T11" s="1015"/>
      <c r="U11" s="1015"/>
    </row>
    <row r="12" spans="1:21" ht="12.75" customHeight="1">
      <c r="A12" s="1012"/>
      <c r="B12" s="1013"/>
      <c r="C12" s="1013"/>
      <c r="D12" s="1013"/>
      <c r="E12" s="1013"/>
      <c r="F12" s="1013"/>
      <c r="G12" s="1014"/>
      <c r="H12" s="1014"/>
      <c r="J12" s="1015"/>
      <c r="K12" s="1015"/>
      <c r="L12" s="1015"/>
      <c r="M12" s="1015"/>
      <c r="N12" s="1015"/>
      <c r="O12" s="1015"/>
      <c r="P12" s="1015"/>
      <c r="Q12" s="1015"/>
      <c r="R12" s="1015"/>
      <c r="S12" s="1015"/>
      <c r="T12" s="1015"/>
      <c r="U12" s="1015"/>
    </row>
    <row r="13" spans="1:21" ht="12.75" customHeight="1">
      <c r="A13" s="1012"/>
      <c r="B13" s="1013"/>
      <c r="C13" s="1013"/>
      <c r="D13" s="1013"/>
      <c r="E13" s="1013"/>
      <c r="F13" s="1013"/>
      <c r="G13" s="1014"/>
      <c r="H13" s="1014"/>
      <c r="J13" s="1015"/>
      <c r="K13" s="1015"/>
      <c r="L13" s="1015"/>
      <c r="M13" s="1015"/>
      <c r="N13" s="1015"/>
      <c r="O13" s="1015"/>
      <c r="P13" s="1015"/>
      <c r="Q13" s="1015"/>
      <c r="R13" s="1015"/>
      <c r="S13" s="1015"/>
      <c r="T13" s="1015"/>
      <c r="U13" s="1015"/>
    </row>
    <row r="14" spans="1:21" ht="12.75" customHeight="1">
      <c r="A14" s="1012"/>
      <c r="B14" s="1013"/>
      <c r="C14" s="1013"/>
      <c r="D14" s="1013"/>
      <c r="E14" s="1013"/>
      <c r="F14" s="1013"/>
      <c r="G14" s="1014"/>
      <c r="H14" s="1014"/>
      <c r="J14" s="1015"/>
      <c r="K14" s="1015"/>
      <c r="L14" s="1015"/>
      <c r="M14" s="1015"/>
      <c r="N14" s="1015"/>
      <c r="O14" s="1015"/>
      <c r="P14" s="1015"/>
      <c r="Q14" s="1015"/>
      <c r="R14" s="1015"/>
      <c r="S14" s="1015"/>
      <c r="T14" s="1015"/>
      <c r="U14" s="1015"/>
    </row>
    <row r="15" spans="1:21" ht="12.75" customHeight="1">
      <c r="A15" s="1012"/>
      <c r="B15" s="1013"/>
      <c r="C15" s="1013"/>
      <c r="D15" s="1013"/>
      <c r="E15" s="1013"/>
      <c r="F15" s="1013"/>
      <c r="G15" s="1014"/>
      <c r="H15" s="1014"/>
      <c r="J15" s="1015"/>
      <c r="K15" s="1015"/>
      <c r="L15" s="1015"/>
      <c r="M15" s="1015"/>
      <c r="N15" s="1015"/>
      <c r="O15" s="1015"/>
      <c r="P15" s="1015"/>
      <c r="Q15" s="1015"/>
      <c r="R15" s="1015"/>
      <c r="S15" s="1015"/>
      <c r="T15" s="1015"/>
      <c r="U15" s="1015"/>
    </row>
    <row r="16" spans="1:21" ht="12.75" customHeight="1">
      <c r="A16" s="1012"/>
      <c r="B16" s="1013"/>
      <c r="C16" s="1013"/>
      <c r="D16" s="1013"/>
      <c r="E16" s="1013"/>
      <c r="F16" s="1013"/>
      <c r="G16" s="1014"/>
      <c r="H16" s="1014"/>
      <c r="J16" s="1015"/>
      <c r="K16" s="1015"/>
      <c r="L16" s="1015"/>
      <c r="M16" s="1015"/>
      <c r="N16" s="1015"/>
      <c r="O16" s="1015"/>
      <c r="P16" s="1015"/>
      <c r="Q16" s="1015"/>
      <c r="R16" s="1015"/>
      <c r="S16" s="1015"/>
      <c r="T16" s="1015"/>
      <c r="U16" s="1015"/>
    </row>
    <row r="17" spans="1:21" ht="12.75" customHeight="1">
      <c r="A17" s="1016"/>
      <c r="B17" s="1013"/>
      <c r="C17" s="1013"/>
      <c r="D17" s="1013"/>
      <c r="E17" s="1013"/>
      <c r="F17" s="1013"/>
      <c r="G17" s="1013"/>
      <c r="H17" s="1013"/>
      <c r="J17" s="1015"/>
      <c r="K17" s="1015"/>
      <c r="L17" s="1015"/>
      <c r="M17" s="1015"/>
      <c r="N17" s="1015"/>
      <c r="O17" s="1015"/>
      <c r="P17" s="1015"/>
      <c r="Q17" s="1015"/>
      <c r="R17" s="1015"/>
      <c r="S17" s="1015"/>
      <c r="T17" s="1015"/>
      <c r="U17" s="1015"/>
    </row>
    <row r="18" spans="1:21" ht="12.75" customHeight="1">
      <c r="A18" s="1017"/>
      <c r="B18" s="1018"/>
      <c r="C18" s="1018"/>
      <c r="D18" s="1018"/>
      <c r="E18" s="1018"/>
      <c r="F18" s="1018"/>
      <c r="G18" s="1018"/>
      <c r="H18" s="1018"/>
      <c r="I18" s="1019"/>
      <c r="J18" s="1020"/>
      <c r="K18" s="1020"/>
      <c r="L18" s="1020"/>
      <c r="M18" s="1020"/>
      <c r="N18" s="1020"/>
      <c r="O18" s="1020"/>
      <c r="P18" s="1020"/>
      <c r="Q18" s="1015"/>
      <c r="R18" s="1015"/>
      <c r="S18" s="1015"/>
      <c r="T18" s="1015"/>
      <c r="U18" s="1015"/>
    </row>
    <row r="19" spans="1:21" ht="12.75" customHeight="1">
      <c r="A19" s="1012"/>
      <c r="B19" s="1013"/>
      <c r="C19" s="1013"/>
      <c r="D19" s="1013"/>
      <c r="E19" s="1013"/>
      <c r="F19" s="1013"/>
      <c r="G19" s="1014"/>
      <c r="H19" s="1014"/>
      <c r="I19" s="1021"/>
      <c r="J19" s="1022"/>
      <c r="K19" s="1022"/>
      <c r="L19" s="1022"/>
      <c r="M19" s="1022"/>
      <c r="N19" s="1022"/>
      <c r="O19" s="1022"/>
      <c r="P19" s="1022"/>
      <c r="Q19" s="1015"/>
      <c r="R19" s="1015"/>
      <c r="S19" s="1015"/>
      <c r="T19" s="1015"/>
      <c r="U19" s="1015"/>
    </row>
    <row r="20" spans="1:21" ht="12.75" customHeight="1">
      <c r="A20" s="1012"/>
      <c r="B20" s="1013"/>
      <c r="C20" s="1013"/>
      <c r="D20" s="1013"/>
      <c r="E20" s="1013"/>
      <c r="F20" s="1013"/>
      <c r="G20" s="1014"/>
      <c r="H20" s="1014"/>
      <c r="I20" s="1021"/>
      <c r="J20" s="1022"/>
      <c r="K20" s="1022"/>
      <c r="L20" s="1022"/>
      <c r="M20" s="1022"/>
      <c r="N20" s="1022"/>
      <c r="O20" s="1022"/>
      <c r="P20" s="1022"/>
      <c r="Q20" s="1015"/>
      <c r="R20" s="1015"/>
      <c r="S20" s="1015"/>
      <c r="T20" s="1015"/>
      <c r="U20" s="1015"/>
    </row>
    <row r="21" spans="1:21" ht="12.75" customHeight="1">
      <c r="A21" s="1012"/>
      <c r="B21" s="1013"/>
      <c r="C21" s="1013"/>
      <c r="D21" s="1013"/>
      <c r="E21" s="1013"/>
      <c r="F21" s="1013"/>
      <c r="G21" s="1014"/>
      <c r="H21" s="1014"/>
      <c r="I21" s="1021"/>
      <c r="J21" s="1022"/>
      <c r="K21" s="1022"/>
      <c r="L21" s="1022"/>
      <c r="M21" s="1022"/>
      <c r="N21" s="1022"/>
      <c r="O21" s="1022"/>
      <c r="P21" s="1022"/>
      <c r="Q21" s="1015"/>
      <c r="R21" s="1015"/>
      <c r="S21" s="1015"/>
      <c r="T21" s="1015"/>
      <c r="U21" s="1015"/>
    </row>
    <row r="22" spans="1:21" ht="12.75" customHeight="1">
      <c r="A22" s="1012"/>
      <c r="B22" s="1013"/>
      <c r="C22" s="1013"/>
      <c r="D22" s="1013"/>
      <c r="E22" s="1013"/>
      <c r="F22" s="1013"/>
      <c r="G22" s="1014"/>
      <c r="H22" s="1014"/>
      <c r="I22" s="1021"/>
      <c r="J22" s="1022"/>
      <c r="K22" s="1022"/>
      <c r="L22" s="1022"/>
      <c r="M22" s="1022"/>
      <c r="N22" s="1022"/>
      <c r="O22" s="1022"/>
      <c r="P22" s="1022"/>
      <c r="Q22" s="1015"/>
      <c r="R22" s="1015"/>
      <c r="S22" s="1015"/>
      <c r="T22" s="1015"/>
      <c r="U22" s="1015"/>
    </row>
    <row r="23" spans="1:21" ht="12.75" customHeight="1">
      <c r="A23" s="1012"/>
      <c r="B23" s="1013"/>
      <c r="C23" s="1013"/>
      <c r="D23" s="1013"/>
      <c r="E23" s="1013"/>
      <c r="F23" s="1013"/>
      <c r="G23" s="1014"/>
      <c r="H23" s="1014"/>
      <c r="I23" s="1021"/>
      <c r="J23" s="1022"/>
      <c r="K23" s="1022"/>
      <c r="L23" s="1022"/>
      <c r="M23" s="1022"/>
      <c r="N23" s="1022"/>
      <c r="O23" s="1022"/>
      <c r="P23" s="1022"/>
      <c r="Q23" s="1015"/>
      <c r="R23" s="1015"/>
      <c r="S23" s="1015"/>
      <c r="T23" s="1015"/>
      <c r="U23" s="1015"/>
    </row>
    <row r="24" spans="1:21" ht="12.75" customHeight="1">
      <c r="A24" s="1012"/>
      <c r="B24" s="1013"/>
      <c r="C24" s="1013"/>
      <c r="D24" s="1013"/>
      <c r="E24" s="1013"/>
      <c r="F24" s="1013"/>
      <c r="I24" s="1021"/>
      <c r="J24" s="1022"/>
      <c r="K24" s="1022"/>
      <c r="L24" s="1022"/>
      <c r="M24" s="1022"/>
      <c r="N24" s="1022"/>
      <c r="O24" s="1022"/>
      <c r="P24" s="1022"/>
      <c r="Q24" s="1015"/>
      <c r="R24" s="1015"/>
      <c r="S24" s="1015"/>
      <c r="T24" s="1015"/>
      <c r="U24" s="1015"/>
    </row>
    <row r="25" spans="1:21" ht="12.75" customHeight="1">
      <c r="A25" s="1012"/>
      <c r="B25" s="1013"/>
      <c r="C25" s="1013"/>
      <c r="D25" s="1013"/>
      <c r="E25" s="1013"/>
      <c r="F25" s="1013"/>
      <c r="G25" s="1013"/>
      <c r="H25" s="1013"/>
      <c r="I25" s="1021"/>
      <c r="J25" s="1022"/>
      <c r="K25" s="1022"/>
      <c r="L25" s="1022"/>
      <c r="M25" s="1022"/>
      <c r="N25" s="1022"/>
      <c r="O25" s="1022"/>
      <c r="P25" s="1022"/>
      <c r="Q25" s="1015"/>
      <c r="R25" s="1015"/>
      <c r="S25" s="1015"/>
      <c r="T25" s="1015"/>
      <c r="U25" s="1015"/>
    </row>
    <row r="26" spans="1:21" ht="12.75" customHeight="1">
      <c r="A26" s="1012"/>
      <c r="B26" s="1013"/>
      <c r="C26" s="1013"/>
      <c r="D26" s="1013"/>
      <c r="E26" s="1013"/>
      <c r="F26" s="1013"/>
      <c r="G26" s="1014"/>
      <c r="H26" s="1014"/>
      <c r="I26" s="1021"/>
      <c r="J26" s="1022"/>
      <c r="K26" s="1022"/>
      <c r="L26" s="1022"/>
      <c r="M26" s="1022"/>
      <c r="N26" s="1022"/>
      <c r="O26" s="1022"/>
      <c r="P26" s="1022"/>
      <c r="Q26" s="1015"/>
      <c r="R26" s="1015"/>
      <c r="S26" s="1015"/>
      <c r="T26" s="1015"/>
      <c r="U26" s="1015"/>
    </row>
    <row r="27" spans="1:21" ht="12.75" customHeight="1">
      <c r="A27" s="1012"/>
      <c r="B27" s="1013"/>
      <c r="C27" s="1013"/>
      <c r="D27" s="1013"/>
      <c r="E27" s="1013"/>
      <c r="F27" s="1013"/>
      <c r="G27" s="1014"/>
      <c r="H27" s="1014"/>
      <c r="I27" s="1021"/>
      <c r="J27" s="1022"/>
      <c r="K27" s="1022"/>
      <c r="L27" s="1022"/>
      <c r="M27" s="1022"/>
      <c r="N27" s="1022"/>
      <c r="O27" s="1022"/>
      <c r="P27" s="1022"/>
      <c r="Q27" s="1015"/>
      <c r="R27" s="1015"/>
      <c r="S27" s="1015"/>
      <c r="T27" s="1015"/>
      <c r="U27" s="1015"/>
    </row>
    <row r="28" spans="1:21" ht="12.75" customHeight="1">
      <c r="A28" s="1012"/>
      <c r="B28" s="1013"/>
      <c r="C28" s="1013"/>
      <c r="D28" s="1013"/>
      <c r="E28" s="1013"/>
      <c r="F28" s="1013"/>
      <c r="G28" s="1014"/>
      <c r="H28" s="1014"/>
      <c r="I28" s="1021"/>
      <c r="J28" s="1022"/>
      <c r="K28" s="1022"/>
      <c r="L28" s="1022"/>
      <c r="M28" s="1022"/>
      <c r="N28" s="1022"/>
      <c r="O28" s="1022"/>
      <c r="P28" s="1022"/>
      <c r="Q28" s="1015"/>
      <c r="R28" s="1015"/>
      <c r="S28" s="1015"/>
      <c r="T28" s="1015"/>
      <c r="U28" s="1015"/>
    </row>
    <row r="29" spans="1:21" ht="12.75" customHeight="1">
      <c r="A29" s="1012"/>
      <c r="B29" s="1013"/>
      <c r="C29" s="1013"/>
      <c r="D29" s="1013"/>
      <c r="E29" s="1013"/>
      <c r="F29" s="1013"/>
      <c r="G29" s="1014"/>
      <c r="H29" s="1014"/>
      <c r="I29" s="1021"/>
      <c r="J29" s="1022"/>
      <c r="K29" s="1022"/>
      <c r="L29" s="1022"/>
      <c r="M29" s="1022"/>
      <c r="N29" s="1022"/>
      <c r="O29" s="1022"/>
      <c r="P29" s="1022"/>
      <c r="Q29" s="1015"/>
      <c r="R29" s="1015"/>
      <c r="S29" s="1015"/>
      <c r="T29" s="1015"/>
      <c r="U29" s="1015"/>
    </row>
    <row r="30" spans="1:21" ht="13.5" customHeight="1">
      <c r="A30" s="1012"/>
      <c r="B30" s="1013"/>
      <c r="C30" s="1013"/>
      <c r="D30" s="1013"/>
      <c r="E30" s="1013"/>
      <c r="F30" s="1013"/>
      <c r="I30" s="1021"/>
      <c r="J30" s="1022"/>
      <c r="K30" s="1022"/>
      <c r="L30" s="1022"/>
      <c r="M30" s="1022"/>
      <c r="N30" s="1022"/>
      <c r="O30" s="1022"/>
      <c r="P30" s="1022"/>
      <c r="Q30" s="1015"/>
      <c r="R30" s="1015"/>
      <c r="S30" s="1015"/>
      <c r="T30" s="1015"/>
      <c r="U30" s="1015"/>
    </row>
    <row r="31" spans="1:21" ht="13.5" customHeight="1">
      <c r="A31" s="1012"/>
      <c r="B31" s="1013"/>
      <c r="C31" s="1013"/>
      <c r="D31" s="1013"/>
      <c r="E31" s="1013"/>
      <c r="F31" s="1013"/>
      <c r="G31" s="1014"/>
      <c r="H31" s="1014"/>
      <c r="I31" s="1021"/>
      <c r="J31" s="1022"/>
      <c r="K31" s="1022"/>
      <c r="L31" s="1022"/>
      <c r="M31" s="1022"/>
      <c r="N31" s="1022"/>
      <c r="O31" s="1022"/>
      <c r="P31" s="1022"/>
      <c r="Q31" s="1015"/>
      <c r="R31" s="1015"/>
      <c r="S31" s="1015"/>
      <c r="T31" s="1015"/>
      <c r="U31" s="1015"/>
    </row>
    <row r="32" spans="1:21" ht="13.5" customHeight="1">
      <c r="A32" s="1006"/>
      <c r="B32" s="1022"/>
      <c r="C32" s="1022"/>
      <c r="D32" s="1022"/>
      <c r="E32" s="1022"/>
      <c r="F32" s="1023"/>
      <c r="G32" s="1023"/>
      <c r="H32" s="1024"/>
      <c r="I32" s="1021"/>
      <c r="J32" s="1022"/>
      <c r="K32" s="1022"/>
      <c r="L32" s="1022"/>
      <c r="M32" s="1022"/>
      <c r="N32" s="1022"/>
      <c r="O32" s="1022"/>
      <c r="P32" s="1022"/>
      <c r="Q32" s="1015"/>
      <c r="R32" s="1015"/>
      <c r="S32" s="1015"/>
      <c r="T32" s="1015"/>
      <c r="U32" s="1015"/>
    </row>
    <row r="33" spans="1:21" ht="13.5" customHeight="1">
      <c r="A33" s="1006"/>
      <c r="B33" s="1022"/>
      <c r="C33" s="1022"/>
      <c r="D33" s="1022"/>
      <c r="E33" s="1022"/>
      <c r="F33" s="1023"/>
      <c r="G33" s="1023"/>
      <c r="I33" s="1021"/>
      <c r="J33" s="1022"/>
      <c r="K33" s="1022"/>
      <c r="L33" s="1022"/>
      <c r="M33" s="1022"/>
      <c r="N33" s="1022"/>
      <c r="O33" s="1022"/>
      <c r="P33" s="1022"/>
      <c r="Q33" s="1015"/>
      <c r="R33" s="1015"/>
      <c r="S33" s="1015"/>
      <c r="T33" s="1015"/>
      <c r="U33" s="1015"/>
    </row>
    <row r="34" spans="1:21" ht="13.5" customHeight="1">
      <c r="A34" s="1011"/>
      <c r="B34" s="1025"/>
      <c r="C34" s="1025"/>
      <c r="D34" s="1025"/>
      <c r="E34" s="1025"/>
      <c r="F34" s="1025"/>
      <c r="G34" s="1025"/>
      <c r="J34" s="1020"/>
      <c r="K34" s="1020"/>
      <c r="L34" s="1020"/>
      <c r="M34" s="1020"/>
      <c r="N34" s="1020"/>
      <c r="O34" s="1020"/>
      <c r="P34" s="1020"/>
      <c r="Q34" s="1015"/>
      <c r="R34" s="1015"/>
      <c r="S34" s="1015"/>
      <c r="T34" s="1015"/>
      <c r="U34" s="1015"/>
    </row>
    <row r="35" spans="1:21" ht="13.5" customHeight="1">
      <c r="A35" s="1011"/>
      <c r="B35" s="1025"/>
      <c r="C35" s="1025"/>
      <c r="D35" s="1025"/>
      <c r="E35" s="1025"/>
      <c r="F35" s="1025"/>
      <c r="G35" s="1025"/>
      <c r="J35" s="1020"/>
      <c r="K35" s="1020"/>
      <c r="L35" s="1020"/>
      <c r="M35" s="1020"/>
      <c r="N35" s="1020"/>
      <c r="O35" s="1020"/>
      <c r="P35" s="1020"/>
      <c r="Q35" s="1015"/>
      <c r="R35" s="1015"/>
      <c r="S35" s="1015"/>
      <c r="T35" s="1015"/>
      <c r="U35" s="1015"/>
    </row>
    <row r="36" spans="1:21" ht="13.5" customHeight="1">
      <c r="A36" s="1012"/>
      <c r="B36" s="1013"/>
      <c r="C36" s="1014"/>
      <c r="D36" s="1014"/>
      <c r="E36" s="1013"/>
      <c r="F36" s="1013"/>
      <c r="G36" s="1014"/>
      <c r="H36" s="1014"/>
      <c r="J36" s="1022"/>
      <c r="K36" s="1022"/>
      <c r="L36" s="1022"/>
      <c r="M36" s="1022"/>
      <c r="N36" s="1022"/>
      <c r="O36" s="1022"/>
      <c r="P36" s="1022"/>
      <c r="Q36" s="1015"/>
      <c r="R36" s="1015"/>
      <c r="S36" s="1015"/>
      <c r="T36" s="1015"/>
      <c r="U36" s="1015"/>
    </row>
    <row r="37" spans="1:21" ht="9" customHeight="1">
      <c r="A37" s="1012"/>
      <c r="B37" s="1013"/>
      <c r="C37" s="1014"/>
      <c r="D37" s="1014"/>
      <c r="E37" s="1013"/>
      <c r="F37" s="1013"/>
      <c r="G37" s="1014"/>
      <c r="H37" s="1014"/>
      <c r="J37" s="1022"/>
      <c r="K37" s="1022"/>
      <c r="L37" s="1022"/>
      <c r="M37" s="1022"/>
      <c r="N37" s="1022"/>
      <c r="O37" s="1022"/>
      <c r="P37" s="1022"/>
      <c r="Q37" s="1015"/>
      <c r="R37" s="1015"/>
      <c r="S37" s="1015"/>
      <c r="T37" s="1015"/>
      <c r="U37" s="1015"/>
    </row>
    <row r="38" spans="1:21" ht="9" customHeight="1">
      <c r="A38" s="1012"/>
      <c r="B38" s="1013"/>
      <c r="C38" s="1014"/>
      <c r="D38" s="1014"/>
      <c r="E38" s="1013"/>
      <c r="F38" s="1013"/>
      <c r="G38" s="1014"/>
      <c r="H38" s="1014"/>
      <c r="J38" s="1015"/>
      <c r="K38" s="1015"/>
      <c r="L38" s="1015"/>
      <c r="M38" s="1015"/>
      <c r="N38" s="1015"/>
      <c r="O38" s="1015"/>
      <c r="P38" s="1015"/>
      <c r="Q38" s="1015"/>
      <c r="R38" s="1015"/>
      <c r="S38" s="1015"/>
      <c r="T38" s="1015"/>
      <c r="U38" s="1015"/>
    </row>
    <row r="39" spans="1:21" ht="9" customHeight="1">
      <c r="A39" s="1012"/>
      <c r="B39" s="1013"/>
      <c r="C39" s="1014"/>
      <c r="D39" s="1014"/>
      <c r="E39" s="1013"/>
      <c r="F39" s="1013"/>
      <c r="G39" s="1014"/>
      <c r="H39" s="1014"/>
      <c r="J39" s="1015"/>
      <c r="K39" s="1015"/>
      <c r="L39" s="1015"/>
      <c r="M39" s="1015"/>
      <c r="N39" s="1015"/>
      <c r="O39" s="1015"/>
      <c r="P39" s="1015"/>
      <c r="Q39" s="1015"/>
      <c r="R39" s="1015"/>
      <c r="S39" s="1015"/>
      <c r="T39" s="1015"/>
      <c r="U39" s="1015"/>
    </row>
    <row r="40" spans="1:21" ht="9" customHeight="1">
      <c r="A40" s="1012"/>
      <c r="B40" s="1013"/>
      <c r="C40" s="1014"/>
      <c r="D40" s="1014"/>
      <c r="E40" s="1013"/>
      <c r="F40" s="1013"/>
      <c r="G40" s="1014"/>
      <c r="H40" s="1014"/>
      <c r="J40" s="1015"/>
      <c r="K40" s="1015"/>
      <c r="L40" s="1015"/>
      <c r="M40" s="1015"/>
      <c r="N40" s="1015"/>
      <c r="O40" s="1015"/>
      <c r="P40" s="1015"/>
      <c r="Q40" s="1015"/>
      <c r="R40" s="1015"/>
      <c r="S40" s="1015"/>
      <c r="T40" s="1015"/>
      <c r="U40" s="1015"/>
    </row>
    <row r="41" spans="1:21" ht="9" customHeight="1">
      <c r="A41" s="1012"/>
      <c r="B41" s="1013"/>
      <c r="C41" s="1014"/>
      <c r="D41" s="1014"/>
      <c r="E41" s="1013"/>
      <c r="F41" s="1013"/>
      <c r="G41" s="1014"/>
      <c r="H41" s="1014"/>
      <c r="J41" s="1015"/>
      <c r="K41" s="1015"/>
      <c r="L41" s="1015"/>
      <c r="M41" s="1015"/>
      <c r="N41" s="1015"/>
      <c r="O41" s="1015"/>
      <c r="P41" s="1015"/>
      <c r="Q41" s="1015"/>
      <c r="R41" s="1015"/>
      <c r="S41" s="1015"/>
      <c r="T41" s="1015"/>
      <c r="U41" s="1015"/>
    </row>
    <row r="42" spans="1:21" ht="9" customHeight="1">
      <c r="A42" s="1012"/>
      <c r="B42" s="1013"/>
      <c r="C42" s="1014"/>
      <c r="D42" s="1014"/>
      <c r="E42" s="1013"/>
      <c r="F42" s="1013"/>
      <c r="G42" s="1014"/>
      <c r="H42" s="1014"/>
      <c r="J42" s="1015"/>
      <c r="K42" s="1015"/>
      <c r="L42" s="1015"/>
      <c r="M42" s="1015"/>
      <c r="N42" s="1015"/>
      <c r="O42" s="1015"/>
      <c r="P42" s="1015"/>
      <c r="Q42" s="1015"/>
      <c r="R42" s="1015"/>
      <c r="S42" s="1015"/>
      <c r="T42" s="1015"/>
      <c r="U42" s="1015"/>
    </row>
    <row r="43" spans="1:21" ht="9" customHeight="1">
      <c r="A43" s="1012"/>
      <c r="B43" s="1013"/>
      <c r="C43" s="1014"/>
      <c r="D43" s="1014"/>
      <c r="E43" s="1013"/>
      <c r="F43" s="1013"/>
      <c r="G43" s="1014"/>
      <c r="H43" s="1014"/>
      <c r="J43" s="1015"/>
      <c r="K43" s="1015"/>
      <c r="L43" s="1015"/>
      <c r="M43" s="1015"/>
      <c r="N43" s="1015"/>
      <c r="O43" s="1015"/>
      <c r="P43" s="1015"/>
      <c r="Q43" s="1015"/>
      <c r="R43" s="1015"/>
      <c r="S43" s="1015"/>
      <c r="T43" s="1015"/>
      <c r="U43" s="1015"/>
    </row>
    <row r="44" spans="1:21" ht="9" hidden="1" customHeight="1">
      <c r="A44" s="1012"/>
      <c r="B44" s="1013"/>
      <c r="C44" s="1014"/>
      <c r="D44" s="1014"/>
      <c r="E44" s="1013"/>
      <c r="F44" s="1013"/>
      <c r="G44" s="1014"/>
      <c r="H44" s="1014"/>
      <c r="J44" s="1015"/>
      <c r="K44" s="1015"/>
      <c r="L44" s="1015"/>
      <c r="M44" s="1015"/>
      <c r="N44" s="1015"/>
      <c r="O44" s="1015"/>
      <c r="P44" s="1015"/>
      <c r="Q44" s="1015"/>
      <c r="R44" s="1015"/>
      <c r="S44" s="1015"/>
      <c r="T44" s="1015"/>
      <c r="U44" s="1015"/>
    </row>
    <row r="45" spans="1:21" ht="9" hidden="1" customHeight="1">
      <c r="A45" s="1012"/>
      <c r="B45" s="1013"/>
      <c r="C45" s="1014"/>
      <c r="D45" s="1014"/>
      <c r="E45" s="1013"/>
      <c r="F45" s="1013"/>
      <c r="G45" s="1014"/>
      <c r="H45" s="1014"/>
      <c r="J45" s="1015"/>
      <c r="K45" s="1015"/>
      <c r="L45" s="1015"/>
      <c r="M45" s="1015"/>
      <c r="N45" s="1015"/>
      <c r="O45" s="1015"/>
      <c r="P45" s="1015"/>
      <c r="Q45" s="1015"/>
      <c r="R45" s="1015"/>
      <c r="S45" s="1015"/>
      <c r="T45" s="1015"/>
      <c r="U45" s="1015"/>
    </row>
    <row r="46" spans="1:21" ht="9" hidden="1" customHeight="1">
      <c r="A46" s="1012"/>
      <c r="B46" s="1013"/>
      <c r="C46" s="1014"/>
      <c r="D46" s="1014"/>
      <c r="E46" s="1013"/>
      <c r="F46" s="1013"/>
      <c r="G46" s="1014"/>
      <c r="H46" s="1014"/>
      <c r="J46" s="1015"/>
      <c r="K46" s="1015"/>
      <c r="L46" s="1015"/>
      <c r="M46" s="1015"/>
      <c r="N46" s="1015"/>
      <c r="O46" s="1015"/>
      <c r="P46" s="1015"/>
      <c r="Q46" s="1015"/>
      <c r="R46" s="1015"/>
      <c r="S46" s="1015"/>
      <c r="T46" s="1015"/>
      <c r="U46" s="1015"/>
    </row>
    <row r="47" spans="1:21" ht="9" hidden="1" customHeight="1">
      <c r="A47" s="1012"/>
      <c r="B47" s="1013"/>
      <c r="C47" s="1013"/>
      <c r="D47" s="1013"/>
      <c r="E47" s="1013"/>
      <c r="F47" s="1013"/>
      <c r="G47" s="1013"/>
      <c r="H47" s="1026"/>
      <c r="J47" s="1015"/>
      <c r="K47" s="1015"/>
      <c r="L47" s="1015"/>
      <c r="M47" s="1015"/>
      <c r="N47" s="1015"/>
      <c r="O47" s="1015"/>
      <c r="P47" s="1015"/>
      <c r="Q47" s="1015"/>
      <c r="R47" s="1015"/>
      <c r="S47" s="1015"/>
      <c r="T47" s="1015"/>
      <c r="U47" s="1015"/>
    </row>
    <row r="48" spans="1:21" ht="9" hidden="1" customHeight="1">
      <c r="A48" s="1017"/>
      <c r="B48" s="1018"/>
      <c r="C48" s="1018"/>
      <c r="D48" s="1018"/>
      <c r="E48" s="1018"/>
      <c r="F48" s="1018"/>
      <c r="G48" s="1018"/>
      <c r="H48" s="1018"/>
      <c r="J48" s="1015"/>
      <c r="K48" s="1015"/>
      <c r="L48" s="1015"/>
      <c r="M48" s="1015"/>
      <c r="N48" s="1015"/>
      <c r="O48" s="1015"/>
      <c r="P48" s="1015"/>
      <c r="Q48" s="1015"/>
      <c r="R48" s="1015"/>
      <c r="S48" s="1015"/>
      <c r="T48" s="1015"/>
      <c r="U48" s="1015"/>
    </row>
    <row r="49" spans="1:21" ht="9" hidden="1" customHeight="1">
      <c r="A49" s="1012"/>
      <c r="B49" s="1013"/>
      <c r="C49" s="1014"/>
      <c r="D49" s="1014"/>
      <c r="E49" s="1013"/>
      <c r="F49" s="1013"/>
      <c r="G49" s="1014"/>
      <c r="H49" s="1014"/>
      <c r="J49" s="1015"/>
      <c r="K49" s="1015"/>
      <c r="L49" s="1015"/>
      <c r="M49" s="1015"/>
      <c r="N49" s="1015"/>
      <c r="O49" s="1015"/>
      <c r="P49" s="1015"/>
      <c r="Q49" s="1015"/>
      <c r="R49" s="1015"/>
      <c r="S49" s="1015"/>
      <c r="T49" s="1015"/>
      <c r="U49" s="1015"/>
    </row>
    <row r="50" spans="1:21" ht="9" hidden="1" customHeight="1">
      <c r="A50" s="1012"/>
      <c r="B50" s="1013"/>
      <c r="C50" s="1014"/>
      <c r="D50" s="1014"/>
      <c r="E50" s="1013"/>
      <c r="F50" s="1013"/>
      <c r="G50" s="1014"/>
      <c r="H50" s="1014"/>
      <c r="J50" s="1015"/>
      <c r="K50" s="1015"/>
      <c r="L50" s="1015"/>
      <c r="M50" s="1015"/>
      <c r="N50" s="1015"/>
      <c r="O50" s="1015"/>
      <c r="P50" s="1015"/>
      <c r="Q50" s="1015"/>
      <c r="R50" s="1015"/>
      <c r="S50" s="1015"/>
      <c r="T50" s="1015"/>
      <c r="U50" s="1015"/>
    </row>
    <row r="51" spans="1:21" ht="9" hidden="1" customHeight="1">
      <c r="A51" s="1012"/>
      <c r="B51" s="1013"/>
      <c r="C51" s="1014"/>
      <c r="D51" s="1014"/>
      <c r="E51" s="1013"/>
      <c r="F51" s="1013"/>
      <c r="G51" s="1014"/>
      <c r="H51" s="1014"/>
      <c r="J51" s="1015"/>
      <c r="K51" s="1015"/>
      <c r="L51" s="1015"/>
      <c r="M51" s="1015"/>
      <c r="N51" s="1015"/>
      <c r="O51" s="1015"/>
      <c r="P51" s="1015"/>
      <c r="Q51" s="1015"/>
      <c r="R51" s="1015"/>
      <c r="S51" s="1015"/>
      <c r="T51" s="1015"/>
      <c r="U51" s="1015"/>
    </row>
    <row r="52" spans="1:21" ht="9" hidden="1" customHeight="1">
      <c r="A52" s="1012"/>
      <c r="B52" s="1013"/>
      <c r="C52" s="1014"/>
      <c r="D52" s="1014"/>
      <c r="E52" s="1013"/>
      <c r="F52" s="1013"/>
      <c r="G52" s="1014"/>
      <c r="H52" s="1014"/>
      <c r="J52" s="1015"/>
      <c r="K52" s="1015"/>
      <c r="L52" s="1015"/>
      <c r="M52" s="1015"/>
      <c r="N52" s="1015"/>
      <c r="O52" s="1015"/>
      <c r="P52" s="1015"/>
      <c r="Q52" s="1015"/>
      <c r="R52" s="1015"/>
      <c r="S52" s="1015"/>
      <c r="T52" s="1015"/>
      <c r="U52" s="1015"/>
    </row>
    <row r="53" spans="1:21" ht="9" hidden="1" customHeight="1">
      <c r="A53" s="1012"/>
      <c r="B53" s="1013"/>
      <c r="C53" s="1014"/>
      <c r="D53" s="1014"/>
      <c r="E53" s="1013"/>
      <c r="F53" s="1013"/>
      <c r="G53" s="1014"/>
      <c r="H53" s="1014"/>
      <c r="J53" s="1015"/>
      <c r="K53" s="1015"/>
      <c r="L53" s="1015"/>
      <c r="M53" s="1015"/>
      <c r="N53" s="1015"/>
      <c r="O53" s="1015"/>
      <c r="P53" s="1015"/>
      <c r="Q53" s="1015"/>
      <c r="R53" s="1015"/>
      <c r="S53" s="1015"/>
      <c r="T53" s="1015"/>
      <c r="U53" s="1015"/>
    </row>
    <row r="54" spans="1:21" ht="9" hidden="1" customHeight="1">
      <c r="A54" s="1012"/>
      <c r="B54" s="1013"/>
      <c r="E54" s="1013"/>
      <c r="F54" s="1013"/>
      <c r="H54" s="1027"/>
      <c r="J54" s="1015"/>
      <c r="K54" s="1015"/>
      <c r="L54" s="1015"/>
      <c r="M54" s="1015"/>
      <c r="N54" s="1015"/>
      <c r="O54" s="1015"/>
      <c r="P54" s="1015"/>
      <c r="Q54" s="1015"/>
      <c r="R54" s="1015"/>
      <c r="S54" s="1015"/>
      <c r="T54" s="1015"/>
      <c r="U54" s="1015"/>
    </row>
    <row r="55" spans="1:21" ht="9" hidden="1" customHeight="1">
      <c r="A55" s="1012"/>
      <c r="B55" s="1013"/>
      <c r="C55" s="1014"/>
      <c r="D55" s="1014"/>
      <c r="E55" s="1013"/>
      <c r="F55" s="1013"/>
      <c r="G55" s="1014"/>
      <c r="H55" s="1027"/>
      <c r="J55" s="1015"/>
      <c r="K55" s="1015"/>
      <c r="L55" s="1015"/>
      <c r="M55" s="1015"/>
      <c r="N55" s="1015"/>
      <c r="O55" s="1015"/>
      <c r="P55" s="1015"/>
      <c r="Q55" s="1015"/>
      <c r="R55" s="1015"/>
      <c r="S55" s="1015"/>
      <c r="T55" s="1015"/>
      <c r="U55" s="1015"/>
    </row>
    <row r="56" spans="1:21" ht="9" hidden="1" customHeight="1">
      <c r="A56" s="1012"/>
      <c r="B56" s="1013"/>
      <c r="C56" s="1014"/>
      <c r="D56" s="1014"/>
      <c r="E56" s="1013"/>
      <c r="F56" s="1013"/>
      <c r="G56" s="1014"/>
      <c r="H56" s="1014"/>
      <c r="J56" s="1015"/>
      <c r="K56" s="1015"/>
      <c r="L56" s="1015"/>
      <c r="M56" s="1015"/>
      <c r="N56" s="1015"/>
      <c r="O56" s="1015"/>
      <c r="P56" s="1015"/>
      <c r="Q56" s="1015"/>
      <c r="R56" s="1015"/>
      <c r="S56" s="1015"/>
      <c r="T56" s="1015"/>
      <c r="U56" s="1015"/>
    </row>
    <row r="57" spans="1:21" ht="9" hidden="1" customHeight="1">
      <c r="A57" s="1012"/>
      <c r="B57" s="1013"/>
      <c r="C57" s="1014"/>
      <c r="D57" s="1014"/>
      <c r="E57" s="1013"/>
      <c r="F57" s="1013"/>
      <c r="G57" s="1014"/>
      <c r="H57" s="1014"/>
      <c r="J57" s="1015"/>
      <c r="K57" s="1015"/>
      <c r="L57" s="1015"/>
      <c r="M57" s="1015"/>
      <c r="N57" s="1015"/>
      <c r="O57" s="1015"/>
      <c r="P57" s="1015"/>
      <c r="Q57" s="1015"/>
      <c r="R57" s="1015"/>
      <c r="S57" s="1015"/>
      <c r="T57" s="1015"/>
      <c r="U57" s="1015"/>
    </row>
    <row r="58" spans="1:21" ht="9" hidden="1" customHeight="1">
      <c r="A58" s="1012"/>
      <c r="B58" s="1013"/>
      <c r="C58" s="1014"/>
      <c r="D58" s="1014"/>
      <c r="E58" s="1013"/>
      <c r="F58" s="1013"/>
      <c r="G58" s="1014"/>
      <c r="H58" s="1014"/>
      <c r="J58" s="1015"/>
      <c r="K58" s="1015"/>
      <c r="L58" s="1015"/>
      <c r="M58" s="1015"/>
      <c r="N58" s="1015"/>
      <c r="O58" s="1015"/>
      <c r="P58" s="1015"/>
      <c r="Q58" s="1015"/>
      <c r="R58" s="1015"/>
      <c r="S58" s="1015"/>
      <c r="T58" s="1015"/>
      <c r="U58" s="1015"/>
    </row>
    <row r="59" spans="1:21" ht="9" hidden="1" customHeight="1">
      <c r="A59" s="1012"/>
      <c r="B59" s="1013"/>
      <c r="C59" s="1014"/>
      <c r="D59" s="1014"/>
      <c r="E59" s="1013"/>
      <c r="F59" s="1013"/>
      <c r="G59" s="1014"/>
      <c r="H59" s="1014"/>
      <c r="J59" s="1015"/>
      <c r="K59" s="1015"/>
      <c r="L59" s="1015"/>
      <c r="M59" s="1015"/>
      <c r="N59" s="1015"/>
      <c r="O59" s="1015"/>
      <c r="P59" s="1015"/>
      <c r="Q59" s="1015"/>
      <c r="R59" s="1015"/>
      <c r="S59" s="1015"/>
      <c r="T59" s="1015"/>
      <c r="U59" s="1015"/>
    </row>
    <row r="60" spans="1:21" ht="8.4499999999999993" hidden="1" customHeight="1">
      <c r="J60" s="1015"/>
      <c r="K60" s="1015"/>
      <c r="L60" s="1015"/>
      <c r="M60" s="1015"/>
      <c r="N60" s="1015"/>
      <c r="O60" s="1015"/>
      <c r="P60" s="1015"/>
      <c r="Q60" s="1015"/>
      <c r="R60" s="1015"/>
      <c r="S60" s="1015"/>
      <c r="T60" s="1015"/>
      <c r="U60" s="1015"/>
    </row>
    <row r="61" spans="1:21" ht="8.4499999999999993" hidden="1" customHeight="1">
      <c r="J61" s="1015"/>
      <c r="K61" s="1015"/>
      <c r="L61" s="1015"/>
      <c r="M61" s="1015"/>
      <c r="N61" s="1015"/>
      <c r="O61" s="1015"/>
      <c r="P61" s="1015"/>
      <c r="Q61" s="1015"/>
      <c r="R61" s="1015"/>
      <c r="S61" s="1015"/>
      <c r="T61" s="1015"/>
      <c r="U61" s="1015"/>
    </row>
    <row r="62" spans="1:21" ht="8.4499999999999993" hidden="1" customHeight="1">
      <c r="J62" s="1015"/>
      <c r="K62" s="1015"/>
      <c r="L62" s="1015"/>
      <c r="M62" s="1015"/>
      <c r="N62" s="1015"/>
      <c r="O62" s="1015"/>
      <c r="P62" s="1015"/>
      <c r="Q62" s="1015"/>
      <c r="R62" s="1015"/>
      <c r="S62" s="1015"/>
      <c r="T62" s="1015"/>
      <c r="U62" s="1015"/>
    </row>
    <row r="63" spans="1:21" ht="8.4499999999999993" hidden="1" customHeight="1">
      <c r="J63" s="1015"/>
      <c r="K63" s="1015"/>
      <c r="L63" s="1015"/>
      <c r="M63" s="1015"/>
      <c r="N63" s="1015"/>
      <c r="O63" s="1015"/>
      <c r="P63" s="1015"/>
      <c r="Q63" s="1015"/>
      <c r="R63" s="1015"/>
      <c r="S63" s="1015"/>
      <c r="T63" s="1015"/>
      <c r="U63" s="1015"/>
    </row>
    <row r="64" spans="1:21" ht="8.4499999999999993" hidden="1" customHeight="1">
      <c r="J64" s="1015"/>
      <c r="K64" s="1015"/>
      <c r="L64" s="1015"/>
      <c r="M64" s="1015"/>
      <c r="N64" s="1015"/>
      <c r="O64" s="1015"/>
      <c r="P64" s="1015"/>
      <c r="Q64" s="1015"/>
      <c r="R64" s="1015"/>
      <c r="S64" s="1015"/>
      <c r="T64" s="1015"/>
      <c r="U64" s="1015"/>
    </row>
    <row r="65" spans="10:21" ht="8.4499999999999993" hidden="1" customHeight="1">
      <c r="J65" s="1015"/>
      <c r="K65" s="1015"/>
      <c r="L65" s="1015"/>
      <c r="M65" s="1015"/>
      <c r="N65" s="1015"/>
      <c r="O65" s="1015"/>
      <c r="P65" s="1015"/>
      <c r="Q65" s="1015"/>
      <c r="R65" s="1015"/>
      <c r="S65" s="1015"/>
      <c r="T65" s="1015"/>
      <c r="U65" s="1015"/>
    </row>
    <row r="66" spans="10:21" ht="8.4499999999999993" hidden="1" customHeight="1">
      <c r="J66" s="1015"/>
      <c r="K66" s="1015"/>
      <c r="L66" s="1015"/>
      <c r="M66" s="1015"/>
      <c r="N66" s="1015"/>
      <c r="O66" s="1015"/>
      <c r="P66" s="1015"/>
      <c r="Q66" s="1015"/>
      <c r="R66" s="1015"/>
      <c r="S66" s="1015"/>
      <c r="T66" s="1015"/>
      <c r="U66" s="1015"/>
    </row>
    <row r="67" spans="10:21" ht="8.4499999999999993" hidden="1" customHeight="1">
      <c r="J67" s="1015"/>
      <c r="K67" s="1015"/>
      <c r="L67" s="1015"/>
      <c r="M67" s="1015"/>
      <c r="N67" s="1015"/>
      <c r="O67" s="1015"/>
      <c r="P67" s="1015"/>
      <c r="Q67" s="1015"/>
      <c r="R67" s="1015"/>
      <c r="S67" s="1015"/>
      <c r="T67" s="1015"/>
      <c r="U67" s="1015"/>
    </row>
    <row r="68" spans="10:21" ht="8.4499999999999993" hidden="1" customHeight="1"/>
    <row r="69" spans="10:21" ht="8.4499999999999993" hidden="1" customHeight="1"/>
    <row r="70" spans="10:21" ht="8.4499999999999993" hidden="1" customHeight="1"/>
    <row r="71" spans="10:21" ht="8.4499999999999993" hidden="1" customHeight="1"/>
    <row r="72" spans="10:21" ht="8.4499999999999993" hidden="1" customHeight="1"/>
    <row r="73" spans="10:21" ht="8.4499999999999993" hidden="1" customHeight="1"/>
    <row r="74" spans="10:21" ht="8.4499999999999993" hidden="1" customHeight="1"/>
    <row r="75" spans="10:21" ht="8.4499999999999993" hidden="1" customHeight="1"/>
    <row r="76" spans="10:21" ht="8.4499999999999993" hidden="1" customHeight="1"/>
    <row r="77" spans="10:21" ht="8.4499999999999993" hidden="1" customHeight="1"/>
    <row r="78" spans="10:21" ht="8.4499999999999993" hidden="1" customHeight="1"/>
    <row r="79" spans="10:21" ht="8.4499999999999993" hidden="1" customHeight="1"/>
    <row r="80" spans="10:21" ht="8.4499999999999993" hidden="1" customHeight="1"/>
    <row r="81" ht="8.4499999999999993" hidden="1" customHeight="1"/>
    <row r="82" ht="8.4499999999999993" hidden="1" customHeight="1"/>
    <row r="83" ht="8.4499999999999993" hidden="1" customHeight="1"/>
    <row r="84" ht="8.4499999999999993" hidden="1" customHeight="1"/>
    <row r="85" ht="8.4499999999999993" hidden="1" customHeight="1"/>
    <row r="86" ht="8.4499999999999993" hidden="1" customHeight="1"/>
    <row r="87" ht="8.4499999999999993" hidden="1" customHeight="1"/>
    <row r="88" ht="8.4499999999999993" hidden="1" customHeight="1"/>
    <row r="89" ht="8.4499999999999993" hidden="1" customHeight="1"/>
    <row r="90" ht="8.4499999999999993" hidden="1" customHeight="1"/>
    <row r="91" ht="8.4499999999999993" hidden="1" customHeight="1"/>
    <row r="92" ht="8.4499999999999993" hidden="1" customHeight="1"/>
    <row r="93" ht="8.4499999999999993" hidden="1" customHeight="1"/>
    <row r="94" ht="8.4499999999999993" hidden="1" customHeight="1"/>
    <row r="95" ht="8.4499999999999993" hidden="1" customHeight="1"/>
    <row r="96" ht="8.4499999999999993" hidden="1" customHeight="1"/>
    <row r="97" ht="8.4499999999999993" hidden="1" customHeight="1"/>
    <row r="98" ht="8.4499999999999993" hidden="1" customHeight="1"/>
    <row r="99" ht="8.4499999999999993" hidden="1" customHeight="1"/>
    <row r="100" ht="8.4499999999999993" hidden="1" customHeight="1"/>
    <row r="101" ht="8.4499999999999993" hidden="1" customHeight="1"/>
    <row r="102" ht="8.4499999999999993" hidden="1" customHeight="1"/>
    <row r="103" ht="8.4499999999999993" hidden="1" customHeight="1"/>
    <row r="104" ht="8.4499999999999993" hidden="1" customHeight="1"/>
    <row r="105" ht="8.4499999999999993" hidden="1" customHeight="1"/>
    <row r="106" ht="8.4499999999999993" hidden="1" customHeight="1"/>
    <row r="107" ht="8.4499999999999993" hidden="1" customHeight="1"/>
    <row r="108" ht="8.4499999999999993" hidden="1" customHeight="1"/>
    <row r="109" ht="8.4499999999999993" hidden="1" customHeight="1"/>
    <row r="110" ht="8.4499999999999993" hidden="1" customHeight="1"/>
    <row r="111" ht="8.4499999999999993" hidden="1" customHeight="1"/>
    <row r="112" ht="8.4499999999999993" hidden="1" customHeight="1"/>
    <row r="113" ht="8.4499999999999993" hidden="1" customHeight="1"/>
    <row r="114" ht="8.4499999999999993" hidden="1" customHeight="1"/>
    <row r="115" ht="8.4499999999999993" hidden="1" customHeight="1"/>
    <row r="116" ht="8.4499999999999993" hidden="1" customHeight="1"/>
    <row r="117" ht="8.4499999999999993" hidden="1" customHeight="1"/>
    <row r="118" ht="8.4499999999999993" hidden="1" customHeight="1"/>
    <row r="119" ht="8.4499999999999993" hidden="1" customHeight="1"/>
    <row r="120" ht="8.4499999999999993" hidden="1" customHeight="1"/>
    <row r="121" ht="8.4499999999999993" hidden="1" customHeight="1"/>
    <row r="122" ht="8.4499999999999993" hidden="1" customHeight="1"/>
    <row r="123" ht="8.4499999999999993" hidden="1" customHeight="1"/>
    <row r="124" ht="8.4499999999999993" hidden="1" customHeight="1"/>
    <row r="125" ht="8.4499999999999993" hidden="1" customHeight="1"/>
    <row r="126" ht="8.4499999999999993" hidden="1" customHeight="1"/>
    <row r="127" ht="8.4499999999999993" hidden="1" customHeight="1"/>
    <row r="128" ht="8.4499999999999993" hidden="1" customHeight="1"/>
    <row r="129" ht="8.4499999999999993" hidden="1" customHeight="1"/>
    <row r="130" ht="8.4499999999999993" hidden="1" customHeight="1"/>
    <row r="131" ht="8.4499999999999993" hidden="1" customHeight="1"/>
    <row r="132" ht="8.4499999999999993" hidden="1" customHeight="1"/>
    <row r="133" ht="8.4499999999999993" hidden="1" customHeight="1"/>
    <row r="134" ht="8.4499999999999993" hidden="1" customHeight="1"/>
    <row r="135" ht="8.4499999999999993" hidden="1" customHeight="1"/>
    <row r="136" ht="8.4499999999999993" hidden="1" customHeight="1"/>
    <row r="137" ht="8.4499999999999993" hidden="1" customHeight="1"/>
    <row r="138" ht="8.4499999999999993" hidden="1" customHeight="1"/>
    <row r="139" ht="8.4499999999999993" hidden="1" customHeight="1"/>
    <row r="140" ht="8.4499999999999993" hidden="1" customHeight="1"/>
    <row r="141" ht="8.4499999999999993" hidden="1" customHeight="1"/>
    <row r="142" ht="8.4499999999999993" hidden="1" customHeight="1"/>
    <row r="143" ht="8.4499999999999993" hidden="1" customHeight="1"/>
    <row r="144" ht="8.4499999999999993" hidden="1" customHeight="1"/>
    <row r="145" ht="8.4499999999999993" hidden="1" customHeight="1"/>
    <row r="146" ht="8.4499999999999993" hidden="1" customHeight="1"/>
    <row r="147" ht="8.4499999999999993" hidden="1" customHeight="1"/>
    <row r="148" ht="8.4499999999999993" hidden="1" customHeight="1"/>
    <row r="149" ht="8.4499999999999993" hidden="1" customHeight="1"/>
  </sheetData>
  <sheetProtection sheet="1" objects="1" scenarios="1"/>
  <mergeCells count="1">
    <mergeCell ref="G2:H2"/>
  </mergeCells>
  <hyperlinks>
    <hyperlink ref="B2" location="Índice!A1" display="4. Educación, ciencia y tecnología"/>
  </hyperlinks>
  <printOptions horizontalCentered="1"/>
  <pageMargins left="0.59055118110236227" right="0.59055118110236227" top="0.98425196850393704" bottom="0.98425196850393704" header="0.78740157480314965" footer="0.39370078740157483"/>
  <pageSetup orientation="portrait" r:id="rId1"/>
  <headerFooter>
    <oddHeader>&amp;L&amp;K000080INEGI. Anuario estadístico y geográfico de los Estados Unidos Mexicanos 2013. 2014.</oddHead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 codeName="Hoja20"/>
  <dimension ref="A1:I34"/>
  <sheetViews>
    <sheetView showGridLines="0" showRowColHeaders="0" zoomScale="140" workbookViewId="0"/>
  </sheetViews>
  <sheetFormatPr baseColWidth="10" defaultColWidth="0" defaultRowHeight="12.75" customHeight="1" zeroHeight="1"/>
  <cols>
    <col min="1" max="1" width="0.85546875" style="434" customWidth="1"/>
    <col min="2" max="2" width="14.5703125" style="434" customWidth="1"/>
    <col min="3" max="3" width="7.7109375" style="434" customWidth="1"/>
    <col min="4" max="4" width="12" style="434" customWidth="1"/>
    <col min="5" max="5" width="12.140625" style="434" customWidth="1"/>
    <col min="6" max="6" width="12.28515625" style="434" customWidth="1"/>
    <col min="7" max="8" width="0.85546875" style="434" customWidth="1"/>
    <col min="9" max="9" width="0" style="435" hidden="1" customWidth="1"/>
    <col min="10" max="16384" width="10.7109375" style="434" hidden="1"/>
  </cols>
  <sheetData>
    <row r="1" spans="1:7" s="111" customFormat="1" ht="3.95" customHeight="1">
      <c r="A1" s="108"/>
      <c r="B1" s="109"/>
      <c r="C1" s="109"/>
      <c r="D1" s="109"/>
      <c r="E1" s="109"/>
      <c r="F1" s="109"/>
      <c r="G1" s="110"/>
    </row>
    <row r="2" spans="1:7" s="111" customFormat="1" ht="11.1" customHeight="1">
      <c r="A2" s="112"/>
      <c r="B2" s="460" t="s">
        <v>169</v>
      </c>
      <c r="C2" s="461"/>
      <c r="D2" s="461"/>
      <c r="E2" s="461"/>
      <c r="F2" s="1028" t="s">
        <v>182</v>
      </c>
      <c r="G2" s="115"/>
    </row>
    <row r="3" spans="1:7" s="111" customFormat="1" ht="11.1" customHeight="1">
      <c r="A3" s="112"/>
      <c r="B3" s="460" t="s">
        <v>183</v>
      </c>
      <c r="C3" s="461"/>
      <c r="D3" s="461"/>
      <c r="E3" s="461"/>
      <c r="F3" s="461"/>
      <c r="G3" s="462"/>
    </row>
    <row r="4" spans="1:7" s="111" customFormat="1" ht="11.1" customHeight="1">
      <c r="A4" s="112"/>
      <c r="B4" s="6" t="s">
        <v>160</v>
      </c>
      <c r="C4" s="461"/>
      <c r="D4" s="461"/>
      <c r="E4" s="461"/>
      <c r="F4" s="461"/>
      <c r="G4" s="463"/>
    </row>
    <row r="5" spans="1:7" s="111" customFormat="1" ht="3" customHeight="1">
      <c r="A5" s="112"/>
      <c r="B5" s="464"/>
      <c r="C5" s="465"/>
      <c r="D5" s="465"/>
      <c r="E5" s="465"/>
      <c r="F5" s="465"/>
      <c r="G5" s="463"/>
    </row>
    <row r="6" spans="1:7" s="111" customFormat="1" ht="3" customHeight="1">
      <c r="A6" s="112"/>
      <c r="B6" s="114"/>
      <c r="C6" s="114"/>
      <c r="D6" s="114"/>
      <c r="E6" s="114"/>
      <c r="F6" s="114"/>
      <c r="G6" s="117"/>
    </row>
    <row r="7" spans="1:7" s="111" customFormat="1" ht="8.4499999999999993" customHeight="1">
      <c r="A7" s="112"/>
      <c r="B7" s="1129" t="s">
        <v>3</v>
      </c>
      <c r="C7" s="1130" t="s">
        <v>184</v>
      </c>
      <c r="D7" s="1130" t="s">
        <v>172</v>
      </c>
      <c r="E7" s="1130" t="s">
        <v>173</v>
      </c>
      <c r="F7" s="1130" t="s">
        <v>164</v>
      </c>
      <c r="G7" s="122"/>
    </row>
    <row r="8" spans="1:7" s="111" customFormat="1" ht="8.4499999999999993" customHeight="1">
      <c r="A8" s="112"/>
      <c r="B8" s="1127"/>
      <c r="C8" s="1120"/>
      <c r="D8" s="1120"/>
      <c r="E8" s="1120"/>
      <c r="F8" s="1130"/>
      <c r="G8" s="466"/>
    </row>
    <row r="9" spans="1:7" s="111" customFormat="1" ht="3" customHeight="1">
      <c r="A9" s="112"/>
      <c r="B9" s="118"/>
      <c r="C9" s="118"/>
      <c r="D9" s="118"/>
      <c r="E9" s="118"/>
      <c r="F9" s="118"/>
      <c r="G9" s="117"/>
    </row>
    <row r="10" spans="1:7" s="111" customFormat="1" ht="3" customHeight="1">
      <c r="A10" s="112"/>
      <c r="B10" s="114"/>
      <c r="C10" s="114"/>
      <c r="D10" s="114"/>
      <c r="E10" s="114"/>
      <c r="F10" s="114"/>
      <c r="G10" s="117"/>
    </row>
    <row r="11" spans="1:7" s="111" customFormat="1" ht="9" customHeight="1">
      <c r="A11" s="112"/>
      <c r="B11" s="9" t="s">
        <v>10</v>
      </c>
      <c r="C11" s="467">
        <f>SUM(D11:E11)</f>
        <v>857213</v>
      </c>
      <c r="D11" s="467">
        <v>134401</v>
      </c>
      <c r="E11" s="467">
        <v>722812</v>
      </c>
      <c r="F11" s="467">
        <v>546306</v>
      </c>
      <c r="G11" s="468"/>
    </row>
    <row r="12" spans="1:7" s="111" customFormat="1" ht="9" customHeight="1">
      <c r="A12" s="112"/>
      <c r="B12" s="9" t="s">
        <v>11</v>
      </c>
      <c r="C12" s="467">
        <f>SUM(D12:E12)</f>
        <v>839570</v>
      </c>
      <c r="D12" s="467">
        <v>132402</v>
      </c>
      <c r="E12" s="467">
        <v>707168</v>
      </c>
      <c r="F12" s="467">
        <v>618904</v>
      </c>
      <c r="G12" s="468"/>
    </row>
    <row r="13" spans="1:7" s="111" customFormat="1" ht="9" customHeight="1">
      <c r="A13" s="112"/>
      <c r="B13" s="9" t="s">
        <v>12</v>
      </c>
      <c r="C13" s="467">
        <v>916835</v>
      </c>
      <c r="D13" s="467">
        <v>153251</v>
      </c>
      <c r="E13" s="467">
        <v>763584</v>
      </c>
      <c r="F13" s="467">
        <v>657406</v>
      </c>
      <c r="G13" s="468"/>
    </row>
    <row r="14" spans="1:7" s="111" customFormat="1" ht="9" customHeight="1">
      <c r="A14" s="112"/>
      <c r="B14" s="9" t="s">
        <v>13</v>
      </c>
      <c r="C14" s="467">
        <v>1006357</v>
      </c>
      <c r="D14" s="467">
        <v>160717</v>
      </c>
      <c r="E14" s="467">
        <v>845640</v>
      </c>
      <c r="F14" s="467">
        <v>730427</v>
      </c>
      <c r="G14" s="468"/>
    </row>
    <row r="15" spans="1:7" s="111" customFormat="1" ht="9" customHeight="1">
      <c r="A15" s="112"/>
      <c r="B15" s="9" t="s">
        <v>14</v>
      </c>
      <c r="C15" s="467">
        <v>1163603</v>
      </c>
      <c r="D15" s="467">
        <v>171249</v>
      </c>
      <c r="E15" s="467">
        <v>992354</v>
      </c>
      <c r="F15" s="467">
        <v>832187</v>
      </c>
      <c r="G15" s="468"/>
    </row>
    <row r="16" spans="1:7" s="111" customFormat="1" ht="9" customHeight="1">
      <c r="A16" s="112"/>
      <c r="B16" s="9"/>
      <c r="C16" s="467"/>
      <c r="D16" s="467"/>
      <c r="E16" s="467"/>
      <c r="F16" s="467"/>
      <c r="G16" s="468"/>
    </row>
    <row r="17" spans="1:7" s="111" customFormat="1" ht="9" customHeight="1">
      <c r="A17" s="112"/>
      <c r="B17" s="9" t="s">
        <v>15</v>
      </c>
      <c r="C17" s="467">
        <f>SUM(D17:E17)</f>
        <v>1235167</v>
      </c>
      <c r="D17" s="467">
        <v>183465</v>
      </c>
      <c r="E17" s="467">
        <v>1051702</v>
      </c>
      <c r="F17" s="467">
        <v>903141</v>
      </c>
      <c r="G17" s="468"/>
    </row>
    <row r="18" spans="1:7" s="111" customFormat="1" ht="9" customHeight="1">
      <c r="A18" s="112"/>
      <c r="B18" s="9" t="s">
        <v>16</v>
      </c>
      <c r="C18" s="467">
        <f>SUM(D18:E18)</f>
        <v>1274391</v>
      </c>
      <c r="D18" s="467">
        <v>182092</v>
      </c>
      <c r="E18" s="467">
        <v>1092299</v>
      </c>
      <c r="F18" s="467">
        <v>937033</v>
      </c>
      <c r="G18" s="468"/>
    </row>
    <row r="19" spans="1:7" s="111" customFormat="1" ht="9" customHeight="1">
      <c r="A19" s="112"/>
      <c r="B19" s="9" t="s">
        <v>17</v>
      </c>
      <c r="C19" s="467">
        <f>SUM(D19:E19)</f>
        <v>1421047</v>
      </c>
      <c r="D19" s="467">
        <v>188204</v>
      </c>
      <c r="E19" s="467">
        <v>1232843</v>
      </c>
      <c r="F19" s="467">
        <v>1079536</v>
      </c>
      <c r="G19" s="468"/>
    </row>
    <row r="20" spans="1:7" s="111" customFormat="1" ht="9" customHeight="1">
      <c r="A20" s="112"/>
      <c r="B20" s="9" t="s">
        <v>19</v>
      </c>
      <c r="C20" s="469">
        <v>1374926</v>
      </c>
      <c r="D20" s="469">
        <f>C20-E20</f>
        <v>195250</v>
      </c>
      <c r="E20" s="467">
        <v>1179676</v>
      </c>
      <c r="F20" s="467">
        <v>1008799</v>
      </c>
      <c r="G20" s="468"/>
    </row>
    <row r="21" spans="1:7" s="111" customFormat="1" ht="9" customHeight="1">
      <c r="A21" s="112"/>
      <c r="B21" s="9" t="s">
        <v>20</v>
      </c>
      <c r="C21" s="469">
        <v>1316762</v>
      </c>
      <c r="D21" s="469">
        <f>C21-E21</f>
        <v>195487</v>
      </c>
      <c r="E21" s="467">
        <v>1121275</v>
      </c>
      <c r="F21" s="467">
        <v>961972</v>
      </c>
      <c r="G21" s="468"/>
    </row>
    <row r="22" spans="1:7" s="111" customFormat="1" ht="9" customHeight="1">
      <c r="A22" s="112"/>
      <c r="B22" s="9"/>
      <c r="C22" s="469"/>
      <c r="D22" s="469"/>
      <c r="E22" s="467"/>
      <c r="F22" s="467"/>
      <c r="G22" s="468"/>
    </row>
    <row r="23" spans="1:7" s="111" customFormat="1" ht="9" customHeight="1">
      <c r="A23" s="112"/>
      <c r="B23" s="9" t="s">
        <v>21</v>
      </c>
      <c r="C23" s="469">
        <v>1439897</v>
      </c>
      <c r="D23" s="469">
        <f>C23-E23</f>
        <v>212609</v>
      </c>
      <c r="E23" s="467">
        <v>1227288</v>
      </c>
      <c r="F23" s="467">
        <v>1060269</v>
      </c>
      <c r="G23" s="468"/>
    </row>
    <row r="24" spans="1:7" s="111" customFormat="1" ht="9" customHeight="1">
      <c r="A24" s="112"/>
      <c r="B24" s="9" t="s">
        <v>22</v>
      </c>
      <c r="C24" s="469">
        <v>1506283</v>
      </c>
      <c r="D24" s="469">
        <f>C24-E24</f>
        <v>201812</v>
      </c>
      <c r="E24" s="467">
        <v>1304471</v>
      </c>
      <c r="F24" s="467">
        <v>1049981</v>
      </c>
      <c r="G24" s="468"/>
    </row>
    <row r="25" spans="1:7" s="111" customFormat="1" ht="9" customHeight="1">
      <c r="A25" s="112"/>
      <c r="B25" s="9" t="s">
        <v>176</v>
      </c>
      <c r="C25" s="469">
        <v>1693183</v>
      </c>
      <c r="D25" s="469">
        <f>C25-E25</f>
        <v>215299</v>
      </c>
      <c r="E25" s="467">
        <v>1477884</v>
      </c>
      <c r="F25" s="467">
        <v>1120295</v>
      </c>
      <c r="G25" s="468"/>
    </row>
    <row r="26" spans="1:7" s="111" customFormat="1" ht="9" customHeight="1">
      <c r="A26" s="112"/>
      <c r="B26" s="9" t="s">
        <v>43</v>
      </c>
      <c r="C26" s="469">
        <v>1562382</v>
      </c>
      <c r="D26" s="469">
        <v>185643</v>
      </c>
      <c r="E26" s="467">
        <v>1376739</v>
      </c>
      <c r="F26" s="467">
        <v>1186794</v>
      </c>
      <c r="G26" s="468"/>
    </row>
    <row r="27" spans="1:7" s="111" customFormat="1" ht="9" customHeight="1">
      <c r="A27" s="112"/>
      <c r="B27" s="9" t="s">
        <v>25</v>
      </c>
      <c r="C27" s="469">
        <v>1667520</v>
      </c>
      <c r="D27" s="469">
        <v>190205</v>
      </c>
      <c r="E27" s="467">
        <v>1477315</v>
      </c>
      <c r="F27" s="467">
        <v>1289808</v>
      </c>
      <c r="G27" s="468"/>
    </row>
    <row r="28" spans="1:7" s="111" customFormat="1" ht="9" customHeight="1">
      <c r="A28" s="112"/>
      <c r="B28" s="9"/>
      <c r="C28" s="469"/>
      <c r="D28" s="469"/>
      <c r="E28" s="467"/>
      <c r="F28" s="467"/>
      <c r="G28" s="468"/>
    </row>
    <row r="29" spans="1:7" s="111" customFormat="1" ht="9" customHeight="1">
      <c r="A29" s="112"/>
      <c r="B29" s="9" t="s">
        <v>165</v>
      </c>
      <c r="C29" s="470">
        <v>1665470</v>
      </c>
      <c r="D29" s="470">
        <f>C29-E29</f>
        <v>177015</v>
      </c>
      <c r="E29" s="471">
        <v>1488455</v>
      </c>
      <c r="F29" s="471">
        <v>1278466</v>
      </c>
      <c r="G29" s="468"/>
    </row>
    <row r="30" spans="1:7" s="111" customFormat="1" ht="3" customHeight="1">
      <c r="A30" s="112"/>
      <c r="B30" s="127"/>
      <c r="C30" s="128"/>
      <c r="D30" s="128"/>
      <c r="E30" s="128"/>
      <c r="F30" s="128"/>
      <c r="G30" s="129"/>
    </row>
    <row r="31" spans="1:7" s="111" customFormat="1" ht="3" customHeight="1">
      <c r="A31" s="112"/>
      <c r="B31" s="109"/>
      <c r="C31" s="109"/>
      <c r="D31" s="109"/>
      <c r="E31" s="109"/>
      <c r="F31" s="109"/>
      <c r="G31" s="117"/>
    </row>
    <row r="32" spans="1:7" s="111" customFormat="1" ht="8.25" customHeight="1">
      <c r="A32" s="112"/>
      <c r="B32" s="134" t="s">
        <v>168</v>
      </c>
      <c r="C32" s="114"/>
      <c r="D32" s="114"/>
      <c r="E32" s="114"/>
      <c r="F32" s="114"/>
      <c r="G32" s="117"/>
    </row>
    <row r="33" spans="1:8" s="111" customFormat="1" ht="3.6" customHeight="1">
      <c r="A33" s="136"/>
      <c r="B33" s="251"/>
      <c r="C33" s="118"/>
      <c r="D33" s="118"/>
      <c r="E33" s="118"/>
      <c r="F33" s="118"/>
      <c r="G33" s="138"/>
    </row>
    <row r="34" spans="1:8" hidden="1">
      <c r="H34" s="434" t="s">
        <v>40</v>
      </c>
    </row>
  </sheetData>
  <sheetProtection sheet="1" objects="1" scenarios="1"/>
  <mergeCells count="5">
    <mergeCell ref="B7:B8"/>
    <mergeCell ref="C7:C8"/>
    <mergeCell ref="D7:D8"/>
    <mergeCell ref="E7:E8"/>
    <mergeCell ref="F7:F8"/>
  </mergeCells>
  <hyperlinks>
    <hyperlink ref="F2" location="Índice!A1" display="Índice!A1"/>
  </hyperlinks>
  <printOptions horizontalCentered="1"/>
  <pageMargins left="1.8897637795275593" right="1.9291338582677167" top="2.1653543307086616" bottom="1.5748031496062993" header="0.78740157480314965" footer="0.51181102362204722"/>
  <pageSetup orientation="portrait" r:id="rId1"/>
  <headerFooter>
    <oddHeader xml:space="preserve">&amp;L&amp;K000080INEGI. Anuario estadístico y geográfico de los Estados Unidos Mexicanos 2013. 2014&amp;K000000.&amp;C
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Hoja6"/>
  <dimension ref="A1:J45"/>
  <sheetViews>
    <sheetView showGridLines="0" showRowColHeaders="0" topLeftCell="A22" zoomScale="140" zoomScaleNormal="140" workbookViewId="0"/>
  </sheetViews>
  <sheetFormatPr baseColWidth="10" defaultColWidth="0" defaultRowHeight="12.75" zeroHeight="1"/>
  <cols>
    <col min="1" max="1" width="1" style="57" customWidth="1"/>
    <col min="2" max="2" width="11.85546875" style="57" customWidth="1"/>
    <col min="3" max="3" width="6.28515625" style="57" customWidth="1"/>
    <col min="4" max="4" width="10" style="57" customWidth="1"/>
    <col min="5" max="5" width="10.5703125" style="57" customWidth="1"/>
    <col min="6" max="7" width="10" style="57" customWidth="1"/>
    <col min="8" max="8" width="1" style="57" customWidth="1"/>
    <col min="9" max="9" width="0.85546875" style="57" customWidth="1"/>
    <col min="10" max="16384" width="13.28515625" style="57" hidden="1"/>
  </cols>
  <sheetData>
    <row r="1" spans="1:10" s="142" customFormat="1" ht="4.7" customHeight="1">
      <c r="A1" s="139"/>
      <c r="B1" s="140"/>
      <c r="C1" s="140"/>
      <c r="D1" s="140"/>
      <c r="E1" s="140"/>
      <c r="F1" s="140"/>
      <c r="G1" s="140"/>
      <c r="H1" s="141"/>
    </row>
    <row r="2" spans="1:10" s="142" customFormat="1" ht="10.5" customHeight="1">
      <c r="A2" s="143"/>
      <c r="B2" s="144" t="s">
        <v>32</v>
      </c>
      <c r="C2" s="145"/>
      <c r="D2" s="145"/>
      <c r="E2" s="145"/>
      <c r="F2" s="145"/>
      <c r="G2" s="1028" t="s">
        <v>61</v>
      </c>
      <c r="H2" s="146"/>
      <c r="J2" s="11"/>
    </row>
    <row r="3" spans="1:10" s="142" customFormat="1" ht="10.5" customHeight="1">
      <c r="A3" s="143"/>
      <c r="B3" s="144" t="s">
        <v>62</v>
      </c>
      <c r="C3" s="145"/>
      <c r="D3" s="145"/>
      <c r="E3" s="145"/>
      <c r="F3" s="145"/>
      <c r="G3" s="145"/>
      <c r="H3" s="147"/>
    </row>
    <row r="4" spans="1:10" s="142" customFormat="1" ht="10.5" customHeight="1">
      <c r="A4" s="143"/>
      <c r="B4" s="148" t="s">
        <v>416</v>
      </c>
      <c r="C4" s="145"/>
      <c r="D4" s="145"/>
      <c r="E4" s="145"/>
      <c r="F4" s="145"/>
      <c r="G4" s="145"/>
      <c r="H4" s="147"/>
    </row>
    <row r="5" spans="1:10" s="142" customFormat="1" ht="3" customHeight="1">
      <c r="A5" s="143"/>
      <c r="B5" s="149"/>
      <c r="C5" s="149"/>
      <c r="D5" s="149"/>
      <c r="E5" s="149"/>
      <c r="F5" s="149"/>
      <c r="G5" s="149"/>
      <c r="H5" s="147"/>
    </row>
    <row r="6" spans="1:10" s="142" customFormat="1" ht="3" customHeight="1">
      <c r="A6" s="143"/>
      <c r="B6" s="145"/>
      <c r="C6" s="145"/>
      <c r="D6" s="150"/>
      <c r="E6" s="145"/>
      <c r="F6" s="151"/>
      <c r="G6" s="151"/>
      <c r="H6" s="152"/>
    </row>
    <row r="7" spans="1:10" s="142" customFormat="1" ht="8.65" customHeight="1">
      <c r="A7" s="143"/>
      <c r="B7" s="1121" t="s">
        <v>3</v>
      </c>
      <c r="C7" s="1122" t="s">
        <v>35</v>
      </c>
      <c r="D7" s="1122"/>
      <c r="E7" s="1122"/>
      <c r="F7" s="1123" t="s">
        <v>5</v>
      </c>
      <c r="G7" s="1123" t="s">
        <v>36</v>
      </c>
      <c r="H7" s="153"/>
    </row>
    <row r="8" spans="1:10" s="142" customFormat="1" ht="8.65" customHeight="1">
      <c r="A8" s="143"/>
      <c r="B8" s="1121"/>
      <c r="C8" s="72" t="s">
        <v>7</v>
      </c>
      <c r="D8" s="72" t="s">
        <v>8</v>
      </c>
      <c r="E8" s="72" t="s">
        <v>9</v>
      </c>
      <c r="F8" s="1123"/>
      <c r="G8" s="1123"/>
      <c r="H8" s="153"/>
    </row>
    <row r="9" spans="1:10" s="142" customFormat="1" ht="3" customHeight="1">
      <c r="A9" s="143"/>
      <c r="B9" s="149"/>
      <c r="C9" s="149"/>
      <c r="D9" s="149"/>
      <c r="E9" s="149"/>
      <c r="F9" s="149"/>
      <c r="G9" s="149"/>
      <c r="H9" s="147"/>
    </row>
    <row r="10" spans="1:10" s="142" customFormat="1" ht="3" customHeight="1">
      <c r="A10" s="143"/>
      <c r="B10" s="145"/>
      <c r="C10" s="145"/>
      <c r="D10" s="145"/>
      <c r="E10" s="145"/>
      <c r="F10" s="145"/>
      <c r="G10" s="145"/>
      <c r="H10" s="147"/>
    </row>
    <row r="11" spans="1:10" s="142" customFormat="1" ht="9" customHeight="1">
      <c r="A11" s="143"/>
      <c r="B11" s="9" t="s">
        <v>10</v>
      </c>
      <c r="C11" s="154">
        <f>SUM(D11:E11)</f>
        <v>2050689</v>
      </c>
      <c r="D11" s="154">
        <v>1058350</v>
      </c>
      <c r="E11" s="154">
        <v>992339</v>
      </c>
      <c r="F11" s="154">
        <v>138450</v>
      </c>
      <c r="G11" s="154">
        <v>5923</v>
      </c>
      <c r="H11" s="155"/>
    </row>
    <row r="12" spans="1:10" s="142" customFormat="1" ht="9" customHeight="1">
      <c r="A12" s="143"/>
      <c r="B12" s="9" t="s">
        <v>11</v>
      </c>
      <c r="C12" s="154">
        <f>SUM(D12:E12)</f>
        <v>2222339</v>
      </c>
      <c r="D12" s="156">
        <v>1138020</v>
      </c>
      <c r="E12" s="156">
        <v>1084319</v>
      </c>
      <c r="F12" s="154">
        <v>146054</v>
      </c>
      <c r="G12" s="154">
        <v>6380</v>
      </c>
      <c r="H12" s="155"/>
    </row>
    <row r="13" spans="1:10" s="142" customFormat="1" ht="9" customHeight="1">
      <c r="A13" s="143"/>
      <c r="B13" s="9" t="s">
        <v>12</v>
      </c>
      <c r="C13" s="154">
        <f>SUM(D13:E13)</f>
        <v>2323069</v>
      </c>
      <c r="D13" s="156">
        <v>1178274</v>
      </c>
      <c r="E13" s="156">
        <v>1144795</v>
      </c>
      <c r="F13" s="154">
        <v>150611</v>
      </c>
      <c r="G13" s="154">
        <v>6970</v>
      </c>
      <c r="H13" s="155"/>
    </row>
    <row r="14" spans="1:10" s="142" customFormat="1" ht="9" customHeight="1">
      <c r="A14" s="143"/>
      <c r="B14" s="9" t="s">
        <v>13</v>
      </c>
      <c r="C14" s="154">
        <f>SUM(D14:E14)</f>
        <v>2412722</v>
      </c>
      <c r="D14" s="156">
        <v>1210876</v>
      </c>
      <c r="E14" s="156">
        <v>1201846</v>
      </c>
      <c r="F14" s="154">
        <v>162279</v>
      </c>
      <c r="G14" s="154">
        <v>7469</v>
      </c>
      <c r="H14" s="155"/>
    </row>
    <row r="15" spans="1:10" s="142" customFormat="1" ht="9" customHeight="1">
      <c r="A15" s="143"/>
      <c r="B15" s="9" t="s">
        <v>14</v>
      </c>
      <c r="C15" s="154">
        <f>SUM(D15:E15)</f>
        <v>2518001</v>
      </c>
      <c r="D15" s="156">
        <v>1258528</v>
      </c>
      <c r="E15" s="156">
        <v>1259473</v>
      </c>
      <c r="F15" s="154">
        <v>170642</v>
      </c>
      <c r="G15" s="154">
        <v>7831</v>
      </c>
      <c r="H15" s="155"/>
    </row>
    <row r="16" spans="1:10" s="142" customFormat="1" ht="6" customHeight="1">
      <c r="A16" s="143"/>
      <c r="B16" s="9"/>
      <c r="C16" s="154"/>
      <c r="D16" s="156"/>
      <c r="E16" s="156"/>
      <c r="F16" s="154"/>
      <c r="G16" s="154"/>
      <c r="H16" s="155"/>
    </row>
    <row r="17" spans="1:8" s="142" customFormat="1" ht="9" customHeight="1">
      <c r="A17" s="143"/>
      <c r="B17" s="9" t="s">
        <v>15</v>
      </c>
      <c r="C17" s="154">
        <f>SUM(D17:E17)</f>
        <v>2594242</v>
      </c>
      <c r="D17" s="156">
        <v>1284713</v>
      </c>
      <c r="E17" s="156">
        <v>1309529</v>
      </c>
      <c r="F17" s="154">
        <v>177831</v>
      </c>
      <c r="G17" s="154">
        <v>8127</v>
      </c>
      <c r="H17" s="155"/>
    </row>
    <row r="18" spans="1:8" s="142" customFormat="1" ht="9" customHeight="1">
      <c r="A18" s="143"/>
      <c r="B18" s="9" t="s">
        <v>16</v>
      </c>
      <c r="C18" s="154">
        <f>SUM(D18:E18)</f>
        <v>2764224</v>
      </c>
      <c r="D18" s="156">
        <v>1357072</v>
      </c>
      <c r="E18" s="156">
        <v>1407152</v>
      </c>
      <c r="F18" s="154">
        <v>188554</v>
      </c>
      <c r="G18" s="154">
        <v>8995</v>
      </c>
      <c r="H18" s="155"/>
    </row>
    <row r="19" spans="1:8" s="142" customFormat="1" ht="9" customHeight="1">
      <c r="A19" s="143"/>
      <c r="B19" s="9" t="s">
        <v>37</v>
      </c>
      <c r="C19" s="154">
        <v>2936101</v>
      </c>
      <c r="D19" s="157">
        <v>48.9</v>
      </c>
      <c r="E19" s="157">
        <v>51.1</v>
      </c>
      <c r="F19" s="154">
        <v>202161</v>
      </c>
      <c r="G19" s="154">
        <v>9668</v>
      </c>
      <c r="H19" s="155"/>
    </row>
    <row r="20" spans="1:8" s="142" customFormat="1" ht="9" customHeight="1">
      <c r="A20" s="143"/>
      <c r="B20" s="9" t="s">
        <v>19</v>
      </c>
      <c r="C20" s="154">
        <f>SUM(D20:E20)</f>
        <v>3083814</v>
      </c>
      <c r="D20" s="156">
        <v>1504652</v>
      </c>
      <c r="E20" s="156">
        <v>1579162</v>
      </c>
      <c r="F20" s="154">
        <v>210585</v>
      </c>
      <c r="G20" s="154">
        <v>10312</v>
      </c>
      <c r="H20" s="155"/>
    </row>
    <row r="21" spans="1:8" s="142" customFormat="1" ht="9" customHeight="1">
      <c r="A21" s="143"/>
      <c r="B21" s="9" t="s">
        <v>20</v>
      </c>
      <c r="C21" s="154">
        <f>SUM(D21:E21)</f>
        <v>3185089</v>
      </c>
      <c r="D21" s="156">
        <v>1546311</v>
      </c>
      <c r="E21" s="156">
        <v>1638778</v>
      </c>
      <c r="F21" s="154">
        <v>217321</v>
      </c>
      <c r="G21" s="154">
        <v>10800</v>
      </c>
      <c r="H21" s="155"/>
    </row>
    <row r="22" spans="1:8" s="142" customFormat="1" ht="6" customHeight="1">
      <c r="A22" s="143"/>
      <c r="B22" s="9"/>
      <c r="C22" s="154"/>
      <c r="D22" s="156"/>
      <c r="E22" s="156"/>
      <c r="F22" s="154"/>
      <c r="G22" s="154"/>
      <c r="H22" s="155"/>
    </row>
    <row r="23" spans="1:8" s="142" customFormat="1" ht="9" customHeight="1">
      <c r="A23" s="143"/>
      <c r="B23" s="9" t="s">
        <v>21</v>
      </c>
      <c r="C23" s="154">
        <f>SUM(D23:E23)</f>
        <v>3301555</v>
      </c>
      <c r="D23" s="156">
        <v>1592295</v>
      </c>
      <c r="E23" s="156">
        <v>1709260</v>
      </c>
      <c r="F23" s="154">
        <v>224889</v>
      </c>
      <c r="G23" s="154">
        <v>11280</v>
      </c>
      <c r="H23" s="155"/>
    </row>
    <row r="24" spans="1:8" s="142" customFormat="1" ht="9" customHeight="1">
      <c r="A24" s="143"/>
      <c r="B24" s="9" t="s">
        <v>22</v>
      </c>
      <c r="C24" s="154">
        <f>SUM(D24:E24)</f>
        <v>3390432</v>
      </c>
      <c r="D24" s="156">
        <v>1632562</v>
      </c>
      <c r="E24" s="156">
        <v>1757870</v>
      </c>
      <c r="F24" s="154">
        <v>229717</v>
      </c>
      <c r="G24" s="154">
        <v>11700</v>
      </c>
      <c r="H24" s="155"/>
    </row>
    <row r="25" spans="1:8" s="142" customFormat="1" ht="9" customHeight="1">
      <c r="A25" s="143"/>
      <c r="B25" s="9" t="s">
        <v>23</v>
      </c>
      <c r="C25" s="154">
        <f>SUM(D25:E25)</f>
        <v>3471415</v>
      </c>
      <c r="D25" s="156">
        <v>1665961</v>
      </c>
      <c r="E25" s="156">
        <v>1805454</v>
      </c>
      <c r="F25" s="154">
        <v>235096</v>
      </c>
      <c r="G25" s="154">
        <v>12009</v>
      </c>
      <c r="H25" s="155"/>
    </row>
    <row r="26" spans="1:8" s="142" customFormat="1" ht="9" customHeight="1">
      <c r="A26" s="143"/>
      <c r="B26" s="9" t="s">
        <v>43</v>
      </c>
      <c r="C26" s="154">
        <f>SUM(D26:E26)</f>
        <v>3556858</v>
      </c>
      <c r="D26" s="156">
        <v>1705740</v>
      </c>
      <c r="E26" s="156">
        <v>1851118</v>
      </c>
      <c r="F26" s="154">
        <v>243855</v>
      </c>
      <c r="G26" s="154">
        <v>12677</v>
      </c>
      <c r="H26" s="155"/>
    </row>
    <row r="27" spans="1:8" s="142" customFormat="1" ht="9" customHeight="1">
      <c r="A27" s="143"/>
      <c r="B27" s="9" t="s">
        <v>25</v>
      </c>
      <c r="C27" s="154">
        <f>SUM(D27:E27)</f>
        <v>3681826</v>
      </c>
      <c r="D27" s="156">
        <v>1788382</v>
      </c>
      <c r="E27" s="156">
        <v>1893444</v>
      </c>
      <c r="F27" s="154">
        <v>241155</v>
      </c>
      <c r="G27" s="154">
        <v>13019</v>
      </c>
      <c r="H27" s="155"/>
    </row>
    <row r="28" spans="1:8" s="142" customFormat="1" ht="6" customHeight="1">
      <c r="A28" s="143"/>
      <c r="B28" s="9"/>
      <c r="C28" s="154"/>
      <c r="D28" s="156"/>
      <c r="E28" s="156"/>
      <c r="F28" s="154"/>
      <c r="G28" s="154"/>
      <c r="H28" s="155"/>
    </row>
    <row r="29" spans="1:8" s="142" customFormat="1" ht="9" customHeight="1">
      <c r="A29" s="143"/>
      <c r="B29" s="9" t="s">
        <v>26</v>
      </c>
      <c r="C29" s="154">
        <f t="shared" ref="C29" si="0">SUM(D29:E29)</f>
        <v>3811473</v>
      </c>
      <c r="D29" s="156">
        <v>1858644</v>
      </c>
      <c r="E29" s="156">
        <v>1952829</v>
      </c>
      <c r="F29" s="154">
        <v>250712</v>
      </c>
      <c r="G29" s="154">
        <v>13711</v>
      </c>
      <c r="H29" s="155"/>
    </row>
    <row r="30" spans="1:8" s="142" customFormat="1" ht="9" customHeight="1">
      <c r="A30" s="143"/>
      <c r="B30" s="9" t="s">
        <v>134</v>
      </c>
      <c r="C30" s="154">
        <f t="shared" ref="C30" si="1">SUM(D30:E30)</f>
        <v>3950126</v>
      </c>
      <c r="D30" s="156">
        <v>1943489</v>
      </c>
      <c r="E30" s="156">
        <v>2006637</v>
      </c>
      <c r="F30" s="154">
        <v>258314</v>
      </c>
      <c r="G30" s="154">
        <v>14058</v>
      </c>
      <c r="H30" s="155"/>
    </row>
    <row r="31" spans="1:8" s="142" customFormat="1" ht="3" customHeight="1">
      <c r="A31" s="143"/>
      <c r="B31" s="158"/>
      <c r="C31" s="159"/>
      <c r="D31" s="159"/>
      <c r="E31" s="159"/>
      <c r="F31" s="159"/>
      <c r="G31" s="159"/>
      <c r="H31" s="160"/>
    </row>
    <row r="32" spans="1:8" s="142" customFormat="1" ht="3" customHeight="1">
      <c r="A32" s="143"/>
      <c r="B32" s="161"/>
      <c r="C32" s="161"/>
      <c r="D32" s="161"/>
      <c r="E32" s="161"/>
      <c r="F32" s="161"/>
      <c r="G32" s="161"/>
      <c r="H32" s="147"/>
    </row>
    <row r="33" spans="1:9" s="142" customFormat="1" ht="9" customHeight="1">
      <c r="A33" s="143"/>
      <c r="B33" s="9" t="s">
        <v>27</v>
      </c>
      <c r="C33" s="145"/>
      <c r="D33" s="145"/>
      <c r="E33" s="145"/>
      <c r="F33" s="145"/>
      <c r="G33" s="145"/>
      <c r="H33" s="147"/>
    </row>
    <row r="34" spans="1:9" s="142" customFormat="1" ht="9" customHeight="1">
      <c r="A34" s="143"/>
      <c r="B34" s="9" t="s">
        <v>46</v>
      </c>
      <c r="C34" s="145"/>
      <c r="D34" s="145"/>
      <c r="E34" s="145"/>
      <c r="F34" s="145"/>
      <c r="G34" s="145"/>
      <c r="H34" s="147"/>
    </row>
    <row r="35" spans="1:9" s="142" customFormat="1" ht="9" customHeight="1">
      <c r="A35" s="143"/>
      <c r="B35" s="9" t="s">
        <v>150</v>
      </c>
      <c r="C35" s="145"/>
      <c r="D35" s="145"/>
      <c r="E35" s="145"/>
      <c r="F35" s="145"/>
      <c r="G35" s="145"/>
      <c r="H35" s="147"/>
    </row>
    <row r="36" spans="1:9" s="142" customFormat="1" ht="9.6" customHeight="1">
      <c r="A36" s="143"/>
      <c r="B36" s="9" t="s">
        <v>30</v>
      </c>
      <c r="C36" s="145"/>
      <c r="D36" s="145"/>
      <c r="E36" s="145"/>
      <c r="F36" s="145"/>
      <c r="G36" s="145"/>
      <c r="H36" s="147"/>
    </row>
    <row r="37" spans="1:9" s="142" customFormat="1" ht="9.6" customHeight="1">
      <c r="A37" s="143"/>
      <c r="B37" s="9" t="s">
        <v>31</v>
      </c>
      <c r="C37" s="145"/>
      <c r="D37" s="145"/>
      <c r="E37" s="145"/>
      <c r="F37" s="145"/>
      <c r="G37" s="145"/>
      <c r="H37" s="147"/>
    </row>
    <row r="38" spans="1:9" s="142" customFormat="1" ht="9.6" customHeight="1">
      <c r="A38" s="143"/>
      <c r="B38" s="1035" t="s">
        <v>154</v>
      </c>
      <c r="C38" s="435"/>
      <c r="D38" s="435"/>
      <c r="E38" s="435"/>
      <c r="F38" s="435"/>
      <c r="G38" s="435"/>
      <c r="H38" s="147"/>
    </row>
    <row r="39" spans="1:9" s="142" customFormat="1" ht="9.6" customHeight="1">
      <c r="A39" s="143"/>
      <c r="B39" s="1035" t="s">
        <v>89</v>
      </c>
      <c r="C39" s="435"/>
      <c r="D39" s="145"/>
      <c r="E39" s="145"/>
      <c r="F39" s="145"/>
      <c r="G39" s="145"/>
      <c r="H39" s="147"/>
    </row>
    <row r="40" spans="1:9" s="142" customFormat="1" ht="4.7" customHeight="1">
      <c r="A40" s="162"/>
      <c r="B40" s="28"/>
      <c r="C40" s="149"/>
      <c r="D40" s="149"/>
      <c r="E40" s="149"/>
      <c r="F40" s="149"/>
      <c r="G40" s="149"/>
      <c r="H40" s="163"/>
    </row>
    <row r="41" spans="1:9" s="142" customFormat="1" ht="6.95" hidden="1" customHeight="1">
      <c r="B41" s="56"/>
      <c r="C41" s="164"/>
      <c r="D41" s="164"/>
      <c r="E41" s="164"/>
      <c r="F41" s="164"/>
      <c r="G41" s="164"/>
      <c r="H41" s="164"/>
      <c r="I41" s="142" t="s">
        <v>40</v>
      </c>
    </row>
    <row r="42" spans="1:9" s="142" customFormat="1" ht="6.95" hidden="1" customHeight="1">
      <c r="B42" s="56"/>
      <c r="C42" s="164"/>
      <c r="D42" s="164"/>
      <c r="E42" s="164"/>
      <c r="F42" s="164"/>
      <c r="G42" s="164"/>
      <c r="H42" s="164"/>
    </row>
    <row r="43" spans="1:9" s="142" customFormat="1" ht="6.95" hidden="1" customHeight="1">
      <c r="B43" s="56"/>
      <c r="C43" s="164"/>
      <c r="D43" s="164"/>
      <c r="E43" s="164"/>
      <c r="F43" s="164"/>
      <c r="G43" s="164"/>
      <c r="H43" s="164"/>
    </row>
    <row r="44" spans="1:9" s="142" customFormat="1" ht="6.95" hidden="1" customHeight="1">
      <c r="B44" s="56"/>
      <c r="C44" s="164"/>
      <c r="D44" s="164"/>
      <c r="E44" s="164"/>
      <c r="F44" s="164"/>
      <c r="G44" s="164"/>
      <c r="H44" s="164"/>
    </row>
    <row r="45" spans="1:9" s="142" customFormat="1" ht="6.95" hidden="1" customHeight="1">
      <c r="B45" s="56"/>
      <c r="C45" s="164"/>
      <c r="D45" s="164"/>
      <c r="E45" s="164"/>
      <c r="F45" s="164"/>
      <c r="G45" s="164"/>
      <c r="H45" s="164"/>
    </row>
  </sheetData>
  <sheetProtection sheet="1" objects="1" scenarios="1"/>
  <mergeCells count="4">
    <mergeCell ref="B7:B8"/>
    <mergeCell ref="C7:E7"/>
    <mergeCell ref="F7:F8"/>
    <mergeCell ref="G7:G8"/>
  </mergeCells>
  <hyperlinks>
    <hyperlink ref="G2" location="Índice!A1" display="Índice!A1"/>
  </hyperlinks>
  <printOptions horizontalCentered="1"/>
  <pageMargins left="1.8897637795275593" right="1.9291338582677167" top="2.1653543307086616" bottom="1.5748031496062993" header="0.78740157480314965" footer="0.51181102362204722"/>
  <pageSetup orientation="portrait" r:id="rId1"/>
  <headerFooter>
    <oddHeader xml:space="preserve">&amp;L&amp;K000080INEGI. Anuario estadístico y geográfico de los Estados Unidos Mexicanos 2013. 2014&amp;K000000.&amp;C
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Hoja21"/>
  <dimension ref="A1:I34"/>
  <sheetViews>
    <sheetView showGridLines="0" showRowColHeaders="0" topLeftCell="A7" zoomScale="140" workbookViewId="0"/>
  </sheetViews>
  <sheetFormatPr baseColWidth="10" defaultColWidth="0" defaultRowHeight="12.75" customHeight="1" zeroHeight="1"/>
  <cols>
    <col min="1" max="1" width="0.85546875" style="434" customWidth="1"/>
    <col min="2" max="2" width="14.5703125" style="434" customWidth="1"/>
    <col min="3" max="3" width="7.7109375" style="434" customWidth="1"/>
    <col min="4" max="4" width="12" style="434" customWidth="1"/>
    <col min="5" max="5" width="12.140625" style="434" customWidth="1"/>
    <col min="6" max="6" width="12.28515625" style="434" customWidth="1"/>
    <col min="7" max="8" width="0.85546875" style="434" customWidth="1"/>
    <col min="9" max="9" width="0" style="435" hidden="1" customWidth="1"/>
    <col min="10" max="16384" width="10.7109375" style="434" hidden="1"/>
  </cols>
  <sheetData>
    <row r="1" spans="1:7" s="142" customFormat="1" ht="3.95" customHeight="1">
      <c r="A1" s="139"/>
      <c r="B1" s="161"/>
      <c r="C1" s="161"/>
      <c r="D1" s="161"/>
      <c r="E1" s="161"/>
      <c r="F1" s="161"/>
      <c r="G1" s="472"/>
    </row>
    <row r="2" spans="1:7" s="142" customFormat="1" ht="11.1" customHeight="1">
      <c r="A2" s="143"/>
      <c r="B2" s="473" t="s">
        <v>169</v>
      </c>
      <c r="C2" s="474"/>
      <c r="D2" s="474"/>
      <c r="E2" s="474"/>
      <c r="F2" s="1028" t="s">
        <v>185</v>
      </c>
      <c r="G2" s="146"/>
    </row>
    <row r="3" spans="1:7" s="142" customFormat="1" ht="11.1" customHeight="1">
      <c r="A3" s="143"/>
      <c r="B3" s="473" t="s">
        <v>186</v>
      </c>
      <c r="C3" s="474"/>
      <c r="D3" s="474"/>
      <c r="E3" s="474"/>
      <c r="F3" s="474"/>
      <c r="G3" s="475"/>
    </row>
    <row r="4" spans="1:7" s="142" customFormat="1" ht="11.1" customHeight="1">
      <c r="A4" s="143"/>
      <c r="B4" s="6" t="s">
        <v>160</v>
      </c>
      <c r="C4" s="474"/>
      <c r="D4" s="474"/>
      <c r="E4" s="474"/>
      <c r="F4" s="474"/>
      <c r="G4" s="476"/>
    </row>
    <row r="5" spans="1:7" s="142" customFormat="1" ht="3" customHeight="1">
      <c r="A5" s="143"/>
      <c r="B5" s="477"/>
      <c r="C5" s="478"/>
      <c r="D5" s="478"/>
      <c r="E5" s="478"/>
      <c r="F5" s="478"/>
      <c r="G5" s="476"/>
    </row>
    <row r="6" spans="1:7" s="142" customFormat="1" ht="3" customHeight="1">
      <c r="A6" s="143"/>
      <c r="B6" s="145"/>
      <c r="C6" s="145"/>
      <c r="D6" s="145"/>
      <c r="E6" s="145"/>
      <c r="F6" s="145"/>
      <c r="G6" s="147"/>
    </row>
    <row r="7" spans="1:7" s="142" customFormat="1" ht="8.4499999999999993" customHeight="1">
      <c r="A7" s="143"/>
      <c r="B7" s="1129" t="s">
        <v>3</v>
      </c>
      <c r="C7" s="1130" t="s">
        <v>161</v>
      </c>
      <c r="D7" s="1130" t="s">
        <v>172</v>
      </c>
      <c r="E7" s="1130" t="s">
        <v>173</v>
      </c>
      <c r="F7" s="1130" t="s">
        <v>164</v>
      </c>
      <c r="G7" s="153"/>
    </row>
    <row r="8" spans="1:7" s="142" customFormat="1" ht="8.4499999999999993" customHeight="1">
      <c r="A8" s="143"/>
      <c r="B8" s="1127"/>
      <c r="C8" s="1120"/>
      <c r="D8" s="1120"/>
      <c r="E8" s="1120"/>
      <c r="F8" s="1130"/>
      <c r="G8" s="479"/>
    </row>
    <row r="9" spans="1:7" s="142" customFormat="1" ht="3" customHeight="1">
      <c r="A9" s="143"/>
      <c r="B9" s="149"/>
      <c r="C9" s="149"/>
      <c r="D9" s="149"/>
      <c r="E9" s="149"/>
      <c r="F9" s="149"/>
      <c r="G9" s="147"/>
    </row>
    <row r="10" spans="1:7" s="142" customFormat="1" ht="3" customHeight="1">
      <c r="A10" s="143"/>
      <c r="B10" s="145"/>
      <c r="C10" s="145"/>
      <c r="D10" s="145"/>
      <c r="E10" s="145"/>
      <c r="F10" s="145"/>
      <c r="G10" s="147"/>
    </row>
    <row r="11" spans="1:7" s="142" customFormat="1" ht="9" customHeight="1">
      <c r="A11" s="143"/>
      <c r="B11" s="9" t="s">
        <v>10</v>
      </c>
      <c r="C11" s="154">
        <f>SUM(D11:E11)</f>
        <v>2066981</v>
      </c>
      <c r="D11" s="154">
        <v>173217</v>
      </c>
      <c r="E11" s="154">
        <v>1893764</v>
      </c>
      <c r="F11" s="154">
        <v>1051158</v>
      </c>
      <c r="G11" s="155"/>
    </row>
    <row r="12" spans="1:7" s="142" customFormat="1" ht="9" customHeight="1">
      <c r="A12" s="143"/>
      <c r="B12" s="9" t="s">
        <v>11</v>
      </c>
      <c r="C12" s="154">
        <f>SUM(D12:E12)</f>
        <v>2201303</v>
      </c>
      <c r="D12" s="154">
        <v>183968</v>
      </c>
      <c r="E12" s="154">
        <v>2017335</v>
      </c>
      <c r="F12" s="154">
        <v>1167875</v>
      </c>
      <c r="G12" s="155"/>
    </row>
    <row r="13" spans="1:7" s="142" customFormat="1" ht="9" customHeight="1">
      <c r="A13" s="143"/>
      <c r="B13" s="9" t="s">
        <v>12</v>
      </c>
      <c r="C13" s="154">
        <v>2337750</v>
      </c>
      <c r="D13" s="154">
        <v>219939</v>
      </c>
      <c r="E13" s="154">
        <v>2117811</v>
      </c>
      <c r="F13" s="154">
        <v>1237354</v>
      </c>
      <c r="G13" s="155"/>
    </row>
    <row r="14" spans="1:7" s="142" customFormat="1" ht="9" customHeight="1">
      <c r="A14" s="143"/>
      <c r="B14" s="9" t="s">
        <v>13</v>
      </c>
      <c r="C14" s="154">
        <v>2303924</v>
      </c>
      <c r="D14" s="154">
        <v>211792</v>
      </c>
      <c r="E14" s="154">
        <v>2092132</v>
      </c>
      <c r="F14" s="154">
        <v>1273718</v>
      </c>
      <c r="G14" s="155"/>
    </row>
    <row r="15" spans="1:7" s="142" customFormat="1" ht="9" customHeight="1">
      <c r="A15" s="143"/>
      <c r="B15" s="9" t="s">
        <v>14</v>
      </c>
      <c r="C15" s="154">
        <v>2489904</v>
      </c>
      <c r="D15" s="154">
        <v>209159</v>
      </c>
      <c r="E15" s="154">
        <v>2280745</v>
      </c>
      <c r="F15" s="154">
        <v>1372024</v>
      </c>
      <c r="G15" s="155"/>
    </row>
    <row r="16" spans="1:7" s="142" customFormat="1" ht="9" customHeight="1">
      <c r="A16" s="143"/>
      <c r="B16" s="9"/>
      <c r="C16" s="154"/>
      <c r="D16" s="154"/>
      <c r="E16" s="154"/>
      <c r="F16" s="154"/>
      <c r="G16" s="155"/>
    </row>
    <row r="17" spans="1:7" s="142" customFormat="1" ht="9" customHeight="1">
      <c r="A17" s="143"/>
      <c r="B17" s="9" t="s">
        <v>15</v>
      </c>
      <c r="C17" s="154">
        <f>SUM(D17:E17)</f>
        <v>2572655</v>
      </c>
      <c r="D17" s="154">
        <v>209242</v>
      </c>
      <c r="E17" s="154">
        <v>2363413</v>
      </c>
      <c r="F17" s="154">
        <v>1440768</v>
      </c>
      <c r="G17" s="155"/>
    </row>
    <row r="18" spans="1:7" s="142" customFormat="1" ht="9" customHeight="1">
      <c r="A18" s="143"/>
      <c r="B18" s="9" t="s">
        <v>16</v>
      </c>
      <c r="C18" s="154">
        <f>SUM(D18:E18)</f>
        <v>2725208</v>
      </c>
      <c r="D18" s="154">
        <v>229072</v>
      </c>
      <c r="E18" s="154">
        <v>2496136</v>
      </c>
      <c r="F18" s="154">
        <v>1516415</v>
      </c>
      <c r="G18" s="155"/>
    </row>
    <row r="19" spans="1:7" s="142" customFormat="1" ht="9" customHeight="1">
      <c r="A19" s="143"/>
      <c r="B19" s="9" t="s">
        <v>17</v>
      </c>
      <c r="C19" s="154">
        <f>SUM(D19:E19)</f>
        <v>2899073</v>
      </c>
      <c r="D19" s="154">
        <v>250262</v>
      </c>
      <c r="E19" s="154">
        <v>2648811</v>
      </c>
      <c r="F19" s="154">
        <v>1647771</v>
      </c>
      <c r="G19" s="155"/>
    </row>
    <row r="20" spans="1:7" s="142" customFormat="1" ht="9" customHeight="1">
      <c r="A20" s="143"/>
      <c r="B20" s="9" t="s">
        <v>19</v>
      </c>
      <c r="C20" s="156">
        <v>3049304</v>
      </c>
      <c r="D20" s="156">
        <f>C20-E20</f>
        <v>265977</v>
      </c>
      <c r="E20" s="154">
        <v>2783327</v>
      </c>
      <c r="F20" s="154">
        <v>1703580</v>
      </c>
      <c r="G20" s="155"/>
    </row>
    <row r="21" spans="1:7" s="142" customFormat="1" ht="9" customHeight="1">
      <c r="A21" s="143"/>
      <c r="B21" s="9" t="s">
        <v>20</v>
      </c>
      <c r="C21" s="156">
        <v>3173823</v>
      </c>
      <c r="D21" s="156">
        <f>C21-E21</f>
        <v>269349</v>
      </c>
      <c r="E21" s="154">
        <v>2904474</v>
      </c>
      <c r="F21" s="154">
        <v>1845708</v>
      </c>
      <c r="G21" s="155"/>
    </row>
    <row r="22" spans="1:7" s="142" customFormat="1" ht="9" customHeight="1">
      <c r="A22" s="143"/>
      <c r="B22" s="9"/>
      <c r="C22" s="156"/>
      <c r="D22" s="156"/>
      <c r="E22" s="154"/>
      <c r="F22" s="154"/>
      <c r="G22" s="155"/>
    </row>
    <row r="23" spans="1:7" s="142" customFormat="1" ht="9" customHeight="1">
      <c r="A23" s="143"/>
      <c r="B23" s="9" t="s">
        <v>21</v>
      </c>
      <c r="C23" s="156">
        <v>3287620</v>
      </c>
      <c r="D23" s="156">
        <f>C23-E23</f>
        <v>279897</v>
      </c>
      <c r="E23" s="154">
        <v>3007723</v>
      </c>
      <c r="F23" s="154">
        <v>1949034</v>
      </c>
      <c r="G23" s="155"/>
    </row>
    <row r="24" spans="1:7" s="142" customFormat="1" ht="9" customHeight="1">
      <c r="A24" s="143"/>
      <c r="B24" s="9" t="s">
        <v>22</v>
      </c>
      <c r="C24" s="156">
        <v>3363505</v>
      </c>
      <c r="D24" s="156">
        <f>C24-E24</f>
        <v>273040</v>
      </c>
      <c r="E24" s="154">
        <v>3090465</v>
      </c>
      <c r="F24" s="154">
        <v>2000082</v>
      </c>
      <c r="G24" s="155"/>
    </row>
    <row r="25" spans="1:7" s="142" customFormat="1" ht="9" customHeight="1">
      <c r="A25" s="143"/>
      <c r="B25" s="9" t="s">
        <v>176</v>
      </c>
      <c r="C25" s="156">
        <v>3441181</v>
      </c>
      <c r="D25" s="156">
        <f>C25-E25</f>
        <v>285718</v>
      </c>
      <c r="E25" s="154">
        <v>3155463</v>
      </c>
      <c r="F25" s="154">
        <v>2065301</v>
      </c>
      <c r="G25" s="155"/>
    </row>
    <row r="26" spans="1:7" s="142" customFormat="1" ht="9" customHeight="1">
      <c r="A26" s="143"/>
      <c r="B26" s="9" t="s">
        <v>43</v>
      </c>
      <c r="C26" s="156">
        <v>3518044</v>
      </c>
      <c r="D26" s="156">
        <v>270121</v>
      </c>
      <c r="E26" s="154">
        <v>3247923</v>
      </c>
      <c r="F26" s="154">
        <v>2116346</v>
      </c>
      <c r="G26" s="155"/>
    </row>
    <row r="27" spans="1:7" s="142" customFormat="1" ht="9" customHeight="1">
      <c r="A27" s="143"/>
      <c r="B27" s="9" t="s">
        <v>25</v>
      </c>
      <c r="C27" s="156">
        <v>3665299</v>
      </c>
      <c r="D27" s="156">
        <v>283688</v>
      </c>
      <c r="E27" s="154">
        <v>3381611</v>
      </c>
      <c r="F27" s="154">
        <v>2248804</v>
      </c>
      <c r="G27" s="155"/>
    </row>
    <row r="28" spans="1:7" s="142" customFormat="1" ht="9" customHeight="1">
      <c r="A28" s="143"/>
      <c r="B28" s="9"/>
      <c r="C28" s="156"/>
      <c r="D28" s="156"/>
      <c r="E28" s="154"/>
      <c r="F28" s="154"/>
      <c r="G28" s="155"/>
    </row>
    <row r="29" spans="1:7" s="142" customFormat="1" ht="9" customHeight="1">
      <c r="A29" s="143"/>
      <c r="B29" s="9" t="s">
        <v>165</v>
      </c>
      <c r="C29" s="156">
        <v>3787395</v>
      </c>
      <c r="D29" s="156">
        <f>C29-E29</f>
        <v>281441</v>
      </c>
      <c r="E29" s="154">
        <v>3505954</v>
      </c>
      <c r="F29" s="154">
        <v>2356426</v>
      </c>
      <c r="G29" s="155"/>
    </row>
    <row r="30" spans="1:7" s="142" customFormat="1" ht="3" customHeight="1">
      <c r="A30" s="143"/>
      <c r="B30" s="158"/>
      <c r="C30" s="159"/>
      <c r="D30" s="159"/>
      <c r="E30" s="159"/>
      <c r="F30" s="159"/>
      <c r="G30" s="160"/>
    </row>
    <row r="31" spans="1:7" s="142" customFormat="1" ht="3" customHeight="1">
      <c r="A31" s="143"/>
      <c r="B31" s="161"/>
      <c r="C31" s="161"/>
      <c r="D31" s="161"/>
      <c r="E31" s="161"/>
      <c r="F31" s="161"/>
      <c r="G31" s="147"/>
    </row>
    <row r="32" spans="1:7" s="142" customFormat="1" ht="8.4499999999999993" customHeight="1">
      <c r="A32" s="143"/>
      <c r="B32" s="134" t="s">
        <v>168</v>
      </c>
      <c r="C32" s="145"/>
      <c r="D32" s="145"/>
      <c r="E32" s="145"/>
      <c r="F32" s="145"/>
      <c r="G32" s="147"/>
    </row>
    <row r="33" spans="1:8" s="142" customFormat="1" ht="4.5" customHeight="1">
      <c r="A33" s="162"/>
      <c r="B33" s="28"/>
      <c r="C33" s="149"/>
      <c r="D33" s="149"/>
      <c r="E33" s="149"/>
      <c r="F33" s="149"/>
      <c r="G33" s="163"/>
    </row>
    <row r="34" spans="1:8" hidden="1">
      <c r="H34" s="434" t="s">
        <v>40</v>
      </c>
    </row>
  </sheetData>
  <sheetProtection sheet="1" objects="1" scenarios="1"/>
  <mergeCells count="5">
    <mergeCell ref="B7:B8"/>
    <mergeCell ref="C7:C8"/>
    <mergeCell ref="D7:D8"/>
    <mergeCell ref="E7:E8"/>
    <mergeCell ref="F7:F8"/>
  </mergeCells>
  <hyperlinks>
    <hyperlink ref="F2" location="Índice!A1" display="Índice!A1"/>
  </hyperlinks>
  <printOptions horizontalCentered="1"/>
  <pageMargins left="1.8897637795275593" right="1.9291338582677167" top="2.1653543307086616" bottom="1.5748031496062993" header="0.78740157480314965" footer="0.51181102362204722"/>
  <pageSetup orientation="portrait" r:id="rId1"/>
  <headerFooter>
    <oddHeader xml:space="preserve">&amp;L&amp;K000080INEGI. Anuario estadístico y geográfico de los Estados Unidos Mexicanos 2013. 2014&amp;K000000.&amp;C
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Hoja7"/>
  <dimension ref="A1:J42"/>
  <sheetViews>
    <sheetView showGridLines="0" showRowColHeaders="0" topLeftCell="A16" zoomScale="140" zoomScaleNormal="140" workbookViewId="0"/>
  </sheetViews>
  <sheetFormatPr baseColWidth="10" defaultColWidth="0" defaultRowHeight="12.75" zeroHeight="1"/>
  <cols>
    <col min="1" max="1" width="1" style="57" customWidth="1"/>
    <col min="2" max="2" width="11.85546875" style="57" customWidth="1"/>
    <col min="3" max="3" width="6.28515625" style="57" customWidth="1"/>
    <col min="4" max="4" width="10" style="57" customWidth="1"/>
    <col min="5" max="5" width="10.7109375" style="57" customWidth="1"/>
    <col min="6" max="6" width="10" style="57" customWidth="1"/>
    <col min="7" max="7" width="9.7109375" style="57" customWidth="1"/>
    <col min="8" max="8" width="1" style="57" customWidth="1"/>
    <col min="9" max="9" width="0.85546875" style="57" customWidth="1"/>
    <col min="10" max="16384" width="13.28515625" style="57" hidden="1"/>
  </cols>
  <sheetData>
    <row r="1" spans="1:10" s="168" customFormat="1" ht="4.7" customHeight="1">
      <c r="A1" s="165"/>
      <c r="B1" s="166"/>
      <c r="C1" s="166"/>
      <c r="D1" s="166"/>
      <c r="E1" s="166"/>
      <c r="F1" s="166"/>
      <c r="G1" s="166"/>
      <c r="H1" s="167"/>
    </row>
    <row r="2" spans="1:10" s="168" customFormat="1" ht="10.5" customHeight="1">
      <c r="A2" s="169"/>
      <c r="B2" s="170" t="s">
        <v>32</v>
      </c>
      <c r="C2" s="171"/>
      <c r="D2" s="171"/>
      <c r="E2" s="171"/>
      <c r="F2" s="171"/>
      <c r="G2" s="1028" t="s">
        <v>63</v>
      </c>
      <c r="H2" s="172"/>
      <c r="J2" s="11"/>
    </row>
    <row r="3" spans="1:10" s="168" customFormat="1" ht="10.5" customHeight="1">
      <c r="A3" s="169"/>
      <c r="B3" s="173" t="s">
        <v>64</v>
      </c>
      <c r="C3" s="171"/>
      <c r="D3" s="171"/>
      <c r="E3" s="171"/>
      <c r="F3" s="171"/>
      <c r="G3" s="171"/>
      <c r="H3" s="174"/>
    </row>
    <row r="4" spans="1:10" s="168" customFormat="1" ht="10.5" customHeight="1">
      <c r="A4" s="169"/>
      <c r="B4" s="148" t="s">
        <v>416</v>
      </c>
      <c r="C4" s="171"/>
      <c r="D4" s="171"/>
      <c r="E4" s="171"/>
      <c r="F4" s="171"/>
      <c r="G4" s="171"/>
      <c r="H4" s="174"/>
    </row>
    <row r="5" spans="1:10" s="168" customFormat="1" ht="3" customHeight="1">
      <c r="A5" s="169"/>
      <c r="B5" s="175"/>
      <c r="C5" s="175"/>
      <c r="D5" s="175"/>
      <c r="E5" s="175"/>
      <c r="F5" s="175"/>
      <c r="G5" s="175"/>
      <c r="H5" s="174"/>
    </row>
    <row r="6" spans="1:10" s="168" customFormat="1" ht="3" customHeight="1">
      <c r="A6" s="169"/>
      <c r="B6" s="171"/>
      <c r="C6" s="171"/>
      <c r="D6" s="176"/>
      <c r="E6" s="171"/>
      <c r="F6" s="177"/>
      <c r="G6" s="177"/>
      <c r="H6" s="178"/>
    </row>
    <row r="7" spans="1:10" s="168" customFormat="1" ht="8.65" customHeight="1">
      <c r="A7" s="169"/>
      <c r="B7" s="1121" t="s">
        <v>3</v>
      </c>
      <c r="C7" s="1122" t="s">
        <v>35</v>
      </c>
      <c r="D7" s="1122"/>
      <c r="E7" s="1122"/>
      <c r="F7" s="1123" t="s">
        <v>5</v>
      </c>
      <c r="G7" s="1123" t="s">
        <v>36</v>
      </c>
      <c r="H7" s="179"/>
    </row>
    <row r="8" spans="1:10" s="168" customFormat="1" ht="8.65" customHeight="1">
      <c r="A8" s="169"/>
      <c r="B8" s="1121"/>
      <c r="C8" s="72" t="s">
        <v>7</v>
      </c>
      <c r="D8" s="72" t="s">
        <v>8</v>
      </c>
      <c r="E8" s="72" t="s">
        <v>9</v>
      </c>
      <c r="F8" s="1123"/>
      <c r="G8" s="1123"/>
      <c r="H8" s="179"/>
    </row>
    <row r="9" spans="1:10" s="168" customFormat="1" ht="3" customHeight="1">
      <c r="A9" s="169"/>
      <c r="B9" s="175"/>
      <c r="C9" s="175"/>
      <c r="D9" s="175"/>
      <c r="E9" s="175"/>
      <c r="F9" s="175"/>
      <c r="G9" s="175"/>
      <c r="H9" s="174"/>
    </row>
    <row r="10" spans="1:10" s="168" customFormat="1" ht="3" customHeight="1">
      <c r="A10" s="169"/>
      <c r="B10" s="171"/>
      <c r="C10" s="171"/>
      <c r="D10" s="171"/>
      <c r="E10" s="171"/>
      <c r="F10" s="171"/>
      <c r="G10" s="171"/>
      <c r="H10" s="174"/>
    </row>
    <row r="11" spans="1:10" s="168" customFormat="1" ht="9" customHeight="1">
      <c r="A11" s="169"/>
      <c r="B11" s="9" t="s">
        <v>10</v>
      </c>
      <c r="C11" s="180">
        <f>SUM(D11:E11)</f>
        <v>387987</v>
      </c>
      <c r="D11" s="180">
        <v>173276</v>
      </c>
      <c r="E11" s="180">
        <v>214711</v>
      </c>
      <c r="F11" s="180">
        <v>38559</v>
      </c>
      <c r="G11" s="180">
        <v>1963</v>
      </c>
      <c r="H11" s="181"/>
    </row>
    <row r="12" spans="1:10" s="168" customFormat="1" ht="9" customHeight="1">
      <c r="A12" s="169"/>
      <c r="B12" s="9" t="s">
        <v>11</v>
      </c>
      <c r="C12" s="180">
        <f>SUM(D12:E12)</f>
        <v>383760</v>
      </c>
      <c r="D12" s="182">
        <v>172162</v>
      </c>
      <c r="E12" s="182">
        <v>211598</v>
      </c>
      <c r="F12" s="180">
        <v>36131</v>
      </c>
      <c r="G12" s="180">
        <v>1900</v>
      </c>
      <c r="H12" s="181"/>
    </row>
    <row r="13" spans="1:10" s="168" customFormat="1" ht="9" customHeight="1">
      <c r="A13" s="169"/>
      <c r="B13" s="9" t="s">
        <v>12</v>
      </c>
      <c r="C13" s="180">
        <f>SUM(D13:E13)</f>
        <v>390828</v>
      </c>
      <c r="D13" s="182">
        <v>182406</v>
      </c>
      <c r="E13" s="182">
        <v>208422</v>
      </c>
      <c r="F13" s="180">
        <v>36248</v>
      </c>
      <c r="G13" s="180">
        <v>1847</v>
      </c>
      <c r="H13" s="181"/>
    </row>
    <row r="14" spans="1:10" s="168" customFormat="1" ht="9" customHeight="1">
      <c r="A14" s="169"/>
      <c r="B14" s="9" t="s">
        <v>13</v>
      </c>
      <c r="C14" s="180">
        <f>SUM(D14:E14)</f>
        <v>392812</v>
      </c>
      <c r="D14" s="182">
        <v>185675</v>
      </c>
      <c r="E14" s="182">
        <v>207137</v>
      </c>
      <c r="F14" s="180">
        <v>35613</v>
      </c>
      <c r="G14" s="180">
        <v>1830</v>
      </c>
      <c r="H14" s="181"/>
    </row>
    <row r="15" spans="1:10" s="168" customFormat="1" ht="9" customHeight="1">
      <c r="A15" s="169"/>
      <c r="B15" s="9" t="s">
        <v>14</v>
      </c>
      <c r="C15" s="180">
        <f>SUM(D15:E15)</f>
        <v>374845</v>
      </c>
      <c r="D15" s="182">
        <v>180720</v>
      </c>
      <c r="E15" s="182">
        <v>194125</v>
      </c>
      <c r="F15" s="180">
        <v>33249</v>
      </c>
      <c r="G15" s="180">
        <v>1711</v>
      </c>
      <c r="H15" s="181"/>
    </row>
    <row r="16" spans="1:10" s="168" customFormat="1" ht="5.0999999999999996" customHeight="1">
      <c r="A16" s="169"/>
      <c r="B16" s="9"/>
      <c r="C16" s="180"/>
      <c r="D16" s="182"/>
      <c r="E16" s="182"/>
      <c r="F16" s="180"/>
      <c r="G16" s="180"/>
      <c r="H16" s="181"/>
    </row>
    <row r="17" spans="1:8" s="168" customFormat="1" ht="9" customHeight="1">
      <c r="A17" s="169"/>
      <c r="B17" s="9" t="s">
        <v>15</v>
      </c>
      <c r="C17" s="180">
        <f>SUM(D17:E17)</f>
        <v>361541</v>
      </c>
      <c r="D17" s="182">
        <v>175876</v>
      </c>
      <c r="E17" s="182">
        <v>185665</v>
      </c>
      <c r="F17" s="180">
        <v>32202</v>
      </c>
      <c r="G17" s="180">
        <v>1634</v>
      </c>
      <c r="H17" s="181"/>
    </row>
    <row r="18" spans="1:8" s="168" customFormat="1" ht="9" customHeight="1">
      <c r="A18" s="169"/>
      <c r="B18" s="9" t="s">
        <v>16</v>
      </c>
      <c r="C18" s="180">
        <f>SUM(D18:E18)</f>
        <v>356251</v>
      </c>
      <c r="D18" s="182">
        <v>175440</v>
      </c>
      <c r="E18" s="182">
        <v>180811</v>
      </c>
      <c r="F18" s="180">
        <v>30914</v>
      </c>
      <c r="G18" s="180">
        <v>1592</v>
      </c>
      <c r="H18" s="181"/>
    </row>
    <row r="19" spans="1:8" s="168" customFormat="1" ht="9" customHeight="1">
      <c r="A19" s="169"/>
      <c r="B19" s="9" t="s">
        <v>37</v>
      </c>
      <c r="C19" s="180">
        <v>359171</v>
      </c>
      <c r="D19" s="183">
        <v>50.4</v>
      </c>
      <c r="E19" s="183">
        <v>49.6</v>
      </c>
      <c r="F19" s="180">
        <v>31683</v>
      </c>
      <c r="G19" s="180">
        <v>1659</v>
      </c>
      <c r="H19" s="181"/>
    </row>
    <row r="20" spans="1:8" s="168" customFormat="1" ht="9" customHeight="1">
      <c r="A20" s="169"/>
      <c r="B20" s="9" t="s">
        <v>19</v>
      </c>
      <c r="C20" s="180">
        <f>SUM(D20:E20)</f>
        <v>359926</v>
      </c>
      <c r="D20" s="182">
        <v>182036</v>
      </c>
      <c r="E20" s="182">
        <v>177890</v>
      </c>
      <c r="F20" s="180">
        <v>31557</v>
      </c>
      <c r="G20" s="180">
        <v>1626</v>
      </c>
      <c r="H20" s="181"/>
    </row>
    <row r="21" spans="1:8" s="168" customFormat="1" ht="9" customHeight="1">
      <c r="A21" s="169"/>
      <c r="B21" s="9" t="s">
        <v>20</v>
      </c>
      <c r="C21" s="180">
        <f>SUM(D21:E21)</f>
        <v>362835</v>
      </c>
      <c r="D21" s="182">
        <v>185494</v>
      </c>
      <c r="E21" s="182">
        <v>177341</v>
      </c>
      <c r="F21" s="180">
        <v>30961</v>
      </c>
      <c r="G21" s="180">
        <v>1582</v>
      </c>
      <c r="H21" s="181"/>
    </row>
    <row r="22" spans="1:8" s="168" customFormat="1" ht="5.0999999999999996" customHeight="1">
      <c r="A22" s="169"/>
      <c r="B22" s="9"/>
      <c r="C22" s="180"/>
      <c r="D22" s="182"/>
      <c r="E22" s="182"/>
      <c r="F22" s="180"/>
      <c r="G22" s="180"/>
      <c r="H22" s="181"/>
    </row>
    <row r="23" spans="1:8" s="168" customFormat="1" ht="9" customHeight="1">
      <c r="A23" s="169"/>
      <c r="B23" s="9" t="s">
        <v>21</v>
      </c>
      <c r="C23" s="180">
        <f>SUM(D23:E23)</f>
        <v>357199</v>
      </c>
      <c r="D23" s="182">
        <v>182123</v>
      </c>
      <c r="E23" s="182">
        <v>175076</v>
      </c>
      <c r="F23" s="180">
        <v>31040</v>
      </c>
      <c r="G23" s="180">
        <v>1561</v>
      </c>
      <c r="H23" s="181"/>
    </row>
    <row r="24" spans="1:8" s="168" customFormat="1" ht="9" customHeight="1">
      <c r="A24" s="169"/>
      <c r="B24" s="9" t="s">
        <v>22</v>
      </c>
      <c r="C24" s="180">
        <f>SUM(D24:E24)</f>
        <v>352511</v>
      </c>
      <c r="D24" s="182">
        <v>179710</v>
      </c>
      <c r="E24" s="182">
        <v>172801</v>
      </c>
      <c r="F24" s="180">
        <v>29222</v>
      </c>
      <c r="G24" s="180">
        <v>1494</v>
      </c>
      <c r="H24" s="181"/>
    </row>
    <row r="25" spans="1:8" s="168" customFormat="1" ht="9" customHeight="1">
      <c r="A25" s="169"/>
      <c r="B25" s="9" t="s">
        <v>23</v>
      </c>
      <c r="C25" s="180">
        <f>SUM(D25:E25)</f>
        <v>358627</v>
      </c>
      <c r="D25" s="182">
        <v>185774</v>
      </c>
      <c r="E25" s="182">
        <v>172853</v>
      </c>
      <c r="F25" s="180">
        <v>28983</v>
      </c>
      <c r="G25" s="180">
        <v>1484</v>
      </c>
      <c r="H25" s="181"/>
    </row>
    <row r="26" spans="1:8" s="168" customFormat="1" ht="9" customHeight="1">
      <c r="A26" s="169"/>
      <c r="B26" s="9" t="s">
        <v>43</v>
      </c>
      <c r="C26" s="180">
        <f>SUM(D26:E26)</f>
        <v>366964</v>
      </c>
      <c r="D26" s="182">
        <v>192097</v>
      </c>
      <c r="E26" s="182">
        <v>174867</v>
      </c>
      <c r="F26" s="180">
        <v>28962</v>
      </c>
      <c r="G26" s="180">
        <v>1426</v>
      </c>
      <c r="H26" s="181"/>
    </row>
    <row r="27" spans="1:8" s="168" customFormat="1" ht="9" customHeight="1">
      <c r="A27" s="169"/>
      <c r="B27" s="9" t="s">
        <v>25</v>
      </c>
      <c r="C27" s="180">
        <f>SUM(D27:E27)</f>
        <v>372883</v>
      </c>
      <c r="D27" s="182">
        <v>197333</v>
      </c>
      <c r="E27" s="182">
        <v>175550</v>
      </c>
      <c r="F27" s="180">
        <v>28146</v>
      </c>
      <c r="G27" s="180">
        <v>1408</v>
      </c>
      <c r="H27" s="181"/>
    </row>
    <row r="28" spans="1:8" s="168" customFormat="1" ht="5.0999999999999996" customHeight="1">
      <c r="A28" s="169"/>
      <c r="B28" s="9"/>
      <c r="C28" s="180"/>
      <c r="D28" s="182"/>
      <c r="E28" s="182"/>
      <c r="F28" s="180"/>
      <c r="G28" s="180"/>
      <c r="H28" s="181"/>
    </row>
    <row r="29" spans="1:8" s="168" customFormat="1" ht="9" customHeight="1">
      <c r="A29" s="169"/>
      <c r="B29" s="9" t="s">
        <v>26</v>
      </c>
      <c r="C29" s="180">
        <f t="shared" ref="C29" si="0">SUM(D29:E29)</f>
        <v>376055</v>
      </c>
      <c r="D29" s="182">
        <v>198618</v>
      </c>
      <c r="E29" s="182">
        <v>177437</v>
      </c>
      <c r="F29" s="180">
        <v>27557</v>
      </c>
      <c r="G29" s="180">
        <v>1399</v>
      </c>
      <c r="H29" s="181"/>
    </row>
    <row r="30" spans="1:8" s="168" customFormat="1" ht="9" customHeight="1">
      <c r="A30" s="169"/>
      <c r="B30" s="9" t="s">
        <v>134</v>
      </c>
      <c r="C30" s="180">
        <f t="shared" ref="C30" si="1">SUM(D30:E30)</f>
        <v>383463</v>
      </c>
      <c r="D30" s="182">
        <v>203678</v>
      </c>
      <c r="E30" s="182">
        <v>179785</v>
      </c>
      <c r="F30" s="180">
        <v>27660</v>
      </c>
      <c r="G30" s="180">
        <v>1369</v>
      </c>
      <c r="H30" s="181"/>
    </row>
    <row r="31" spans="1:8" s="168" customFormat="1" ht="3" customHeight="1">
      <c r="A31" s="169"/>
      <c r="B31" s="184"/>
      <c r="C31" s="185"/>
      <c r="D31" s="185"/>
      <c r="E31" s="185"/>
      <c r="F31" s="185"/>
      <c r="G31" s="185"/>
      <c r="H31" s="186"/>
    </row>
    <row r="32" spans="1:8" s="168" customFormat="1" ht="3" customHeight="1">
      <c r="A32" s="169"/>
      <c r="B32" s="187"/>
      <c r="C32" s="187"/>
      <c r="D32" s="187"/>
      <c r="E32" s="187"/>
      <c r="F32" s="187"/>
      <c r="G32" s="187"/>
      <c r="H32" s="174"/>
    </row>
    <row r="33" spans="1:9" s="168" customFormat="1" ht="9.6" customHeight="1">
      <c r="A33" s="169"/>
      <c r="B33" s="9" t="s">
        <v>65</v>
      </c>
      <c r="C33" s="171"/>
      <c r="D33" s="171"/>
      <c r="E33" s="171"/>
      <c r="F33" s="171"/>
      <c r="G33" s="171"/>
      <c r="H33" s="174"/>
    </row>
    <row r="34" spans="1:9" s="168" customFormat="1" ht="9" customHeight="1">
      <c r="A34" s="169"/>
      <c r="B34" s="9" t="s">
        <v>27</v>
      </c>
      <c r="C34" s="171"/>
      <c r="D34" s="171"/>
      <c r="E34" s="171"/>
      <c r="F34" s="171"/>
      <c r="G34" s="171"/>
      <c r="H34" s="174"/>
    </row>
    <row r="35" spans="1:9" s="168" customFormat="1" ht="9" customHeight="1">
      <c r="A35" s="169"/>
      <c r="B35" s="9" t="s">
        <v>46</v>
      </c>
      <c r="C35" s="171"/>
      <c r="D35" s="171"/>
      <c r="E35" s="171"/>
      <c r="F35" s="171"/>
      <c r="G35" s="171"/>
      <c r="H35" s="174"/>
    </row>
    <row r="36" spans="1:9" s="168" customFormat="1" ht="9" customHeight="1">
      <c r="A36" s="169"/>
      <c r="B36" s="9" t="s">
        <v>150</v>
      </c>
      <c r="C36" s="171"/>
      <c r="D36" s="171"/>
      <c r="E36" s="171"/>
      <c r="F36" s="171"/>
      <c r="G36" s="171"/>
      <c r="H36" s="174"/>
    </row>
    <row r="37" spans="1:9" s="168" customFormat="1" ht="8.65" customHeight="1">
      <c r="A37" s="169"/>
      <c r="B37" s="9" t="s">
        <v>30</v>
      </c>
      <c r="C37" s="171"/>
      <c r="D37" s="171"/>
      <c r="E37" s="171"/>
      <c r="F37" s="171"/>
      <c r="G37" s="171"/>
      <c r="H37" s="174"/>
    </row>
    <row r="38" spans="1:9" s="168" customFormat="1" ht="8.65" customHeight="1">
      <c r="A38" s="169"/>
      <c r="B38" s="9" t="s">
        <v>31</v>
      </c>
      <c r="C38" s="171"/>
      <c r="D38" s="171"/>
      <c r="E38" s="171"/>
      <c r="F38" s="171"/>
      <c r="G38" s="171"/>
      <c r="H38" s="174"/>
    </row>
    <row r="39" spans="1:9" s="168" customFormat="1" ht="8.65" customHeight="1">
      <c r="A39" s="169"/>
      <c r="B39" s="1035" t="s">
        <v>154</v>
      </c>
      <c r="C39" s="435"/>
      <c r="D39" s="435"/>
      <c r="E39" s="435"/>
      <c r="F39" s="435"/>
      <c r="G39" s="435"/>
      <c r="H39" s="174"/>
    </row>
    <row r="40" spans="1:9" s="168" customFormat="1" ht="8.65" customHeight="1">
      <c r="A40" s="169"/>
      <c r="B40" s="1035" t="s">
        <v>89</v>
      </c>
      <c r="C40" s="435"/>
      <c r="D40" s="171"/>
      <c r="E40" s="171"/>
      <c r="F40" s="171"/>
      <c r="G40" s="171"/>
      <c r="H40" s="174"/>
    </row>
    <row r="41" spans="1:9" s="168" customFormat="1" ht="4.7" customHeight="1">
      <c r="A41" s="188"/>
      <c r="B41" s="28"/>
      <c r="C41" s="175"/>
      <c r="D41" s="175"/>
      <c r="E41" s="175"/>
      <c r="F41" s="175"/>
      <c r="G41" s="175"/>
      <c r="H41" s="189"/>
    </row>
    <row r="42" spans="1:9" s="168" customFormat="1" ht="5.25" hidden="1" customHeight="1">
      <c r="B42" s="56"/>
      <c r="C42" s="190"/>
      <c r="D42" s="190"/>
      <c r="E42" s="190"/>
      <c r="F42" s="190"/>
      <c r="G42" s="190"/>
      <c r="H42" s="190"/>
      <c r="I42" s="168" t="s">
        <v>40</v>
      </c>
    </row>
  </sheetData>
  <sheetProtection sheet="1" objects="1" scenarios="1"/>
  <mergeCells count="4">
    <mergeCell ref="B7:B8"/>
    <mergeCell ref="C7:E7"/>
    <mergeCell ref="F7:F8"/>
    <mergeCell ref="G7:G8"/>
  </mergeCells>
  <hyperlinks>
    <hyperlink ref="G2" location="Índice!A1" display="Índice!A1"/>
  </hyperlinks>
  <printOptions horizontalCentered="1"/>
  <pageMargins left="1.8897637795275593" right="1.9291338582677167" top="2.1653543307086616" bottom="1.5748031496062993" header="0.78740157480314965" footer="0.51181102362204722"/>
  <pageSetup orientation="portrait" r:id="rId1"/>
  <headerFooter>
    <oddHeader xml:space="preserve">&amp;L&amp;K000080INEGI. Anuario estadístico y geográfico de los Estados Unidos Mexicanos 2013. 2014&amp;K000000.&amp;C
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Hoja22"/>
  <dimension ref="A1:I35"/>
  <sheetViews>
    <sheetView showGridLines="0" showRowColHeaders="0" zoomScale="140" workbookViewId="0"/>
  </sheetViews>
  <sheetFormatPr baseColWidth="10" defaultColWidth="0" defaultRowHeight="12.75" customHeight="1" zeroHeight="1"/>
  <cols>
    <col min="1" max="1" width="0.85546875" style="434" customWidth="1"/>
    <col min="2" max="2" width="14.5703125" style="434" customWidth="1"/>
    <col min="3" max="3" width="7.7109375" style="434" customWidth="1"/>
    <col min="4" max="4" width="12" style="434" customWidth="1"/>
    <col min="5" max="5" width="12.140625" style="434" customWidth="1"/>
    <col min="6" max="6" width="12.28515625" style="434" customWidth="1"/>
    <col min="7" max="8" width="0.85546875" style="434" customWidth="1"/>
    <col min="9" max="9" width="0" style="435" hidden="1" customWidth="1"/>
    <col min="10" max="16384" width="10.7109375" style="434" hidden="1"/>
  </cols>
  <sheetData>
    <row r="1" spans="1:7" s="168" customFormat="1" ht="3.95" customHeight="1">
      <c r="A1" s="165"/>
      <c r="B1" s="480"/>
      <c r="C1" s="187"/>
      <c r="D1" s="187"/>
      <c r="E1" s="187"/>
      <c r="F1" s="187"/>
      <c r="G1" s="481"/>
    </row>
    <row r="2" spans="1:7" s="168" customFormat="1" ht="11.1" customHeight="1">
      <c r="A2" s="169"/>
      <c r="B2" s="482" t="s">
        <v>169</v>
      </c>
      <c r="C2" s="483"/>
      <c r="D2" s="483"/>
      <c r="E2" s="483"/>
      <c r="F2" s="1028" t="s">
        <v>187</v>
      </c>
      <c r="G2" s="172"/>
    </row>
    <row r="3" spans="1:7" s="168" customFormat="1" ht="11.1" customHeight="1">
      <c r="A3" s="169"/>
      <c r="B3" s="482" t="s">
        <v>188</v>
      </c>
      <c r="C3" s="483"/>
      <c r="D3" s="483"/>
      <c r="E3" s="483"/>
      <c r="F3" s="483"/>
      <c r="G3" s="484"/>
    </row>
    <row r="4" spans="1:7" s="168" customFormat="1" ht="11.1" customHeight="1">
      <c r="A4" s="169"/>
      <c r="B4" s="6" t="s">
        <v>160</v>
      </c>
      <c r="C4" s="171"/>
      <c r="D4" s="171"/>
      <c r="E4" s="171"/>
      <c r="F4" s="171"/>
      <c r="G4" s="174"/>
    </row>
    <row r="5" spans="1:7" s="168" customFormat="1" ht="3" customHeight="1">
      <c r="A5" s="169"/>
      <c r="B5" s="485"/>
      <c r="C5" s="175"/>
      <c r="D5" s="175"/>
      <c r="E5" s="175"/>
      <c r="F5" s="175"/>
      <c r="G5" s="174"/>
    </row>
    <row r="6" spans="1:7" s="168" customFormat="1" ht="3" customHeight="1">
      <c r="A6" s="169"/>
      <c r="B6" s="171"/>
      <c r="C6" s="171"/>
      <c r="D6" s="171"/>
      <c r="E6" s="171"/>
      <c r="F6" s="171"/>
      <c r="G6" s="174"/>
    </row>
    <row r="7" spans="1:7" s="168" customFormat="1" ht="8.4499999999999993" customHeight="1">
      <c r="A7" s="169"/>
      <c r="B7" s="1129" t="s">
        <v>3</v>
      </c>
      <c r="C7" s="1130" t="s">
        <v>161</v>
      </c>
      <c r="D7" s="1130" t="s">
        <v>172</v>
      </c>
      <c r="E7" s="1130" t="s">
        <v>173</v>
      </c>
      <c r="F7" s="1130" t="s">
        <v>164</v>
      </c>
      <c r="G7" s="179"/>
    </row>
    <row r="8" spans="1:7" s="168" customFormat="1" ht="8.4499999999999993" customHeight="1">
      <c r="A8" s="169"/>
      <c r="B8" s="1127"/>
      <c r="C8" s="1120"/>
      <c r="D8" s="1120"/>
      <c r="E8" s="1120"/>
      <c r="F8" s="1130"/>
      <c r="G8" s="486"/>
    </row>
    <row r="9" spans="1:7" s="168" customFormat="1" ht="3" customHeight="1">
      <c r="A9" s="169"/>
      <c r="B9" s="175"/>
      <c r="C9" s="175"/>
      <c r="D9" s="175"/>
      <c r="E9" s="175"/>
      <c r="F9" s="175"/>
      <c r="G9" s="174"/>
    </row>
    <row r="10" spans="1:7" s="168" customFormat="1" ht="3" customHeight="1">
      <c r="A10" s="169"/>
      <c r="B10" s="171"/>
      <c r="C10" s="171"/>
      <c r="D10" s="171"/>
      <c r="E10" s="171"/>
      <c r="F10" s="171"/>
      <c r="G10" s="174"/>
    </row>
    <row r="11" spans="1:7" s="168" customFormat="1" ht="9" customHeight="1">
      <c r="A11" s="169"/>
      <c r="B11" s="9" t="s">
        <v>10</v>
      </c>
      <c r="C11" s="180">
        <f>SUM(D11:E11)</f>
        <v>391768</v>
      </c>
      <c r="D11" s="180">
        <v>65781</v>
      </c>
      <c r="E11" s="180">
        <v>325987</v>
      </c>
      <c r="F11" s="180">
        <v>229783</v>
      </c>
      <c r="G11" s="181"/>
    </row>
    <row r="12" spans="1:7" s="168" customFormat="1" ht="9" customHeight="1">
      <c r="A12" s="169"/>
      <c r="B12" s="9" t="s">
        <v>11</v>
      </c>
      <c r="C12" s="180">
        <f>SUM(D12:E12)</f>
        <v>385840</v>
      </c>
      <c r="D12" s="180">
        <v>71150</v>
      </c>
      <c r="E12" s="180">
        <v>314690</v>
      </c>
      <c r="F12" s="180">
        <v>227430</v>
      </c>
      <c r="G12" s="181"/>
    </row>
    <row r="13" spans="1:7" s="168" customFormat="1" ht="9" customHeight="1">
      <c r="A13" s="169"/>
      <c r="B13" s="9" t="s">
        <v>12</v>
      </c>
      <c r="C13" s="180">
        <v>395624</v>
      </c>
      <c r="D13" s="180">
        <v>74003</v>
      </c>
      <c r="E13" s="180">
        <v>321621</v>
      </c>
      <c r="F13" s="180">
        <v>223851</v>
      </c>
      <c r="G13" s="181"/>
    </row>
    <row r="14" spans="1:7" s="168" customFormat="1" ht="9" customHeight="1">
      <c r="A14" s="169"/>
      <c r="B14" s="9" t="s">
        <v>13</v>
      </c>
      <c r="C14" s="180">
        <v>384178</v>
      </c>
      <c r="D14" s="180">
        <v>61523</v>
      </c>
      <c r="E14" s="180">
        <v>322655</v>
      </c>
      <c r="F14" s="180">
        <v>229049</v>
      </c>
      <c r="G14" s="181"/>
    </row>
    <row r="15" spans="1:7" s="168" customFormat="1" ht="9" customHeight="1">
      <c r="A15" s="169"/>
      <c r="B15" s="9" t="s">
        <v>14</v>
      </c>
      <c r="C15" s="180">
        <f>SUM(D15:E15)</f>
        <v>366290</v>
      </c>
      <c r="D15" s="180">
        <v>53924</v>
      </c>
      <c r="E15" s="180">
        <v>312366</v>
      </c>
      <c r="F15" s="180">
        <v>230900</v>
      </c>
      <c r="G15" s="181"/>
    </row>
    <row r="16" spans="1:7" s="168" customFormat="1" ht="9" customHeight="1">
      <c r="A16" s="169"/>
      <c r="B16" s="9"/>
      <c r="C16" s="180"/>
      <c r="D16" s="180"/>
      <c r="E16" s="180"/>
      <c r="F16" s="180"/>
      <c r="G16" s="181"/>
    </row>
    <row r="17" spans="1:7" s="168" customFormat="1" ht="9" customHeight="1">
      <c r="A17" s="169"/>
      <c r="B17" s="9" t="s">
        <v>15</v>
      </c>
      <c r="C17" s="180">
        <f>SUM(D17:E17)</f>
        <v>346841</v>
      </c>
      <c r="D17" s="180">
        <v>48312</v>
      </c>
      <c r="E17" s="180">
        <v>298529</v>
      </c>
      <c r="F17" s="180">
        <v>226769</v>
      </c>
      <c r="G17" s="181"/>
    </row>
    <row r="18" spans="1:7" s="168" customFormat="1" ht="9" customHeight="1">
      <c r="A18" s="169"/>
      <c r="B18" s="9" t="s">
        <v>16</v>
      </c>
      <c r="C18" s="180">
        <f>SUM(D18:E18)</f>
        <v>350427</v>
      </c>
      <c r="D18" s="180">
        <v>51951</v>
      </c>
      <c r="E18" s="180">
        <v>298476</v>
      </c>
      <c r="F18" s="180">
        <v>222585</v>
      </c>
      <c r="G18" s="181"/>
    </row>
    <row r="19" spans="1:7" s="168" customFormat="1" ht="9" customHeight="1">
      <c r="A19" s="169"/>
      <c r="B19" s="9" t="s">
        <v>17</v>
      </c>
      <c r="C19" s="180">
        <f>SUM(D19:E19)</f>
        <v>351666</v>
      </c>
      <c r="D19" s="180">
        <v>55224</v>
      </c>
      <c r="E19" s="180">
        <v>296442</v>
      </c>
      <c r="F19" s="180">
        <v>216717</v>
      </c>
      <c r="G19" s="181"/>
    </row>
    <row r="20" spans="1:7" s="168" customFormat="1" ht="9" customHeight="1">
      <c r="A20" s="169"/>
      <c r="B20" s="9" t="s">
        <v>19</v>
      </c>
      <c r="C20" s="182">
        <v>349302</v>
      </c>
      <c r="D20" s="182">
        <f>C20-E20</f>
        <v>52050</v>
      </c>
      <c r="E20" s="180">
        <v>297252</v>
      </c>
      <c r="F20" s="180">
        <v>223665</v>
      </c>
      <c r="G20" s="181"/>
    </row>
    <row r="21" spans="1:7" s="168" customFormat="1" ht="9" customHeight="1">
      <c r="A21" s="169"/>
      <c r="B21" s="9" t="s">
        <v>20</v>
      </c>
      <c r="C21" s="182">
        <v>355893</v>
      </c>
      <c r="D21" s="182">
        <f>C21-E21</f>
        <v>56420</v>
      </c>
      <c r="E21" s="180">
        <v>299473</v>
      </c>
      <c r="F21" s="180">
        <v>224920</v>
      </c>
      <c r="G21" s="181"/>
    </row>
    <row r="22" spans="1:7" s="168" customFormat="1" ht="9" customHeight="1">
      <c r="A22" s="169"/>
      <c r="B22" s="9"/>
      <c r="C22" s="182"/>
      <c r="D22" s="182"/>
      <c r="E22" s="180"/>
      <c r="F22" s="180"/>
      <c r="G22" s="181"/>
    </row>
    <row r="23" spans="1:7" s="168" customFormat="1" ht="9" customHeight="1">
      <c r="A23" s="169"/>
      <c r="B23" s="9" t="s">
        <v>21</v>
      </c>
      <c r="C23" s="182">
        <v>348633</v>
      </c>
      <c r="D23" s="182">
        <f>C23-E23</f>
        <v>45162</v>
      </c>
      <c r="E23" s="180">
        <v>303471</v>
      </c>
      <c r="F23" s="180">
        <v>214329</v>
      </c>
      <c r="G23" s="181"/>
    </row>
    <row r="24" spans="1:7" s="168" customFormat="1" ht="9" customHeight="1">
      <c r="A24" s="169"/>
      <c r="B24" s="9" t="s">
        <v>22</v>
      </c>
      <c r="C24" s="182">
        <v>340526</v>
      </c>
      <c r="D24" s="182">
        <f>C24-E24</f>
        <v>44831</v>
      </c>
      <c r="E24" s="180">
        <v>295695</v>
      </c>
      <c r="F24" s="180">
        <v>205190</v>
      </c>
      <c r="G24" s="181"/>
    </row>
    <row r="25" spans="1:7" s="168" customFormat="1" ht="9" customHeight="1">
      <c r="A25" s="169"/>
      <c r="B25" s="9" t="s">
        <v>176</v>
      </c>
      <c r="C25" s="182">
        <v>352015</v>
      </c>
      <c r="D25" s="182">
        <f>C25-E25</f>
        <v>46076</v>
      </c>
      <c r="E25" s="180">
        <v>305939</v>
      </c>
      <c r="F25" s="180">
        <v>208980</v>
      </c>
      <c r="G25" s="181"/>
    </row>
    <row r="26" spans="1:7" s="168" customFormat="1" ht="9" customHeight="1">
      <c r="A26" s="169"/>
      <c r="B26" s="9" t="s">
        <v>43</v>
      </c>
      <c r="C26" s="182">
        <v>361124</v>
      </c>
      <c r="D26" s="182">
        <v>43704</v>
      </c>
      <c r="E26" s="180">
        <v>317420</v>
      </c>
      <c r="F26" s="180">
        <v>202705</v>
      </c>
      <c r="G26" s="181"/>
    </row>
    <row r="27" spans="1:7" s="168" customFormat="1" ht="9" customHeight="1">
      <c r="A27" s="169"/>
      <c r="B27" s="9" t="s">
        <v>25</v>
      </c>
      <c r="C27" s="182">
        <v>369315</v>
      </c>
      <c r="D27" s="182">
        <v>42321</v>
      </c>
      <c r="E27" s="180">
        <v>326994</v>
      </c>
      <c r="F27" s="180">
        <v>212432</v>
      </c>
      <c r="G27" s="181"/>
    </row>
    <row r="28" spans="1:7" s="168" customFormat="1" ht="9" customHeight="1">
      <c r="A28" s="169"/>
      <c r="B28" s="9"/>
      <c r="C28" s="182"/>
      <c r="D28" s="182"/>
      <c r="E28" s="180"/>
      <c r="F28" s="180"/>
      <c r="G28" s="181"/>
    </row>
    <row r="29" spans="1:7" s="168" customFormat="1" ht="9" customHeight="1">
      <c r="A29" s="169"/>
      <c r="B29" s="9" t="s">
        <v>165</v>
      </c>
      <c r="C29" s="182">
        <v>362827</v>
      </c>
      <c r="D29" s="182">
        <f>C29-E29</f>
        <v>39389</v>
      </c>
      <c r="E29" s="180">
        <v>323438</v>
      </c>
      <c r="F29" s="180">
        <v>220044</v>
      </c>
      <c r="G29" s="181"/>
    </row>
    <row r="30" spans="1:7" s="168" customFormat="1" ht="3" customHeight="1">
      <c r="A30" s="169"/>
      <c r="B30" s="487"/>
      <c r="C30" s="488"/>
      <c r="D30" s="488"/>
      <c r="E30" s="488"/>
      <c r="F30" s="488"/>
      <c r="G30" s="181"/>
    </row>
    <row r="31" spans="1:7" s="168" customFormat="1" ht="3" customHeight="1">
      <c r="A31" s="169"/>
      <c r="B31" s="489"/>
      <c r="C31" s="180"/>
      <c r="D31" s="180"/>
      <c r="E31" s="180"/>
      <c r="F31" s="180"/>
      <c r="G31" s="181"/>
    </row>
    <row r="32" spans="1:7" s="168" customFormat="1" ht="8.4499999999999993" customHeight="1">
      <c r="A32" s="169"/>
      <c r="B32" s="9" t="s">
        <v>65</v>
      </c>
      <c r="C32" s="171"/>
      <c r="D32" s="171"/>
      <c r="E32" s="171"/>
      <c r="F32" s="171"/>
      <c r="G32" s="174"/>
    </row>
    <row r="33" spans="1:8" s="168" customFormat="1" ht="8.4499999999999993" customHeight="1">
      <c r="A33" s="169"/>
      <c r="B33" s="134" t="s">
        <v>168</v>
      </c>
      <c r="C33" s="171"/>
      <c r="D33" s="171"/>
      <c r="E33" s="171"/>
      <c r="F33" s="171"/>
      <c r="G33" s="174"/>
    </row>
    <row r="34" spans="1:8" s="168" customFormat="1" ht="3.6" customHeight="1">
      <c r="A34" s="188"/>
      <c r="B34" s="28"/>
      <c r="C34" s="175"/>
      <c r="D34" s="175"/>
      <c r="E34" s="175"/>
      <c r="F34" s="175"/>
      <c r="G34" s="189"/>
    </row>
    <row r="35" spans="1:8" hidden="1">
      <c r="H35" s="434" t="s">
        <v>40</v>
      </c>
    </row>
  </sheetData>
  <sheetProtection sheet="1" objects="1" scenarios="1"/>
  <mergeCells count="5">
    <mergeCell ref="B7:B8"/>
    <mergeCell ref="C7:C8"/>
    <mergeCell ref="D7:D8"/>
    <mergeCell ref="E7:E8"/>
    <mergeCell ref="F7:F8"/>
  </mergeCells>
  <hyperlinks>
    <hyperlink ref="F2" location="Índice!A1" display="Índice!A1"/>
  </hyperlinks>
  <printOptions horizontalCentered="1"/>
  <pageMargins left="1.8897637795275593" right="1.9291338582677167" top="2.1653543307086616" bottom="1.5748031496062993" header="0.78740157480314965" footer="0.51181102362204722"/>
  <pageSetup orientation="portrait" r:id="rId1"/>
  <headerFooter>
    <oddHeader xml:space="preserve">&amp;L&amp;K000080INEGI. Anuario estadístico y geográfico de los Estados Unidos Mexicanos 2013. 2014&amp;K000000.&amp;C
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codeName="Hoja8"/>
  <dimension ref="A1:J41"/>
  <sheetViews>
    <sheetView showGridLines="0" showRowColHeaders="0" topLeftCell="A16" zoomScale="140" zoomScaleNormal="140" workbookViewId="0"/>
  </sheetViews>
  <sheetFormatPr baseColWidth="10" defaultColWidth="0" defaultRowHeight="12.75" zeroHeight="1"/>
  <cols>
    <col min="1" max="1" width="1" style="57" customWidth="1"/>
    <col min="2" max="2" width="11.85546875" style="57" customWidth="1"/>
    <col min="3" max="3" width="6.28515625" style="57" customWidth="1"/>
    <col min="4" max="4" width="10" style="57" customWidth="1"/>
    <col min="5" max="5" width="10.28515625" style="57" customWidth="1"/>
    <col min="6" max="6" width="10.140625" style="57" customWidth="1"/>
    <col min="7" max="7" width="10" style="57" customWidth="1"/>
    <col min="8" max="8" width="1" style="57" customWidth="1"/>
    <col min="9" max="9" width="0.85546875" style="57" customWidth="1"/>
    <col min="10" max="16384" width="13.28515625" style="57" hidden="1"/>
  </cols>
  <sheetData>
    <row r="1" spans="1:10" s="194" customFormat="1" ht="4.7" customHeight="1">
      <c r="A1" s="191"/>
      <c r="B1" s="192"/>
      <c r="C1" s="192"/>
      <c r="D1" s="192"/>
      <c r="E1" s="192"/>
      <c r="F1" s="192"/>
      <c r="G1" s="192"/>
      <c r="H1" s="193"/>
    </row>
    <row r="2" spans="1:10" s="194" customFormat="1" ht="11.1" customHeight="1">
      <c r="A2" s="195"/>
      <c r="B2" s="196" t="s">
        <v>32</v>
      </c>
      <c r="C2" s="197"/>
      <c r="D2" s="197"/>
      <c r="E2" s="197"/>
      <c r="F2" s="197"/>
      <c r="G2" s="1028" t="s">
        <v>66</v>
      </c>
      <c r="H2" s="198"/>
      <c r="J2" s="11"/>
    </row>
    <row r="3" spans="1:10" s="194" customFormat="1" ht="11.1" customHeight="1">
      <c r="A3" s="195"/>
      <c r="B3" s="196" t="s">
        <v>67</v>
      </c>
      <c r="C3" s="197"/>
      <c r="D3" s="197"/>
      <c r="E3" s="197"/>
      <c r="F3" s="197"/>
      <c r="G3" s="197"/>
      <c r="H3" s="199"/>
    </row>
    <row r="4" spans="1:10" s="194" customFormat="1" ht="11.1" customHeight="1">
      <c r="A4" s="195"/>
      <c r="B4" s="196" t="s">
        <v>68</v>
      </c>
      <c r="C4" s="197"/>
      <c r="D4" s="197"/>
      <c r="E4" s="197"/>
      <c r="F4" s="197"/>
      <c r="G4" s="197"/>
      <c r="H4" s="199"/>
    </row>
    <row r="5" spans="1:10" s="194" customFormat="1" ht="11.1" customHeight="1">
      <c r="A5" s="195"/>
      <c r="B5" s="196" t="s">
        <v>416</v>
      </c>
      <c r="C5" s="197"/>
      <c r="D5" s="197"/>
      <c r="E5" s="197"/>
      <c r="F5" s="197"/>
      <c r="G5" s="197"/>
      <c r="H5" s="199"/>
    </row>
    <row r="6" spans="1:10" s="194" customFormat="1" ht="3" customHeight="1">
      <c r="A6" s="195"/>
      <c r="B6" s="200"/>
      <c r="C6" s="200"/>
      <c r="D6" s="200"/>
      <c r="E6" s="200"/>
      <c r="F6" s="200"/>
      <c r="G6" s="200"/>
      <c r="H6" s="199"/>
    </row>
    <row r="7" spans="1:10" s="194" customFormat="1" ht="3" customHeight="1">
      <c r="A7" s="195"/>
      <c r="B7" s="197"/>
      <c r="C7" s="197"/>
      <c r="D7" s="201"/>
      <c r="E7" s="197"/>
      <c r="F7" s="202"/>
      <c r="G7" s="202"/>
      <c r="H7" s="203"/>
    </row>
    <row r="8" spans="1:10" s="194" customFormat="1" ht="8.65" customHeight="1">
      <c r="A8" s="195"/>
      <c r="B8" s="1131" t="s">
        <v>3</v>
      </c>
      <c r="C8" s="1132" t="s">
        <v>35</v>
      </c>
      <c r="D8" s="1132"/>
      <c r="E8" s="1132"/>
      <c r="F8" s="1133" t="s">
        <v>5</v>
      </c>
      <c r="G8" s="1133" t="s">
        <v>36</v>
      </c>
      <c r="H8" s="204"/>
    </row>
    <row r="9" spans="1:10" s="194" customFormat="1" ht="8.65" customHeight="1">
      <c r="A9" s="195"/>
      <c r="B9" s="1125"/>
      <c r="C9" s="205" t="s">
        <v>7</v>
      </c>
      <c r="D9" s="205" t="s">
        <v>8</v>
      </c>
      <c r="E9" s="205" t="s">
        <v>9</v>
      </c>
      <c r="F9" s="1124"/>
      <c r="G9" s="1124"/>
      <c r="H9" s="204"/>
    </row>
    <row r="10" spans="1:10" s="194" customFormat="1" ht="3" customHeight="1">
      <c r="A10" s="195"/>
      <c r="B10" s="200"/>
      <c r="C10" s="200"/>
      <c r="D10" s="200"/>
      <c r="E10" s="200"/>
      <c r="F10" s="200"/>
      <c r="G10" s="200"/>
      <c r="H10" s="199"/>
    </row>
    <row r="11" spans="1:10" s="194" customFormat="1" ht="3" customHeight="1">
      <c r="A11" s="195"/>
      <c r="B11" s="197"/>
      <c r="C11" s="197"/>
      <c r="D11" s="197"/>
      <c r="E11" s="197"/>
      <c r="F11" s="197"/>
      <c r="G11" s="197"/>
      <c r="H11" s="199"/>
    </row>
    <row r="12" spans="1:10" s="194" customFormat="1" ht="8.65" customHeight="1">
      <c r="A12" s="195"/>
      <c r="B12" s="206" t="s">
        <v>10</v>
      </c>
      <c r="C12" s="207">
        <f>SUM(D12:E12)</f>
        <v>160036</v>
      </c>
      <c r="D12" s="207">
        <v>57090</v>
      </c>
      <c r="E12" s="207">
        <v>102946</v>
      </c>
      <c r="F12" s="207">
        <v>13316</v>
      </c>
      <c r="G12" s="207">
        <v>537</v>
      </c>
      <c r="H12" s="208"/>
    </row>
    <row r="13" spans="1:10" s="194" customFormat="1" ht="8.65" customHeight="1">
      <c r="A13" s="195"/>
      <c r="B13" s="206" t="s">
        <v>11</v>
      </c>
      <c r="C13" s="207">
        <f>SUM(D13:E13)</f>
        <v>188353</v>
      </c>
      <c r="D13" s="209">
        <v>67958</v>
      </c>
      <c r="E13" s="209">
        <v>120395</v>
      </c>
      <c r="F13" s="207">
        <v>14724</v>
      </c>
      <c r="G13" s="207">
        <v>536</v>
      </c>
      <c r="H13" s="208"/>
    </row>
    <row r="14" spans="1:10" s="194" customFormat="1" ht="8.65" customHeight="1">
      <c r="A14" s="195"/>
      <c r="B14" s="206" t="s">
        <v>12</v>
      </c>
      <c r="C14" s="207">
        <f>SUM(D14:E14)</f>
        <v>206292</v>
      </c>
      <c r="D14" s="209">
        <v>74079</v>
      </c>
      <c r="E14" s="209">
        <v>132213</v>
      </c>
      <c r="F14" s="207">
        <v>16359</v>
      </c>
      <c r="G14" s="207">
        <v>570</v>
      </c>
      <c r="H14" s="208"/>
    </row>
    <row r="15" spans="1:10" s="194" customFormat="1" ht="8.65" customHeight="1">
      <c r="A15" s="195"/>
      <c r="B15" s="206" t="s">
        <v>13</v>
      </c>
      <c r="C15" s="207">
        <f>SUM(D15:E15)</f>
        <v>210544</v>
      </c>
      <c r="D15" s="209">
        <v>74407</v>
      </c>
      <c r="E15" s="209">
        <v>136137</v>
      </c>
      <c r="F15" s="207">
        <v>16836</v>
      </c>
      <c r="G15" s="207">
        <v>586</v>
      </c>
      <c r="H15" s="208"/>
    </row>
    <row r="16" spans="1:10" s="194" customFormat="1" ht="8.65" customHeight="1">
      <c r="A16" s="195"/>
      <c r="B16" s="206" t="s">
        <v>14</v>
      </c>
      <c r="C16" s="207">
        <f>SUM(D16:E16)</f>
        <v>215506</v>
      </c>
      <c r="D16" s="209">
        <v>75704</v>
      </c>
      <c r="E16" s="209">
        <v>139802</v>
      </c>
      <c r="F16" s="207">
        <v>17481</v>
      </c>
      <c r="G16" s="207">
        <v>607</v>
      </c>
      <c r="H16" s="208"/>
    </row>
    <row r="17" spans="1:8" s="194" customFormat="1" ht="5.0999999999999996" customHeight="1">
      <c r="A17" s="195"/>
      <c r="B17" s="206"/>
      <c r="C17" s="207"/>
      <c r="D17" s="209"/>
      <c r="E17" s="209"/>
      <c r="F17" s="207"/>
      <c r="G17" s="207"/>
      <c r="H17" s="208"/>
    </row>
    <row r="18" spans="1:8" s="194" customFormat="1" ht="8.65" customHeight="1">
      <c r="A18" s="195"/>
      <c r="B18" s="210" t="s">
        <v>15</v>
      </c>
      <c r="C18" s="207">
        <f>SUM(D18:E18)</f>
        <v>200931</v>
      </c>
      <c r="D18" s="209">
        <v>69128</v>
      </c>
      <c r="E18" s="209">
        <v>131803</v>
      </c>
      <c r="F18" s="207">
        <v>17366</v>
      </c>
      <c r="G18" s="207">
        <v>655</v>
      </c>
      <c r="H18" s="208"/>
    </row>
    <row r="19" spans="1:8" s="194" customFormat="1" ht="8.65" customHeight="1">
      <c r="A19" s="195"/>
      <c r="B19" s="210" t="s">
        <v>16</v>
      </c>
      <c r="C19" s="207">
        <f>SUM(D19:E19)</f>
        <v>184100</v>
      </c>
      <c r="D19" s="209">
        <v>61093</v>
      </c>
      <c r="E19" s="209">
        <v>123007</v>
      </c>
      <c r="F19" s="207">
        <v>17676</v>
      </c>
      <c r="G19" s="207">
        <v>655</v>
      </c>
      <c r="H19" s="208"/>
    </row>
    <row r="20" spans="1:8" s="194" customFormat="1" ht="8.65" customHeight="1">
      <c r="A20" s="195"/>
      <c r="B20" s="9" t="s">
        <v>17</v>
      </c>
      <c r="C20" s="207">
        <v>166873</v>
      </c>
      <c r="D20" s="209">
        <v>53745</v>
      </c>
      <c r="E20" s="209">
        <v>113128</v>
      </c>
      <c r="F20" s="207">
        <v>17280</v>
      </c>
      <c r="G20" s="207">
        <v>664</v>
      </c>
      <c r="H20" s="208"/>
    </row>
    <row r="21" spans="1:8" s="194" customFormat="1" ht="8.65" customHeight="1">
      <c r="A21" s="195"/>
      <c r="B21" s="9" t="s">
        <v>19</v>
      </c>
      <c r="C21" s="207">
        <f>SUM(D21:E21)</f>
        <v>155548</v>
      </c>
      <c r="D21" s="209">
        <v>47947</v>
      </c>
      <c r="E21" s="209">
        <v>107601</v>
      </c>
      <c r="F21" s="207">
        <v>17368</v>
      </c>
      <c r="G21" s="207">
        <v>525</v>
      </c>
      <c r="H21" s="208"/>
    </row>
    <row r="22" spans="1:8" s="194" customFormat="1" ht="8.65" customHeight="1">
      <c r="A22" s="195"/>
      <c r="B22" s="9" t="s">
        <v>20</v>
      </c>
      <c r="C22" s="207">
        <f>SUM(D22:E22)</f>
        <v>146308</v>
      </c>
      <c r="D22" s="209">
        <v>44239</v>
      </c>
      <c r="E22" s="209">
        <v>102069</v>
      </c>
      <c r="F22" s="207">
        <v>16831</v>
      </c>
      <c r="G22" s="207">
        <v>464</v>
      </c>
      <c r="H22" s="208"/>
    </row>
    <row r="23" spans="1:8" s="194" customFormat="1" ht="5.0999999999999996" customHeight="1">
      <c r="A23" s="195"/>
      <c r="B23" s="9"/>
      <c r="C23" s="207"/>
      <c r="D23" s="209"/>
      <c r="E23" s="209"/>
      <c r="F23" s="207"/>
      <c r="G23" s="207"/>
      <c r="H23" s="208"/>
    </row>
    <row r="24" spans="1:8" s="194" customFormat="1" ht="8.65" customHeight="1">
      <c r="A24" s="195"/>
      <c r="B24" s="9" t="s">
        <v>21</v>
      </c>
      <c r="C24" s="207">
        <f>SUM(D24:E24)</f>
        <v>142257</v>
      </c>
      <c r="D24" s="209">
        <v>42056</v>
      </c>
      <c r="E24" s="209">
        <v>100201</v>
      </c>
      <c r="F24" s="207">
        <v>15366</v>
      </c>
      <c r="G24" s="207">
        <v>472</v>
      </c>
      <c r="H24" s="208"/>
    </row>
    <row r="25" spans="1:8" s="194" customFormat="1" ht="8.65" customHeight="1">
      <c r="A25" s="195"/>
      <c r="B25" s="9" t="s">
        <v>22</v>
      </c>
      <c r="C25" s="207">
        <f>SUM(D25:E25)</f>
        <v>136339</v>
      </c>
      <c r="D25" s="209">
        <v>39443</v>
      </c>
      <c r="E25" s="209">
        <v>96896</v>
      </c>
      <c r="F25" s="207">
        <v>15635</v>
      </c>
      <c r="G25" s="207">
        <v>484</v>
      </c>
      <c r="H25" s="208"/>
    </row>
    <row r="26" spans="1:8" s="194" customFormat="1" ht="8.65" customHeight="1">
      <c r="A26" s="195"/>
      <c r="B26" s="9" t="s">
        <v>23</v>
      </c>
      <c r="C26" s="207">
        <f>SUM(D26:E26)</f>
        <v>132084</v>
      </c>
      <c r="D26" s="209">
        <v>38064</v>
      </c>
      <c r="E26" s="209">
        <v>94020</v>
      </c>
      <c r="F26" s="207">
        <v>15764</v>
      </c>
      <c r="G26" s="207">
        <v>489</v>
      </c>
      <c r="H26" s="208"/>
    </row>
    <row r="27" spans="1:8" s="194" customFormat="1" ht="8.65" customHeight="1">
      <c r="A27" s="195"/>
      <c r="B27" s="9" t="s">
        <v>43</v>
      </c>
      <c r="C27" s="207">
        <f>SUM(D27:E27)</f>
        <v>131763</v>
      </c>
      <c r="D27" s="209">
        <v>37694</v>
      </c>
      <c r="E27" s="209">
        <v>94069</v>
      </c>
      <c r="F27" s="207">
        <v>15462</v>
      </c>
      <c r="G27" s="207">
        <v>487</v>
      </c>
      <c r="H27" s="208"/>
    </row>
    <row r="28" spans="1:8" s="194" customFormat="1" ht="8.65" customHeight="1">
      <c r="A28" s="195"/>
      <c r="B28" s="9" t="s">
        <v>25</v>
      </c>
      <c r="C28" s="207">
        <f>SUM(D28:E28)</f>
        <v>128731</v>
      </c>
      <c r="D28" s="209">
        <v>36898</v>
      </c>
      <c r="E28" s="209">
        <v>91833</v>
      </c>
      <c r="F28" s="207">
        <v>15335</v>
      </c>
      <c r="G28" s="207">
        <v>480</v>
      </c>
      <c r="H28" s="208"/>
    </row>
    <row r="29" spans="1:8" s="194" customFormat="1" ht="5.0999999999999996" customHeight="1">
      <c r="A29" s="195"/>
      <c r="B29" s="9"/>
      <c r="C29" s="207"/>
      <c r="D29" s="209"/>
      <c r="E29" s="209"/>
      <c r="F29" s="207"/>
      <c r="G29" s="207"/>
      <c r="H29" s="208"/>
    </row>
    <row r="30" spans="1:8" s="194" customFormat="1" ht="8.65" customHeight="1">
      <c r="A30" s="195"/>
      <c r="B30" s="9" t="s">
        <v>26</v>
      </c>
      <c r="C30" s="207">
        <f t="shared" ref="C30" si="0">SUM(D30:E30)</f>
        <v>128891</v>
      </c>
      <c r="D30" s="209">
        <v>37019</v>
      </c>
      <c r="E30" s="209">
        <v>91872</v>
      </c>
      <c r="F30" s="207">
        <v>15501</v>
      </c>
      <c r="G30" s="207">
        <v>466</v>
      </c>
      <c r="H30" s="208"/>
    </row>
    <row r="31" spans="1:8" s="194" customFormat="1" ht="8.65" customHeight="1">
      <c r="A31" s="195"/>
      <c r="B31" s="9" t="s">
        <v>134</v>
      </c>
      <c r="C31" s="207">
        <f t="shared" ref="C31" si="1">SUM(D31:E31)</f>
        <v>133770</v>
      </c>
      <c r="D31" s="209">
        <v>39192</v>
      </c>
      <c r="E31" s="209">
        <v>94578</v>
      </c>
      <c r="F31" s="207">
        <v>16329</v>
      </c>
      <c r="G31" s="207">
        <v>486</v>
      </c>
      <c r="H31" s="208"/>
    </row>
    <row r="32" spans="1:8" s="194" customFormat="1" ht="3" customHeight="1">
      <c r="A32" s="195"/>
      <c r="B32" s="206"/>
      <c r="C32" s="211"/>
      <c r="D32" s="211"/>
      <c r="E32" s="211"/>
      <c r="F32" s="211"/>
      <c r="G32" s="211"/>
      <c r="H32" s="212"/>
    </row>
    <row r="33" spans="1:9" s="194" customFormat="1" ht="3" customHeight="1">
      <c r="A33" s="195"/>
      <c r="B33" s="192"/>
      <c r="C33" s="192"/>
      <c r="D33" s="192"/>
      <c r="E33" s="192"/>
      <c r="F33" s="192"/>
      <c r="G33" s="192"/>
      <c r="H33" s="199"/>
    </row>
    <row r="34" spans="1:9" s="194" customFormat="1" ht="8.65" customHeight="1">
      <c r="A34" s="195"/>
      <c r="B34" s="9" t="s">
        <v>27</v>
      </c>
      <c r="C34" s="197"/>
      <c r="D34" s="197"/>
      <c r="E34" s="197"/>
      <c r="F34" s="197"/>
      <c r="G34" s="197"/>
      <c r="H34" s="199"/>
    </row>
    <row r="35" spans="1:9" s="194" customFormat="1" ht="8.65" customHeight="1">
      <c r="A35" s="195"/>
      <c r="B35" s="9" t="s">
        <v>46</v>
      </c>
      <c r="C35" s="197"/>
      <c r="D35" s="197"/>
      <c r="E35" s="197"/>
      <c r="F35" s="197"/>
      <c r="G35" s="197"/>
      <c r="H35" s="199"/>
    </row>
    <row r="36" spans="1:9" s="194" customFormat="1" ht="8.65" customHeight="1">
      <c r="A36" s="195"/>
      <c r="B36" s="9" t="s">
        <v>30</v>
      </c>
      <c r="C36" s="197"/>
      <c r="D36" s="197"/>
      <c r="E36" s="197"/>
      <c r="F36" s="197"/>
      <c r="G36" s="197"/>
      <c r="H36" s="199"/>
    </row>
    <row r="37" spans="1:9" s="194" customFormat="1" ht="8.65" customHeight="1">
      <c r="A37" s="195"/>
      <c r="B37" s="9" t="s">
        <v>31</v>
      </c>
      <c r="C37" s="197"/>
      <c r="D37" s="197"/>
      <c r="E37" s="197"/>
      <c r="F37" s="197"/>
      <c r="G37" s="197"/>
      <c r="H37" s="199"/>
    </row>
    <row r="38" spans="1:9" s="194" customFormat="1" ht="8.65" customHeight="1">
      <c r="A38" s="195"/>
      <c r="B38" s="1035" t="s">
        <v>154</v>
      </c>
      <c r="C38" s="435"/>
      <c r="D38" s="435"/>
      <c r="E38" s="435"/>
      <c r="F38" s="435"/>
      <c r="G38" s="435"/>
      <c r="H38" s="199"/>
    </row>
    <row r="39" spans="1:9" s="194" customFormat="1" ht="8.65" customHeight="1">
      <c r="A39" s="195"/>
      <c r="B39" s="1035" t="s">
        <v>89</v>
      </c>
      <c r="C39" s="435"/>
      <c r="D39" s="197"/>
      <c r="E39" s="197"/>
      <c r="F39" s="197"/>
      <c r="G39" s="197"/>
      <c r="H39" s="199"/>
    </row>
    <row r="40" spans="1:9" s="194" customFormat="1" ht="4.7" customHeight="1">
      <c r="A40" s="213"/>
      <c r="B40" s="28"/>
      <c r="C40" s="200"/>
      <c r="D40" s="200"/>
      <c r="E40" s="200"/>
      <c r="F40" s="200"/>
      <c r="G40" s="200"/>
      <c r="H40" s="214"/>
    </row>
    <row r="41" spans="1:9" s="194" customFormat="1" ht="9" hidden="1" customHeight="1">
      <c r="B41" s="56"/>
      <c r="I41" s="194" t="s">
        <v>40</v>
      </c>
    </row>
  </sheetData>
  <sheetProtection sheet="1" objects="1" scenarios="1"/>
  <mergeCells count="4">
    <mergeCell ref="B8:B9"/>
    <mergeCell ref="C8:E8"/>
    <mergeCell ref="F8:F9"/>
    <mergeCell ref="G8:G9"/>
  </mergeCells>
  <hyperlinks>
    <hyperlink ref="G2" location="Índice!A1" display="Índice!A1"/>
  </hyperlinks>
  <printOptions horizontalCentered="1"/>
  <pageMargins left="1.8897637795275593" right="1.9291338582677167" top="2.1653543307086616" bottom="1.5748031496062993" header="0.78740157480314965" footer="0.51181102362204722"/>
  <pageSetup orientation="portrait" r:id="rId1"/>
  <headerFooter>
    <oddHeader xml:space="preserve">&amp;L&amp;K000080INEGI. Anuario estadístico y geográfico de los Estados Unidos Mexicanos 2013. 2014&amp;K000000.&amp;C
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codeName="Hoja23"/>
  <dimension ref="A1:I35"/>
  <sheetViews>
    <sheetView showGridLines="0" showRowColHeaders="0" topLeftCell="A10" zoomScale="140" workbookViewId="0"/>
  </sheetViews>
  <sheetFormatPr baseColWidth="10" defaultColWidth="0" defaultRowHeight="12.75" customHeight="1" zeroHeight="1"/>
  <cols>
    <col min="1" max="1" width="0.85546875" style="434" customWidth="1"/>
    <col min="2" max="2" width="14.85546875" style="434" customWidth="1"/>
    <col min="3" max="3" width="7.7109375" style="434" customWidth="1"/>
    <col min="4" max="4" width="12" style="434" customWidth="1"/>
    <col min="5" max="5" width="12.140625" style="434" customWidth="1"/>
    <col min="6" max="6" width="12.28515625" style="434" customWidth="1"/>
    <col min="7" max="8" width="0.85546875" style="434" customWidth="1"/>
    <col min="9" max="9" width="0" style="435" hidden="1" customWidth="1"/>
    <col min="10" max="16384" width="10.7109375" style="434" hidden="1"/>
  </cols>
  <sheetData>
    <row r="1" spans="1:7" s="194" customFormat="1" ht="3.95" customHeight="1">
      <c r="A1" s="191"/>
      <c r="B1" s="192"/>
      <c r="C1" s="192"/>
      <c r="D1" s="192"/>
      <c r="E1" s="192"/>
      <c r="F1" s="192"/>
      <c r="G1" s="193"/>
    </row>
    <row r="2" spans="1:7" s="194" customFormat="1" ht="11.1" customHeight="1">
      <c r="A2" s="195"/>
      <c r="B2" s="490" t="s">
        <v>189</v>
      </c>
      <c r="C2" s="491"/>
      <c r="D2" s="491"/>
      <c r="E2" s="491"/>
      <c r="F2" s="1028" t="s">
        <v>190</v>
      </c>
      <c r="G2" s="198"/>
    </row>
    <row r="3" spans="1:7" s="194" customFormat="1" ht="11.1" customHeight="1">
      <c r="A3" s="195"/>
      <c r="B3" s="490" t="s">
        <v>191</v>
      </c>
      <c r="C3" s="491"/>
      <c r="D3" s="491"/>
      <c r="E3" s="491"/>
      <c r="F3" s="202"/>
      <c r="G3" s="203"/>
    </row>
    <row r="4" spans="1:7" s="194" customFormat="1" ht="11.1" customHeight="1">
      <c r="A4" s="195"/>
      <c r="B4" s="6" t="s">
        <v>160</v>
      </c>
      <c r="C4" s="491"/>
      <c r="D4" s="491"/>
      <c r="E4" s="491"/>
      <c r="F4" s="491"/>
      <c r="G4" s="492"/>
    </row>
    <row r="5" spans="1:7" s="194" customFormat="1" ht="3" customHeight="1">
      <c r="A5" s="195"/>
      <c r="B5" s="493"/>
      <c r="C5" s="494"/>
      <c r="D5" s="494"/>
      <c r="E5" s="494"/>
      <c r="F5" s="494"/>
      <c r="G5" s="492"/>
    </row>
    <row r="6" spans="1:7" s="194" customFormat="1" ht="3" customHeight="1">
      <c r="A6" s="195"/>
      <c r="B6" s="197"/>
      <c r="C6" s="197"/>
      <c r="D6" s="197"/>
      <c r="E6" s="197"/>
      <c r="F6" s="197"/>
      <c r="G6" s="199"/>
    </row>
    <row r="7" spans="1:7" s="194" customFormat="1" ht="8.4499999999999993" customHeight="1">
      <c r="A7" s="195"/>
      <c r="B7" s="1131" t="s">
        <v>3</v>
      </c>
      <c r="C7" s="1133" t="s">
        <v>161</v>
      </c>
      <c r="D7" s="1133" t="s">
        <v>172</v>
      </c>
      <c r="E7" s="1133" t="s">
        <v>173</v>
      </c>
      <c r="F7" s="1133" t="s">
        <v>164</v>
      </c>
      <c r="G7" s="204"/>
    </row>
    <row r="8" spans="1:7" s="194" customFormat="1" ht="8.4499999999999993" customHeight="1">
      <c r="A8" s="195"/>
      <c r="B8" s="1131"/>
      <c r="C8" s="1120"/>
      <c r="D8" s="1120"/>
      <c r="E8" s="1120"/>
      <c r="F8" s="1120"/>
      <c r="G8" s="495"/>
    </row>
    <row r="9" spans="1:7" s="194" customFormat="1" ht="3" customHeight="1">
      <c r="A9" s="195"/>
      <c r="B9" s="200"/>
      <c r="C9" s="200"/>
      <c r="D9" s="200"/>
      <c r="E9" s="200"/>
      <c r="F9" s="200"/>
      <c r="G9" s="199"/>
    </row>
    <row r="10" spans="1:7" s="194" customFormat="1" ht="3" customHeight="1">
      <c r="A10" s="195"/>
      <c r="B10" s="197"/>
      <c r="C10" s="197"/>
      <c r="D10" s="197"/>
      <c r="E10" s="197"/>
      <c r="F10" s="197"/>
      <c r="G10" s="199"/>
    </row>
    <row r="11" spans="1:7" s="194" customFormat="1" ht="9" customHeight="1">
      <c r="A11" s="195"/>
      <c r="B11" s="206" t="s">
        <v>10</v>
      </c>
      <c r="C11" s="207">
        <f>SUM(D11:E11)</f>
        <v>110412</v>
      </c>
      <c r="D11" s="207">
        <v>3931</v>
      </c>
      <c r="E11" s="207">
        <v>106481</v>
      </c>
      <c r="F11" s="207">
        <v>98725</v>
      </c>
      <c r="G11" s="208"/>
    </row>
    <row r="12" spans="1:7" s="194" customFormat="1" ht="9" customHeight="1">
      <c r="A12" s="195"/>
      <c r="B12" s="206" t="s">
        <v>11</v>
      </c>
      <c r="C12" s="207">
        <f>SUM(D12:E12)</f>
        <v>130607</v>
      </c>
      <c r="D12" s="207">
        <v>5312</v>
      </c>
      <c r="E12" s="207">
        <v>125295</v>
      </c>
      <c r="F12" s="207">
        <v>116797</v>
      </c>
      <c r="G12" s="208"/>
    </row>
    <row r="13" spans="1:7" s="194" customFormat="1" ht="9" customHeight="1">
      <c r="A13" s="195"/>
      <c r="B13" s="206" t="s">
        <v>12</v>
      </c>
      <c r="C13" s="207">
        <v>138894</v>
      </c>
      <c r="D13" s="207">
        <v>5514</v>
      </c>
      <c r="E13" s="207">
        <v>133380</v>
      </c>
      <c r="F13" s="207">
        <v>126596</v>
      </c>
      <c r="G13" s="208"/>
    </row>
    <row r="14" spans="1:7" s="194" customFormat="1" ht="9" customHeight="1">
      <c r="A14" s="195"/>
      <c r="B14" s="206" t="s">
        <v>13</v>
      </c>
      <c r="C14" s="207">
        <v>142680</v>
      </c>
      <c r="D14" s="207">
        <v>5406</v>
      </c>
      <c r="E14" s="207">
        <v>137274</v>
      </c>
      <c r="F14" s="207">
        <v>131084</v>
      </c>
      <c r="G14" s="208"/>
    </row>
    <row r="15" spans="1:7" s="194" customFormat="1" ht="9" customHeight="1">
      <c r="A15" s="195"/>
      <c r="B15" s="206" t="s">
        <v>14</v>
      </c>
      <c r="C15" s="207">
        <v>141031</v>
      </c>
      <c r="D15" s="207">
        <v>4782</v>
      </c>
      <c r="E15" s="207">
        <v>136249</v>
      </c>
      <c r="F15" s="207">
        <v>131484</v>
      </c>
      <c r="G15" s="208"/>
    </row>
    <row r="16" spans="1:7" s="194" customFormat="1" ht="9" customHeight="1">
      <c r="A16" s="195"/>
      <c r="B16" s="206"/>
      <c r="C16" s="207"/>
      <c r="D16" s="207"/>
      <c r="E16" s="207"/>
      <c r="F16" s="207"/>
      <c r="G16" s="208"/>
    </row>
    <row r="17" spans="1:7" s="194" customFormat="1" ht="9" customHeight="1">
      <c r="A17" s="195"/>
      <c r="B17" s="206" t="s">
        <v>15</v>
      </c>
      <c r="C17" s="207">
        <f>SUM(D17:E17)</f>
        <v>133674</v>
      </c>
      <c r="D17" s="207">
        <v>4442</v>
      </c>
      <c r="E17" s="207">
        <v>129232</v>
      </c>
      <c r="F17" s="207">
        <v>124594</v>
      </c>
      <c r="G17" s="208"/>
    </row>
    <row r="18" spans="1:7" s="194" customFormat="1" ht="9" customHeight="1">
      <c r="A18" s="195"/>
      <c r="B18" s="206" t="s">
        <v>16</v>
      </c>
      <c r="C18" s="207">
        <f>SUM(D18:E18)</f>
        <v>132010</v>
      </c>
      <c r="D18" s="207">
        <v>4379</v>
      </c>
      <c r="E18" s="207">
        <v>127631</v>
      </c>
      <c r="F18" s="207">
        <v>122497</v>
      </c>
      <c r="G18" s="208"/>
    </row>
    <row r="19" spans="1:7" s="194" customFormat="1" ht="9" customHeight="1">
      <c r="A19" s="195"/>
      <c r="B19" s="206" t="s">
        <v>17</v>
      </c>
      <c r="C19" s="207">
        <f>SUM(D19:E19)</f>
        <v>129314</v>
      </c>
      <c r="D19" s="207">
        <v>4707</v>
      </c>
      <c r="E19" s="207">
        <v>124607</v>
      </c>
      <c r="F19" s="207">
        <v>120177</v>
      </c>
      <c r="G19" s="208"/>
    </row>
    <row r="20" spans="1:7" s="194" customFormat="1" ht="9" customHeight="1">
      <c r="A20" s="195"/>
      <c r="B20" s="206" t="s">
        <v>19</v>
      </c>
      <c r="C20" s="207">
        <v>128131</v>
      </c>
      <c r="D20" s="207">
        <f>C20-E20</f>
        <v>5007</v>
      </c>
      <c r="E20" s="207">
        <v>123124</v>
      </c>
      <c r="F20" s="207">
        <v>118801</v>
      </c>
      <c r="G20" s="208"/>
    </row>
    <row r="21" spans="1:7" s="194" customFormat="1" ht="9" customHeight="1">
      <c r="A21" s="195"/>
      <c r="B21" s="206" t="s">
        <v>20</v>
      </c>
      <c r="C21" s="207">
        <v>123765</v>
      </c>
      <c r="D21" s="207">
        <f>C21-E21</f>
        <v>4458</v>
      </c>
      <c r="E21" s="207">
        <v>119307</v>
      </c>
      <c r="F21" s="207">
        <v>115625</v>
      </c>
      <c r="G21" s="208"/>
    </row>
    <row r="22" spans="1:7" s="194" customFormat="1" ht="9" customHeight="1">
      <c r="A22" s="195"/>
      <c r="B22" s="206"/>
      <c r="C22" s="207"/>
      <c r="D22" s="207"/>
      <c r="E22" s="207"/>
      <c r="F22" s="207"/>
      <c r="G22" s="208"/>
    </row>
    <row r="23" spans="1:7" s="194" customFormat="1" ht="9" customHeight="1">
      <c r="A23" s="195"/>
      <c r="B23" s="206" t="s">
        <v>21</v>
      </c>
      <c r="C23" s="207">
        <v>121416</v>
      </c>
      <c r="D23" s="207">
        <f>C23-E23</f>
        <v>3711</v>
      </c>
      <c r="E23" s="207">
        <v>117705</v>
      </c>
      <c r="F23" s="207">
        <v>113931</v>
      </c>
      <c r="G23" s="208"/>
    </row>
    <row r="24" spans="1:7" s="194" customFormat="1" ht="9" customHeight="1">
      <c r="A24" s="195"/>
      <c r="B24" s="206" t="s">
        <v>22</v>
      </c>
      <c r="C24" s="207">
        <v>118910</v>
      </c>
      <c r="D24" s="207">
        <f>C24-E24</f>
        <v>3385</v>
      </c>
      <c r="E24" s="207">
        <v>115525</v>
      </c>
      <c r="F24" s="207">
        <v>112004</v>
      </c>
      <c r="G24" s="208"/>
    </row>
    <row r="25" spans="1:7" s="194" customFormat="1" ht="9" customHeight="1">
      <c r="A25" s="195"/>
      <c r="B25" s="206" t="s">
        <v>23</v>
      </c>
      <c r="C25" s="207">
        <v>115075</v>
      </c>
      <c r="D25" s="207">
        <f>C25-E25</f>
        <v>3458</v>
      </c>
      <c r="E25" s="207">
        <v>111617</v>
      </c>
      <c r="F25" s="207">
        <v>108641</v>
      </c>
      <c r="G25" s="208"/>
    </row>
    <row r="26" spans="1:7" s="194" customFormat="1" ht="9" customHeight="1">
      <c r="A26" s="195"/>
      <c r="B26" s="9" t="s">
        <v>43</v>
      </c>
      <c r="C26" s="207">
        <v>112965</v>
      </c>
      <c r="D26" s="207">
        <v>3435</v>
      </c>
      <c r="E26" s="207">
        <v>109530</v>
      </c>
      <c r="F26" s="207">
        <v>106229</v>
      </c>
      <c r="G26" s="208"/>
    </row>
    <row r="27" spans="1:7" s="194" customFormat="1" ht="9" customHeight="1">
      <c r="A27" s="195"/>
      <c r="B27" s="9" t="s">
        <v>25</v>
      </c>
      <c r="C27" s="207">
        <v>112010</v>
      </c>
      <c r="D27" s="207">
        <v>3002</v>
      </c>
      <c r="E27" s="207">
        <v>109008</v>
      </c>
      <c r="F27" s="207">
        <v>105645</v>
      </c>
      <c r="G27" s="208"/>
    </row>
    <row r="28" spans="1:7" s="194" customFormat="1" ht="9" customHeight="1">
      <c r="A28" s="195"/>
      <c r="B28" s="206"/>
      <c r="C28" s="207"/>
      <c r="D28" s="207"/>
      <c r="E28" s="207"/>
      <c r="F28" s="207"/>
      <c r="G28" s="208"/>
    </row>
    <row r="29" spans="1:7" s="194" customFormat="1" ht="9" customHeight="1">
      <c r="A29" s="195"/>
      <c r="B29" s="496" t="s">
        <v>165</v>
      </c>
      <c r="C29" s="207">
        <v>114449</v>
      </c>
      <c r="D29" s="207">
        <f>C29-E29</f>
        <v>2703</v>
      </c>
      <c r="E29" s="207">
        <v>111746</v>
      </c>
      <c r="F29" s="207">
        <v>109120</v>
      </c>
      <c r="G29" s="208"/>
    </row>
    <row r="30" spans="1:7" s="194" customFormat="1" ht="3" customHeight="1">
      <c r="A30" s="195"/>
      <c r="B30" s="496"/>
      <c r="C30" s="211"/>
      <c r="D30" s="211"/>
      <c r="E30" s="211"/>
      <c r="F30" s="211"/>
      <c r="G30" s="212"/>
    </row>
    <row r="31" spans="1:7" s="194" customFormat="1" ht="3" customHeight="1">
      <c r="A31" s="195"/>
      <c r="B31" s="192"/>
      <c r="C31" s="192"/>
      <c r="D31" s="192"/>
      <c r="E31" s="192"/>
      <c r="F31" s="192"/>
      <c r="G31" s="199"/>
    </row>
    <row r="32" spans="1:7" s="194" customFormat="1" ht="8.4499999999999993" customHeight="1">
      <c r="A32" s="195"/>
      <c r="B32" s="134" t="s">
        <v>168</v>
      </c>
      <c r="C32" s="197"/>
      <c r="D32" s="197"/>
      <c r="E32" s="197"/>
      <c r="F32" s="197"/>
      <c r="G32" s="199"/>
    </row>
    <row r="33" spans="1:8" s="194" customFormat="1" ht="3.6" customHeight="1">
      <c r="A33" s="213"/>
      <c r="B33" s="251"/>
      <c r="C33" s="200"/>
      <c r="D33" s="200"/>
      <c r="E33" s="200"/>
      <c r="F33" s="200"/>
      <c r="G33" s="214"/>
    </row>
    <row r="34" spans="1:8" hidden="1">
      <c r="H34" s="434" t="s">
        <v>40</v>
      </c>
    </row>
    <row r="35" spans="1:8" hidden="1">
      <c r="B35" s="134"/>
    </row>
  </sheetData>
  <sheetProtection sheet="1" objects="1" scenarios="1"/>
  <mergeCells count="5">
    <mergeCell ref="B7:B8"/>
    <mergeCell ref="C7:C8"/>
    <mergeCell ref="D7:D8"/>
    <mergeCell ref="E7:E8"/>
    <mergeCell ref="F7:F8"/>
  </mergeCells>
  <hyperlinks>
    <hyperlink ref="F2" location="Índice!A1" display="Índice!A1"/>
  </hyperlinks>
  <printOptions horizontalCentered="1"/>
  <pageMargins left="1.8897637795275593" right="1.9291338582677167" top="2.1653543307086616" bottom="1.5748031496062993" header="0.78740157480314965" footer="0.51181102362204722"/>
  <pageSetup orientation="portrait" r:id="rId1"/>
  <headerFooter>
    <oddHeader xml:space="preserve">&amp;L&amp;K000080INEGI. Anuario estadístico y geográfico de los Estados Unidos Mexicanos 2013. 2014&amp;K000000.&amp;C
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codeName="Hoja9"/>
  <dimension ref="A1:O51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1" style="57" customWidth="1"/>
    <col min="2" max="2" width="11.85546875" style="57" customWidth="1"/>
    <col min="3" max="3" width="6.28515625" style="57" customWidth="1"/>
    <col min="4" max="4" width="10" style="57" customWidth="1"/>
    <col min="5" max="5" width="10.28515625" style="57" customWidth="1"/>
    <col min="6" max="6" width="10.140625" style="57" customWidth="1"/>
    <col min="7" max="7" width="10" style="57" customWidth="1"/>
    <col min="8" max="8" width="1" style="57" customWidth="1"/>
    <col min="9" max="9" width="0.85546875" style="57" customWidth="1"/>
    <col min="10" max="10" width="9.85546875" style="57" hidden="1" customWidth="1"/>
    <col min="11" max="11" width="6.85546875" style="57" hidden="1" customWidth="1"/>
    <col min="12" max="12" width="6.28515625" style="57" hidden="1" customWidth="1"/>
    <col min="13" max="13" width="6.85546875" style="57" hidden="1" customWidth="1"/>
    <col min="14" max="14" width="7.85546875" style="57" hidden="1" customWidth="1"/>
    <col min="15" max="15" width="7.7109375" style="57" hidden="1" customWidth="1"/>
    <col min="16" max="16384" width="13.28515625" style="57" hidden="1"/>
  </cols>
  <sheetData>
    <row r="1" spans="1:10" s="218" customFormat="1" ht="3.6" customHeight="1">
      <c r="A1" s="215"/>
      <c r="B1" s="216"/>
      <c r="C1" s="216"/>
      <c r="D1" s="216"/>
      <c r="E1" s="216"/>
      <c r="F1" s="216"/>
      <c r="G1" s="216"/>
      <c r="H1" s="217"/>
    </row>
    <row r="2" spans="1:10" s="218" customFormat="1" ht="10.5" customHeight="1">
      <c r="A2" s="219"/>
      <c r="B2" s="220" t="s">
        <v>32</v>
      </c>
      <c r="C2" s="221"/>
      <c r="D2" s="222"/>
      <c r="E2" s="222"/>
      <c r="F2" s="222"/>
      <c r="G2" s="1028" t="s">
        <v>69</v>
      </c>
      <c r="H2" s="223"/>
      <c r="J2" s="11"/>
    </row>
    <row r="3" spans="1:10" s="218" customFormat="1" ht="10.5" customHeight="1">
      <c r="A3" s="219"/>
      <c r="B3" s="220" t="s">
        <v>70</v>
      </c>
      <c r="C3" s="221"/>
      <c r="D3" s="222"/>
      <c r="E3" s="222"/>
      <c r="F3" s="222"/>
      <c r="G3" s="222"/>
      <c r="H3" s="224"/>
    </row>
    <row r="4" spans="1:10" s="218" customFormat="1" ht="10.5" customHeight="1">
      <c r="A4" s="219"/>
      <c r="B4" s="220" t="s">
        <v>416</v>
      </c>
      <c r="C4" s="225"/>
      <c r="D4" s="222"/>
      <c r="E4" s="222"/>
      <c r="F4" s="222"/>
      <c r="G4" s="222"/>
      <c r="H4" s="226"/>
    </row>
    <row r="5" spans="1:10" s="218" customFormat="1" ht="3" customHeight="1">
      <c r="A5" s="219"/>
      <c r="B5" s="227"/>
      <c r="C5" s="227"/>
      <c r="D5" s="227"/>
      <c r="E5" s="227"/>
      <c r="F5" s="227"/>
      <c r="G5" s="227"/>
      <c r="H5" s="226"/>
    </row>
    <row r="6" spans="1:10" s="218" customFormat="1" ht="3" customHeight="1">
      <c r="A6" s="219"/>
      <c r="B6" s="222"/>
      <c r="C6" s="222"/>
      <c r="D6" s="222"/>
      <c r="E6" s="228"/>
      <c r="F6" s="229"/>
      <c r="G6" s="229"/>
      <c r="H6" s="230"/>
    </row>
    <row r="7" spans="1:10" s="218" customFormat="1" ht="8.65" customHeight="1">
      <c r="A7" s="219"/>
      <c r="B7" s="1131" t="s">
        <v>3</v>
      </c>
      <c r="C7" s="1134" t="s">
        <v>35</v>
      </c>
      <c r="D7" s="1134"/>
      <c r="E7" s="1134"/>
      <c r="F7" s="1133" t="s">
        <v>5</v>
      </c>
      <c r="G7" s="1133" t="s">
        <v>6</v>
      </c>
      <c r="H7" s="231"/>
    </row>
    <row r="8" spans="1:10" s="218" customFormat="1" ht="9" customHeight="1">
      <c r="A8" s="219"/>
      <c r="B8" s="1125"/>
      <c r="C8" s="232" t="s">
        <v>7</v>
      </c>
      <c r="D8" s="232" t="s">
        <v>8</v>
      </c>
      <c r="E8" s="233" t="s">
        <v>9</v>
      </c>
      <c r="F8" s="1124"/>
      <c r="G8" s="1133"/>
      <c r="H8" s="231"/>
      <c r="I8" s="234"/>
    </row>
    <row r="9" spans="1:10" s="218" customFormat="1" ht="3" customHeight="1">
      <c r="A9" s="219"/>
      <c r="B9" s="227"/>
      <c r="C9" s="227"/>
      <c r="D9" s="227"/>
      <c r="E9" s="227"/>
      <c r="F9" s="227"/>
      <c r="G9" s="227"/>
      <c r="H9" s="226"/>
    </row>
    <row r="10" spans="1:10" s="218" customFormat="1" ht="3" customHeight="1">
      <c r="A10" s="219"/>
      <c r="B10" s="222"/>
      <c r="C10" s="222"/>
      <c r="D10" s="222"/>
      <c r="E10" s="222"/>
      <c r="F10" s="222"/>
      <c r="G10" s="222"/>
      <c r="H10" s="226"/>
    </row>
    <row r="11" spans="1:10" s="218" customFormat="1" ht="8.65" customHeight="1">
      <c r="A11" s="219"/>
      <c r="B11" s="235" t="s">
        <v>10</v>
      </c>
      <c r="C11" s="236">
        <f>SUM(D11:E11)</f>
        <v>1372810</v>
      </c>
      <c r="D11" s="236">
        <v>749228</v>
      </c>
      <c r="E11" s="236">
        <v>623582</v>
      </c>
      <c r="F11" s="236">
        <v>150527</v>
      </c>
      <c r="G11" s="236">
        <v>2465</v>
      </c>
      <c r="H11" s="237"/>
    </row>
    <row r="12" spans="1:10" s="218" customFormat="1" ht="8.65" customHeight="1">
      <c r="A12" s="219"/>
      <c r="B12" s="235" t="s">
        <v>11</v>
      </c>
      <c r="C12" s="236">
        <f>SUM(D12:E12)</f>
        <v>1423965</v>
      </c>
      <c r="D12" s="236">
        <v>774966</v>
      </c>
      <c r="E12" s="236">
        <v>648999</v>
      </c>
      <c r="F12" s="238">
        <v>155626</v>
      </c>
      <c r="G12" s="238">
        <v>2646</v>
      </c>
      <c r="H12" s="239"/>
    </row>
    <row r="13" spans="1:10" s="218" customFormat="1" ht="8.65" customHeight="1">
      <c r="A13" s="219"/>
      <c r="B13" s="235" t="s">
        <v>12</v>
      </c>
      <c r="C13" s="236">
        <f>SUM(D13:E13)</f>
        <v>1521192</v>
      </c>
      <c r="D13" s="240">
        <v>823218</v>
      </c>
      <c r="E13" s="240">
        <v>697974</v>
      </c>
      <c r="F13" s="238">
        <v>161629</v>
      </c>
      <c r="G13" s="238">
        <v>2846</v>
      </c>
      <c r="H13" s="239"/>
    </row>
    <row r="14" spans="1:10" s="218" customFormat="1" ht="8.65" customHeight="1">
      <c r="A14" s="219"/>
      <c r="B14" s="235" t="s">
        <v>13</v>
      </c>
      <c r="C14" s="236">
        <f>SUM(D14:E14)</f>
        <v>1627340</v>
      </c>
      <c r="D14" s="240">
        <v>875824</v>
      </c>
      <c r="E14" s="240">
        <v>751516</v>
      </c>
      <c r="F14" s="238">
        <v>175570</v>
      </c>
      <c r="G14" s="238">
        <v>3016</v>
      </c>
      <c r="H14" s="239"/>
    </row>
    <row r="15" spans="1:10" s="218" customFormat="1" ht="8.65" customHeight="1">
      <c r="A15" s="219"/>
      <c r="B15" s="235" t="s">
        <v>14</v>
      </c>
      <c r="C15" s="236">
        <f>SUM(D15:E15)</f>
        <v>1747257</v>
      </c>
      <c r="D15" s="240">
        <v>930841</v>
      </c>
      <c r="E15" s="240">
        <v>816416</v>
      </c>
      <c r="F15" s="238">
        <v>184053</v>
      </c>
      <c r="G15" s="238">
        <v>3208</v>
      </c>
      <c r="H15" s="239"/>
    </row>
    <row r="16" spans="1:10" s="218" customFormat="1" ht="5.0999999999999996" customHeight="1">
      <c r="A16" s="219"/>
      <c r="B16" s="235"/>
      <c r="C16" s="236"/>
      <c r="D16" s="240"/>
      <c r="E16" s="240"/>
      <c r="F16" s="238"/>
      <c r="G16" s="238"/>
      <c r="H16" s="239"/>
    </row>
    <row r="17" spans="1:15" s="218" customFormat="1" ht="8.65" customHeight="1">
      <c r="A17" s="219"/>
      <c r="B17" s="235" t="s">
        <v>15</v>
      </c>
      <c r="C17" s="236">
        <f>SUM(D17:E17)</f>
        <v>1846964</v>
      </c>
      <c r="D17" s="240">
        <v>974306</v>
      </c>
      <c r="E17" s="240">
        <v>872658</v>
      </c>
      <c r="F17" s="238">
        <v>191326</v>
      </c>
      <c r="G17" s="238">
        <v>3394</v>
      </c>
      <c r="H17" s="239"/>
    </row>
    <row r="18" spans="1:15" s="218" customFormat="1" ht="8.65" customHeight="1">
      <c r="A18" s="219"/>
      <c r="B18" s="235" t="s">
        <v>16</v>
      </c>
      <c r="C18" s="236">
        <f>SUM(D18:E18)</f>
        <v>1962975</v>
      </c>
      <c r="D18" s="240">
        <v>1026770</v>
      </c>
      <c r="E18" s="240">
        <v>936205</v>
      </c>
      <c r="F18" s="238">
        <v>202128</v>
      </c>
      <c r="G18" s="238">
        <v>3541</v>
      </c>
      <c r="H18" s="239"/>
    </row>
    <row r="19" spans="1:15" s="218" customFormat="1" ht="8.65" customHeight="1">
      <c r="A19" s="219"/>
      <c r="B19" s="9" t="s">
        <v>17</v>
      </c>
      <c r="C19" s="236">
        <v>2069918</v>
      </c>
      <c r="D19" s="240" t="s">
        <v>18</v>
      </c>
      <c r="E19" s="240" t="s">
        <v>18</v>
      </c>
      <c r="F19" s="238">
        <v>214278</v>
      </c>
      <c r="G19" s="238">
        <v>3822</v>
      </c>
      <c r="H19" s="239"/>
    </row>
    <row r="20" spans="1:15" s="218" customFormat="1" ht="8.65" customHeight="1">
      <c r="A20" s="219"/>
      <c r="B20" s="9" t="s">
        <v>19</v>
      </c>
      <c r="C20" s="236">
        <f>SUM(D20:E20)</f>
        <v>2167233</v>
      </c>
      <c r="D20" s="240">
        <v>1114336</v>
      </c>
      <c r="E20" s="240">
        <v>1052897</v>
      </c>
      <c r="F20" s="238">
        <v>223868</v>
      </c>
      <c r="G20" s="238">
        <v>4060</v>
      </c>
      <c r="H20" s="239"/>
    </row>
    <row r="21" spans="1:15" s="218" customFormat="1" ht="8.65" customHeight="1">
      <c r="A21" s="219"/>
      <c r="B21" s="9" t="s">
        <v>20</v>
      </c>
      <c r="C21" s="236">
        <f>SUM(D21:E21)</f>
        <v>2238550</v>
      </c>
      <c r="D21" s="240">
        <v>1142178</v>
      </c>
      <c r="E21" s="240">
        <v>1096372</v>
      </c>
      <c r="F21" s="238">
        <v>234909</v>
      </c>
      <c r="G21" s="238">
        <v>4347</v>
      </c>
      <c r="H21" s="239"/>
    </row>
    <row r="22" spans="1:15" s="218" customFormat="1" ht="5.0999999999999996" customHeight="1">
      <c r="A22" s="219"/>
      <c r="B22" s="9"/>
      <c r="C22" s="236"/>
      <c r="D22" s="240"/>
      <c r="E22" s="240"/>
      <c r="F22" s="238"/>
      <c r="G22" s="238"/>
      <c r="H22" s="239"/>
    </row>
    <row r="23" spans="1:15" s="218" customFormat="1" ht="8.65" customHeight="1">
      <c r="A23" s="219"/>
      <c r="B23" s="9" t="s">
        <v>21</v>
      </c>
      <c r="C23" s="236">
        <f>SUM(D23:E23)</f>
        <v>2304469</v>
      </c>
      <c r="D23" s="240">
        <v>1175148</v>
      </c>
      <c r="E23" s="240">
        <v>1129321</v>
      </c>
      <c r="F23" s="238">
        <v>246523</v>
      </c>
      <c r="G23" s="238">
        <v>4505</v>
      </c>
      <c r="H23" s="239"/>
    </row>
    <row r="24" spans="1:15" s="218" customFormat="1" ht="8.65" customHeight="1">
      <c r="A24" s="219"/>
      <c r="B24" s="9" t="s">
        <v>22</v>
      </c>
      <c r="C24" s="236">
        <f>SUM(D24:E24)</f>
        <v>2392325</v>
      </c>
      <c r="D24" s="240">
        <v>1217621</v>
      </c>
      <c r="E24" s="240">
        <v>1174704</v>
      </c>
      <c r="F24" s="238">
        <v>258983</v>
      </c>
      <c r="G24" s="238">
        <v>4755</v>
      </c>
      <c r="H24" s="239"/>
      <c r="J24" s="241"/>
      <c r="L24" s="241"/>
      <c r="M24" s="241"/>
      <c r="N24" s="241"/>
      <c r="O24" s="241"/>
    </row>
    <row r="25" spans="1:15" s="218" customFormat="1" ht="8.65" customHeight="1">
      <c r="A25" s="219"/>
      <c r="B25" s="9" t="s">
        <v>23</v>
      </c>
      <c r="C25" s="236">
        <f>SUM(D25:E25)</f>
        <v>2491283</v>
      </c>
      <c r="D25" s="240">
        <v>1266544</v>
      </c>
      <c r="E25" s="240">
        <v>1224739</v>
      </c>
      <c r="F25" s="240">
        <v>270194</v>
      </c>
      <c r="G25" s="240">
        <v>4931</v>
      </c>
      <c r="H25" s="239"/>
      <c r="J25" s="57"/>
      <c r="K25" s="242"/>
      <c r="L25" s="242"/>
      <c r="M25" s="242"/>
      <c r="N25" s="242"/>
      <c r="O25" s="242"/>
    </row>
    <row r="26" spans="1:15" s="218" customFormat="1" ht="8.65" customHeight="1">
      <c r="A26" s="219"/>
      <c r="B26" s="9" t="s">
        <v>43</v>
      </c>
      <c r="C26" s="236">
        <f>SUM(D26:E26)</f>
        <v>2573427</v>
      </c>
      <c r="D26" s="240">
        <v>1308613</v>
      </c>
      <c r="E26" s="240">
        <v>1264814</v>
      </c>
      <c r="F26" s="240">
        <v>275806</v>
      </c>
      <c r="G26" s="240">
        <v>5073</v>
      </c>
      <c r="H26" s="239"/>
    </row>
    <row r="27" spans="1:15" s="218" customFormat="1" ht="8.65" customHeight="1">
      <c r="A27" s="219"/>
      <c r="B27" s="9" t="s">
        <v>25</v>
      </c>
      <c r="C27" s="236">
        <f>SUM(D27:E27)</f>
        <v>2718645</v>
      </c>
      <c r="D27" s="240">
        <v>1386274</v>
      </c>
      <c r="E27" s="240">
        <v>1332371</v>
      </c>
      <c r="F27" s="240">
        <v>294617</v>
      </c>
      <c r="G27" s="240">
        <v>5501</v>
      </c>
      <c r="H27" s="239"/>
      <c r="L27" s="243"/>
    </row>
    <row r="28" spans="1:15" s="218" customFormat="1" ht="5.0999999999999996" customHeight="1">
      <c r="A28" s="219"/>
      <c r="B28" s="9"/>
      <c r="C28" s="236"/>
      <c r="D28" s="240"/>
      <c r="E28" s="240"/>
      <c r="F28" s="240"/>
      <c r="G28" s="240"/>
      <c r="H28" s="239"/>
      <c r="J28" s="243"/>
      <c r="L28" s="243"/>
    </row>
    <row r="29" spans="1:15" s="218" customFormat="1" ht="8.65" customHeight="1">
      <c r="A29" s="219"/>
      <c r="B29" s="9" t="s">
        <v>26</v>
      </c>
      <c r="C29" s="236">
        <f t="shared" ref="C29:C30" si="0">SUM(D29:E29)</f>
        <v>2852422</v>
      </c>
      <c r="D29" s="240">
        <v>1460369</v>
      </c>
      <c r="E29" s="240">
        <v>1392053</v>
      </c>
      <c r="F29" s="240">
        <v>299678</v>
      </c>
      <c r="G29" s="240">
        <v>5823</v>
      </c>
      <c r="H29" s="239"/>
      <c r="L29" s="243"/>
    </row>
    <row r="30" spans="1:15" s="218" customFormat="1" ht="8.65" customHeight="1">
      <c r="A30" s="219"/>
      <c r="B30" s="9" t="s">
        <v>134</v>
      </c>
      <c r="C30" s="236">
        <f t="shared" si="0"/>
        <v>3027425</v>
      </c>
      <c r="D30" s="240">
        <v>1555561</v>
      </c>
      <c r="E30" s="240">
        <v>1471864</v>
      </c>
      <c r="F30" s="240">
        <v>326022</v>
      </c>
      <c r="G30" s="240">
        <v>6114</v>
      </c>
      <c r="H30" s="239"/>
      <c r="L30" s="243"/>
    </row>
    <row r="31" spans="1:15" s="218" customFormat="1" ht="3" customHeight="1">
      <c r="A31" s="219"/>
      <c r="B31" s="244"/>
      <c r="C31" s="244"/>
      <c r="D31" s="245"/>
      <c r="E31" s="245"/>
      <c r="F31" s="245"/>
      <c r="G31" s="245"/>
      <c r="H31" s="246"/>
      <c r="L31" s="243"/>
    </row>
    <row r="32" spans="1:15" s="218" customFormat="1" ht="3" customHeight="1">
      <c r="A32" s="219"/>
      <c r="B32" s="216"/>
      <c r="C32" s="216"/>
      <c r="D32" s="216"/>
      <c r="E32" s="216"/>
      <c r="F32" s="216"/>
      <c r="G32" s="216"/>
      <c r="H32" s="226"/>
      <c r="L32" s="243"/>
    </row>
    <row r="33" spans="1:12" s="218" customFormat="1" ht="8.65" customHeight="1">
      <c r="A33" s="219"/>
      <c r="B33" s="247" t="s">
        <v>71</v>
      </c>
      <c r="C33" s="222"/>
      <c r="D33" s="222"/>
      <c r="E33" s="222"/>
      <c r="F33" s="222"/>
      <c r="G33" s="222"/>
      <c r="H33" s="226"/>
      <c r="L33" s="243"/>
    </row>
    <row r="34" spans="1:12" s="218" customFormat="1" ht="8.65" customHeight="1">
      <c r="A34" s="219"/>
      <c r="B34" s="247" t="s">
        <v>72</v>
      </c>
      <c r="C34" s="222"/>
      <c r="D34" s="222"/>
      <c r="E34" s="222"/>
      <c r="F34" s="222"/>
      <c r="G34" s="222"/>
      <c r="H34" s="226"/>
      <c r="J34" s="248"/>
      <c r="K34" s="248"/>
      <c r="L34" s="249"/>
    </row>
    <row r="35" spans="1:12" s="218" customFormat="1" ht="8.65" customHeight="1">
      <c r="A35" s="219"/>
      <c r="B35" s="247" t="s">
        <v>152</v>
      </c>
      <c r="C35" s="222"/>
      <c r="D35" s="222"/>
      <c r="E35" s="222"/>
      <c r="F35" s="222"/>
      <c r="G35" s="222"/>
      <c r="H35" s="226"/>
      <c r="L35" s="243"/>
    </row>
    <row r="36" spans="1:12" s="218" customFormat="1" ht="8.65" customHeight="1">
      <c r="A36" s="219"/>
      <c r="B36" s="247" t="s">
        <v>73</v>
      </c>
      <c r="C36" s="222"/>
      <c r="D36" s="222"/>
      <c r="E36" s="222"/>
      <c r="F36" s="222"/>
      <c r="G36" s="222"/>
      <c r="H36" s="226"/>
      <c r="J36" s="248"/>
      <c r="K36" s="248"/>
      <c r="L36" s="248"/>
    </row>
    <row r="37" spans="1:12" s="218" customFormat="1" ht="8.65" customHeight="1">
      <c r="A37" s="219"/>
      <c r="B37" s="9" t="s">
        <v>147</v>
      </c>
      <c r="C37" s="222"/>
      <c r="D37" s="222"/>
      <c r="E37" s="222"/>
      <c r="F37" s="222"/>
      <c r="G37" s="222"/>
      <c r="H37" s="226"/>
    </row>
    <row r="38" spans="1:12" s="218" customFormat="1" ht="8.65" customHeight="1">
      <c r="A38" s="219"/>
      <c r="B38" s="9" t="s">
        <v>29</v>
      </c>
      <c r="C38" s="222"/>
      <c r="D38" s="222"/>
      <c r="E38" s="222"/>
      <c r="F38" s="222"/>
      <c r="G38" s="222"/>
      <c r="H38" s="226"/>
    </row>
    <row r="39" spans="1:12" s="218" customFormat="1" ht="8.65" customHeight="1">
      <c r="A39" s="219"/>
      <c r="B39" s="9" t="s">
        <v>30</v>
      </c>
      <c r="C39" s="134"/>
      <c r="D39" s="222"/>
      <c r="E39" s="222"/>
      <c r="F39" s="222"/>
      <c r="G39" s="222"/>
      <c r="H39" s="226"/>
    </row>
    <row r="40" spans="1:12" s="218" customFormat="1" ht="8.65" customHeight="1">
      <c r="A40" s="219"/>
      <c r="B40" s="9" t="s">
        <v>31</v>
      </c>
      <c r="C40" s="134"/>
      <c r="D40" s="222"/>
      <c r="E40" s="222"/>
      <c r="F40" s="222"/>
      <c r="G40" s="222"/>
      <c r="H40" s="226"/>
    </row>
    <row r="41" spans="1:12" s="218" customFormat="1" ht="8.65" customHeight="1">
      <c r="A41" s="219"/>
      <c r="B41" s="1035" t="s">
        <v>154</v>
      </c>
      <c r="C41" s="435"/>
      <c r="D41" s="435"/>
      <c r="E41" s="435"/>
      <c r="F41" s="435"/>
      <c r="G41" s="435"/>
      <c r="H41" s="226"/>
    </row>
    <row r="42" spans="1:12" s="218" customFormat="1" ht="8.65" customHeight="1">
      <c r="A42" s="219"/>
      <c r="B42" s="1035" t="s">
        <v>89</v>
      </c>
      <c r="C42" s="435"/>
      <c r="D42" s="222"/>
      <c r="E42" s="222"/>
      <c r="F42" s="222"/>
      <c r="G42" s="222"/>
      <c r="H42" s="226"/>
    </row>
    <row r="43" spans="1:12" s="218" customFormat="1" ht="3.6" customHeight="1">
      <c r="A43" s="250"/>
      <c r="B43" s="28"/>
      <c r="C43" s="251"/>
      <c r="D43" s="227"/>
      <c r="E43" s="227"/>
      <c r="F43" s="227"/>
      <c r="G43" s="227"/>
      <c r="H43" s="252"/>
    </row>
    <row r="44" spans="1:12" ht="13.9" hidden="1" customHeight="1">
      <c r="I44" s="57" t="s">
        <v>40</v>
      </c>
    </row>
    <row r="45" spans="1:12" hidden="1"/>
    <row r="46" spans="1:12" hidden="1">
      <c r="B46" s="9"/>
    </row>
    <row r="47" spans="1:12" hidden="1">
      <c r="B47" s="9"/>
    </row>
    <row r="48" spans="1:12" hidden="1">
      <c r="B48" s="9"/>
    </row>
    <row r="49" spans="2:2" hidden="1">
      <c r="B49" s="9"/>
    </row>
    <row r="50" spans="2:2" hidden="1">
      <c r="B50" s="9"/>
    </row>
    <row r="51" spans="2:2" hidden="1">
      <c r="B51" s="9"/>
    </row>
  </sheetData>
  <sheetProtection sheet="1" objects="1" scenarios="1"/>
  <mergeCells count="4">
    <mergeCell ref="B7:B8"/>
    <mergeCell ref="C7:E7"/>
    <mergeCell ref="F7:F8"/>
    <mergeCell ref="G7:G8"/>
  </mergeCells>
  <hyperlinks>
    <hyperlink ref="G2" location="Índice!A1" display="Índice!A1"/>
  </hyperlinks>
  <printOptions horizontalCentered="1"/>
  <pageMargins left="1.8897637795275593" right="1.9291338582677167" top="2.1653543307086616" bottom="1.5748031496062993" header="0.78740157480314965" footer="0.51181102362204722"/>
  <pageSetup orientation="portrait" r:id="rId1"/>
  <headerFooter>
    <oddHeader xml:space="preserve">&amp;L&amp;K000080INEGI. Anuario estadístico y geográfico de los Estados Unidos Mexicanos 2013. 2014&amp;K000000.&amp;C
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codeName="Hoja10"/>
  <dimension ref="A1:L38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1" style="57" customWidth="1"/>
    <col min="2" max="2" width="8" style="57" customWidth="1"/>
    <col min="3" max="3" width="7" style="57" customWidth="1"/>
    <col min="4" max="9" width="7.28515625" style="57" customWidth="1"/>
    <col min="10" max="10" width="1" style="57" customWidth="1"/>
    <col min="11" max="11" width="0.85546875" style="57" customWidth="1"/>
    <col min="12" max="16384" width="13.28515625" style="57" hidden="1"/>
  </cols>
  <sheetData>
    <row r="1" spans="1:12" s="256" customFormat="1" ht="4.7" customHeight="1">
      <c r="A1" s="253"/>
      <c r="B1" s="254"/>
      <c r="C1" s="254"/>
      <c r="D1" s="254"/>
      <c r="E1" s="254"/>
      <c r="F1" s="254"/>
      <c r="G1" s="254"/>
      <c r="H1" s="254"/>
      <c r="I1" s="254"/>
      <c r="J1" s="255"/>
    </row>
    <row r="2" spans="1:12" s="261" customFormat="1" ht="10.5" customHeight="1">
      <c r="A2" s="257"/>
      <c r="B2" s="258" t="s">
        <v>74</v>
      </c>
      <c r="C2" s="259"/>
      <c r="D2" s="259"/>
      <c r="E2" s="259"/>
      <c r="F2" s="259"/>
      <c r="G2" s="259"/>
      <c r="H2" s="259"/>
      <c r="I2" s="1028" t="s">
        <v>75</v>
      </c>
      <c r="J2" s="260"/>
      <c r="L2" s="11"/>
    </row>
    <row r="3" spans="1:12" s="261" customFormat="1" ht="10.5" customHeight="1">
      <c r="A3" s="257"/>
      <c r="B3" s="258" t="s">
        <v>76</v>
      </c>
      <c r="C3" s="259"/>
      <c r="D3" s="259"/>
      <c r="E3" s="259"/>
      <c r="F3" s="259"/>
      <c r="G3" s="259"/>
      <c r="H3" s="259"/>
      <c r="I3" s="262"/>
      <c r="J3" s="260"/>
    </row>
    <row r="4" spans="1:12" s="261" customFormat="1" ht="10.5" customHeight="1">
      <c r="A4" s="257"/>
      <c r="B4" s="258" t="s">
        <v>416</v>
      </c>
      <c r="C4" s="259"/>
      <c r="D4" s="259"/>
      <c r="E4" s="259"/>
      <c r="F4" s="259"/>
      <c r="G4" s="259"/>
      <c r="H4" s="259"/>
      <c r="I4" s="259"/>
      <c r="J4" s="263"/>
    </row>
    <row r="5" spans="1:12" s="261" customFormat="1" ht="10.5" customHeight="1">
      <c r="A5" s="257"/>
      <c r="B5" s="264" t="s">
        <v>77</v>
      </c>
      <c r="C5" s="259"/>
      <c r="D5" s="259"/>
      <c r="E5" s="259"/>
      <c r="F5" s="259"/>
      <c r="G5" s="259"/>
      <c r="H5" s="259"/>
      <c r="I5" s="259"/>
      <c r="J5" s="263"/>
    </row>
    <row r="6" spans="1:12" s="268" customFormat="1" ht="2.1" customHeight="1">
      <c r="A6" s="265"/>
      <c r="B6" s="266"/>
      <c r="C6" s="266"/>
      <c r="D6" s="266"/>
      <c r="E6" s="266"/>
      <c r="F6" s="266"/>
      <c r="G6" s="266"/>
      <c r="H6" s="266"/>
      <c r="I6" s="266"/>
      <c r="J6" s="267"/>
    </row>
    <row r="7" spans="1:12" s="268" customFormat="1" ht="2.1" customHeight="1">
      <c r="A7" s="265"/>
      <c r="B7" s="269"/>
      <c r="C7" s="269"/>
      <c r="D7" s="269"/>
      <c r="E7" s="269"/>
      <c r="F7" s="269"/>
      <c r="G7" s="269"/>
      <c r="H7" s="269"/>
      <c r="I7" s="269"/>
      <c r="J7" s="267"/>
    </row>
    <row r="8" spans="1:12" s="268" customFormat="1" ht="8.65" customHeight="1">
      <c r="A8" s="265"/>
      <c r="B8" s="270" t="s">
        <v>78</v>
      </c>
      <c r="C8" s="262" t="s">
        <v>7</v>
      </c>
      <c r="D8" s="262" t="s">
        <v>79</v>
      </c>
      <c r="E8" s="262" t="s">
        <v>80</v>
      </c>
      <c r="F8" s="262" t="s">
        <v>81</v>
      </c>
      <c r="G8" s="262" t="s">
        <v>82</v>
      </c>
      <c r="H8" s="262" t="s">
        <v>83</v>
      </c>
      <c r="I8" s="262" t="s">
        <v>84</v>
      </c>
      <c r="J8" s="271"/>
    </row>
    <row r="9" spans="1:12" s="268" customFormat="1" ht="2.1" customHeight="1">
      <c r="A9" s="265"/>
      <c r="B9" s="266"/>
      <c r="C9" s="266"/>
      <c r="D9" s="266"/>
      <c r="E9" s="266"/>
      <c r="F9" s="266"/>
      <c r="G9" s="266"/>
      <c r="H9" s="266"/>
      <c r="I9" s="266"/>
      <c r="J9" s="267"/>
    </row>
    <row r="10" spans="1:12" s="268" customFormat="1" ht="2.1" customHeight="1">
      <c r="A10" s="265"/>
      <c r="B10" s="269"/>
      <c r="C10" s="269"/>
      <c r="D10" s="269"/>
      <c r="E10" s="269"/>
      <c r="F10" s="269"/>
      <c r="G10" s="269"/>
      <c r="H10" s="269"/>
      <c r="I10" s="269"/>
      <c r="J10" s="267"/>
    </row>
    <row r="11" spans="1:12" s="268" customFormat="1" ht="9" customHeight="1">
      <c r="A11" s="265"/>
      <c r="B11" s="269" t="s">
        <v>10</v>
      </c>
      <c r="C11" s="272">
        <f>SUM(D11:I11)</f>
        <v>14623.4</v>
      </c>
      <c r="D11" s="272">
        <v>2778</v>
      </c>
      <c r="E11" s="272">
        <v>2600.1</v>
      </c>
      <c r="F11" s="272">
        <v>2518</v>
      </c>
      <c r="G11" s="272">
        <v>2414.9</v>
      </c>
      <c r="H11" s="272">
        <v>2232.9</v>
      </c>
      <c r="I11" s="272">
        <v>2079.5</v>
      </c>
      <c r="J11" s="273"/>
    </row>
    <row r="12" spans="1:12" s="268" customFormat="1" ht="9" customHeight="1">
      <c r="A12" s="265"/>
      <c r="B12" s="269" t="s">
        <v>11</v>
      </c>
      <c r="C12" s="272">
        <f>SUM(D12:I12)</f>
        <v>14650.527</v>
      </c>
      <c r="D12" s="274">
        <v>2810.9720000000002</v>
      </c>
      <c r="E12" s="274">
        <v>2555.674</v>
      </c>
      <c r="F12" s="274">
        <v>2511.5659999999998</v>
      </c>
      <c r="G12" s="274">
        <v>2370.6179999999999</v>
      </c>
      <c r="H12" s="274">
        <v>2289.8290000000002</v>
      </c>
      <c r="I12" s="274">
        <v>2111.8679999999999</v>
      </c>
      <c r="J12" s="275"/>
    </row>
    <row r="13" spans="1:12" s="268" customFormat="1" ht="9" customHeight="1">
      <c r="A13" s="265"/>
      <c r="B13" s="269" t="s">
        <v>12</v>
      </c>
      <c r="C13" s="272">
        <f>SUM(D13:I13)</f>
        <v>14647.796999999999</v>
      </c>
      <c r="D13" s="276">
        <v>2795.451</v>
      </c>
      <c r="E13" s="276">
        <v>2591.6790000000001</v>
      </c>
      <c r="F13" s="276">
        <v>2483.1320000000001</v>
      </c>
      <c r="G13" s="276">
        <v>2366.2040000000002</v>
      </c>
      <c r="H13" s="276">
        <v>2254.8449999999998</v>
      </c>
      <c r="I13" s="276">
        <v>2156.4859999999999</v>
      </c>
      <c r="J13" s="277"/>
    </row>
    <row r="14" spans="1:12" s="268" customFormat="1" ht="9" customHeight="1">
      <c r="A14" s="265"/>
      <c r="B14" s="269" t="s">
        <v>13</v>
      </c>
      <c r="C14" s="272">
        <f>SUM(D14:I14)</f>
        <v>14697.914999999999</v>
      </c>
      <c r="D14" s="276">
        <v>2821.2649999999999</v>
      </c>
      <c r="E14" s="276">
        <v>2587.0949999999998</v>
      </c>
      <c r="F14" s="276">
        <v>2528.9029999999998</v>
      </c>
      <c r="G14" s="276">
        <v>2358.7739999999999</v>
      </c>
      <c r="H14" s="276">
        <v>2263.7269999999999</v>
      </c>
      <c r="I14" s="276">
        <v>2138.1509999999998</v>
      </c>
      <c r="J14" s="277"/>
    </row>
    <row r="15" spans="1:12" s="268" customFormat="1" ht="9" customHeight="1">
      <c r="A15" s="265"/>
      <c r="B15" s="269" t="s">
        <v>14</v>
      </c>
      <c r="C15" s="272">
        <f>SUM(D15:I15)</f>
        <v>14765.602999999999</v>
      </c>
      <c r="D15" s="276">
        <v>2800.7170000000001</v>
      </c>
      <c r="E15" s="276">
        <v>2615.48</v>
      </c>
      <c r="F15" s="276">
        <v>2522.8339999999998</v>
      </c>
      <c r="G15" s="276">
        <v>2398.0909999999999</v>
      </c>
      <c r="H15" s="276">
        <v>2265.5450000000001</v>
      </c>
      <c r="I15" s="276">
        <v>2162.9360000000001</v>
      </c>
      <c r="J15" s="277"/>
    </row>
    <row r="16" spans="1:12" s="268" customFormat="1" ht="6" customHeight="1">
      <c r="A16" s="265"/>
      <c r="B16" s="269"/>
      <c r="C16" s="272"/>
      <c r="D16" s="276"/>
      <c r="E16" s="276"/>
      <c r="F16" s="276"/>
      <c r="G16" s="276"/>
      <c r="H16" s="276"/>
      <c r="I16" s="276"/>
      <c r="J16" s="277"/>
    </row>
    <row r="17" spans="1:10" s="268" customFormat="1" ht="9" customHeight="1">
      <c r="A17" s="265"/>
      <c r="B17" s="269" t="s">
        <v>15</v>
      </c>
      <c r="C17" s="272">
        <f>SUM(D17:I17)</f>
        <v>14792.528000000002</v>
      </c>
      <c r="D17" s="276">
        <v>2751.569</v>
      </c>
      <c r="E17" s="276">
        <v>2613.1039999999998</v>
      </c>
      <c r="F17" s="276">
        <v>2550.39</v>
      </c>
      <c r="G17" s="276">
        <v>2394.7979999999998</v>
      </c>
      <c r="H17" s="276">
        <v>2309.2869999999998</v>
      </c>
      <c r="I17" s="276">
        <v>2173.38</v>
      </c>
      <c r="J17" s="277"/>
    </row>
    <row r="18" spans="1:10" s="268" customFormat="1" ht="9" customHeight="1">
      <c r="A18" s="265"/>
      <c r="B18" s="269" t="s">
        <v>16</v>
      </c>
      <c r="C18" s="272">
        <f>SUM(D18:I18)</f>
        <v>14843.381000000001</v>
      </c>
      <c r="D18" s="276">
        <v>2738.1750000000002</v>
      </c>
      <c r="E18" s="276">
        <v>2590.3339999999998</v>
      </c>
      <c r="F18" s="276">
        <v>2555.1210000000001</v>
      </c>
      <c r="G18" s="276">
        <v>2425.7449999999999</v>
      </c>
      <c r="H18" s="276">
        <v>2312.9740000000002</v>
      </c>
      <c r="I18" s="276">
        <v>2221.0320000000002</v>
      </c>
      <c r="J18" s="277"/>
    </row>
    <row r="19" spans="1:10" s="268" customFormat="1" ht="9" customHeight="1">
      <c r="A19" s="265"/>
      <c r="B19" s="269" t="s">
        <v>17</v>
      </c>
      <c r="C19" s="272">
        <f>SUM(D19:I19)</f>
        <v>14857.191000000001</v>
      </c>
      <c r="D19" s="276">
        <v>2661.0439999999999</v>
      </c>
      <c r="E19" s="276">
        <v>2630.4989999999998</v>
      </c>
      <c r="F19" s="276">
        <v>2526.163</v>
      </c>
      <c r="G19" s="276">
        <v>2459.3310000000001</v>
      </c>
      <c r="H19" s="276">
        <v>2369.1439999999998</v>
      </c>
      <c r="I19" s="276">
        <v>2211.0100000000002</v>
      </c>
      <c r="J19" s="277"/>
    </row>
    <row r="20" spans="1:10" s="268" customFormat="1" ht="9" customHeight="1">
      <c r="A20" s="265"/>
      <c r="B20" s="269" t="s">
        <v>19</v>
      </c>
      <c r="C20" s="272">
        <f>SUM(D20:I20)</f>
        <v>14781.347</v>
      </c>
      <c r="D20" s="276">
        <v>2564.8690000000001</v>
      </c>
      <c r="E20" s="276">
        <v>2582.1999999999998</v>
      </c>
      <c r="F20" s="276">
        <v>2529.1</v>
      </c>
      <c r="G20" s="276">
        <v>2459.1779999999999</v>
      </c>
      <c r="H20" s="276">
        <v>2389.6</v>
      </c>
      <c r="I20" s="276">
        <v>2256.4</v>
      </c>
      <c r="J20" s="277"/>
    </row>
    <row r="21" spans="1:10" s="268" customFormat="1" ht="9" customHeight="1">
      <c r="A21" s="265"/>
      <c r="B21" s="269" t="s">
        <v>20</v>
      </c>
      <c r="C21" s="272">
        <f>SUM(D21:I21)</f>
        <v>14652.877</v>
      </c>
      <c r="D21" s="276">
        <v>2542.0639999999999</v>
      </c>
      <c r="E21" s="276">
        <v>2506.2919999999999</v>
      </c>
      <c r="F21" s="276">
        <v>2484.6840000000002</v>
      </c>
      <c r="G21" s="276">
        <v>2456.6590000000001</v>
      </c>
      <c r="H21" s="276">
        <v>2388.078</v>
      </c>
      <c r="I21" s="276">
        <v>2275.1</v>
      </c>
      <c r="J21" s="277"/>
    </row>
    <row r="22" spans="1:10" s="268" customFormat="1" ht="6" customHeight="1">
      <c r="A22" s="265"/>
      <c r="B22" s="269"/>
      <c r="C22" s="272"/>
      <c r="D22" s="276"/>
      <c r="E22" s="276"/>
      <c r="F22" s="276"/>
      <c r="G22" s="276"/>
      <c r="H22" s="276"/>
      <c r="I22" s="276"/>
      <c r="J22" s="277"/>
    </row>
    <row r="23" spans="1:10" s="268" customFormat="1" ht="9" customHeight="1">
      <c r="A23" s="265"/>
      <c r="B23" s="269" t="s">
        <v>21</v>
      </c>
      <c r="C23" s="272">
        <f>SUM(D23:I23)</f>
        <v>14548.194</v>
      </c>
      <c r="D23" s="276">
        <v>2514.9839999999999</v>
      </c>
      <c r="E23" s="276">
        <v>2492.88</v>
      </c>
      <c r="F23" s="276">
        <v>2430.578</v>
      </c>
      <c r="G23" s="276">
        <v>2426.5970000000002</v>
      </c>
      <c r="H23" s="276">
        <v>2399.4299999999998</v>
      </c>
      <c r="I23" s="276">
        <v>2283.7249999999999</v>
      </c>
      <c r="J23" s="277"/>
    </row>
    <row r="24" spans="1:10" s="268" customFormat="1" ht="9" customHeight="1">
      <c r="A24" s="265"/>
      <c r="B24" s="269" t="s">
        <v>22</v>
      </c>
      <c r="C24" s="272">
        <f>SUM(D24:I24)</f>
        <v>14585.804</v>
      </c>
      <c r="D24" s="276">
        <v>2645.9029999999998</v>
      </c>
      <c r="E24" s="276">
        <v>2467.1509999999998</v>
      </c>
      <c r="F24" s="276">
        <v>2422.3029999999999</v>
      </c>
      <c r="G24" s="276">
        <v>2374.94</v>
      </c>
      <c r="H24" s="276">
        <v>2378.7730000000001</v>
      </c>
      <c r="I24" s="276">
        <v>2296.7339999999999</v>
      </c>
      <c r="J24" s="277"/>
    </row>
    <row r="25" spans="1:10" s="268" customFormat="1" ht="9" customHeight="1">
      <c r="A25" s="265"/>
      <c r="B25" s="269" t="s">
        <v>23</v>
      </c>
      <c r="C25" s="272">
        <f>SUM(D25:I25)</f>
        <v>14654.135</v>
      </c>
      <c r="D25" s="276">
        <v>2712.25</v>
      </c>
      <c r="E25" s="276">
        <v>2594.355</v>
      </c>
      <c r="F25" s="276">
        <v>2393.6410000000001</v>
      </c>
      <c r="G25" s="276">
        <v>2355.922</v>
      </c>
      <c r="H25" s="276">
        <v>2322.8679999999999</v>
      </c>
      <c r="I25" s="276">
        <v>2275.0990000000002</v>
      </c>
      <c r="J25" s="277"/>
    </row>
    <row r="26" spans="1:10" s="268" customFormat="1" ht="9" customHeight="1">
      <c r="A26" s="265"/>
      <c r="B26" s="269" t="s">
        <v>43</v>
      </c>
      <c r="C26" s="272">
        <f>SUM(D26:I26)-0.1</f>
        <v>14815.699999999999</v>
      </c>
      <c r="D26" s="276">
        <v>2720.6</v>
      </c>
      <c r="E26" s="276">
        <v>2674.7</v>
      </c>
      <c r="F26" s="276">
        <v>2520.1999999999998</v>
      </c>
      <c r="G26" s="276">
        <v>2346.6999999999998</v>
      </c>
      <c r="H26" s="276">
        <v>2317.8000000000002</v>
      </c>
      <c r="I26" s="276">
        <v>2235.8000000000002</v>
      </c>
      <c r="J26" s="277"/>
    </row>
    <row r="27" spans="1:10" s="268" customFormat="1" ht="9" customHeight="1">
      <c r="A27" s="265"/>
      <c r="B27" s="269" t="s">
        <v>25</v>
      </c>
      <c r="C27" s="272">
        <f>SUM(D27:I27)</f>
        <v>14860.704000000002</v>
      </c>
      <c r="D27" s="276">
        <v>2554.616</v>
      </c>
      <c r="E27" s="276">
        <v>2690.4140000000002</v>
      </c>
      <c r="F27" s="276">
        <v>2596.92</v>
      </c>
      <c r="G27" s="276">
        <v>2474.5500000000002</v>
      </c>
      <c r="H27" s="276">
        <v>2305.88</v>
      </c>
      <c r="I27" s="276">
        <v>2238.3240000000001</v>
      </c>
      <c r="J27" s="277"/>
    </row>
    <row r="28" spans="1:10" s="268" customFormat="1" ht="6" customHeight="1">
      <c r="A28" s="265"/>
      <c r="B28" s="269"/>
      <c r="C28" s="272"/>
      <c r="D28" s="276"/>
      <c r="E28" s="276"/>
      <c r="F28" s="276"/>
      <c r="G28" s="276"/>
      <c r="H28" s="276"/>
      <c r="I28" s="276"/>
      <c r="J28" s="277"/>
    </row>
    <row r="29" spans="1:10" s="268" customFormat="1" ht="9" customHeight="1">
      <c r="A29" s="265"/>
      <c r="B29" s="269" t="s">
        <v>26</v>
      </c>
      <c r="C29" s="272">
        <f>SUM(D29:I29)</f>
        <v>14887.844999999999</v>
      </c>
      <c r="D29" s="276">
        <v>2500.692</v>
      </c>
      <c r="E29" s="276">
        <v>2541.799</v>
      </c>
      <c r="F29" s="276">
        <v>2616.0790000000002</v>
      </c>
      <c r="G29" s="276">
        <v>2553.6759999999999</v>
      </c>
      <c r="H29" s="276">
        <v>2436.2130000000002</v>
      </c>
      <c r="I29" s="276">
        <v>2239.386</v>
      </c>
      <c r="J29" s="277"/>
    </row>
    <row r="30" spans="1:10" s="268" customFormat="1" ht="9" customHeight="1">
      <c r="A30" s="265"/>
      <c r="B30" s="269" t="s">
        <v>134</v>
      </c>
      <c r="C30" s="272">
        <f>SUM(D30:I30)</f>
        <v>14909.419000000002</v>
      </c>
      <c r="D30" s="276">
        <v>2464.5590000000002</v>
      </c>
      <c r="E30" s="276">
        <v>2495.5880000000002</v>
      </c>
      <c r="F30" s="276">
        <v>2476.2060000000001</v>
      </c>
      <c r="G30" s="276">
        <v>2579.1</v>
      </c>
      <c r="H30" s="276">
        <v>2512.4490000000001</v>
      </c>
      <c r="I30" s="276">
        <v>2381.5169999999998</v>
      </c>
      <c r="J30" s="277"/>
    </row>
    <row r="31" spans="1:10" s="268" customFormat="1" ht="2.1" customHeight="1">
      <c r="A31" s="265"/>
      <c r="B31" s="266"/>
      <c r="C31" s="266"/>
      <c r="D31" s="266"/>
      <c r="E31" s="266"/>
      <c r="F31" s="266"/>
      <c r="G31" s="266"/>
      <c r="H31" s="266"/>
      <c r="I31" s="266"/>
      <c r="J31" s="267"/>
    </row>
    <row r="32" spans="1:10" s="268" customFormat="1" ht="2.1" customHeight="1">
      <c r="A32" s="265"/>
      <c r="B32" s="269"/>
      <c r="C32" s="269"/>
      <c r="D32" s="269"/>
      <c r="E32" s="269"/>
      <c r="F32" s="269"/>
      <c r="G32" s="269"/>
      <c r="H32" s="269"/>
      <c r="I32" s="269"/>
      <c r="J32" s="267"/>
    </row>
    <row r="33" spans="1:11" s="268" customFormat="1" ht="8.65" customHeight="1">
      <c r="A33" s="265"/>
      <c r="B33" s="9" t="s">
        <v>30</v>
      </c>
      <c r="C33" s="269"/>
      <c r="D33" s="269"/>
      <c r="E33" s="269"/>
      <c r="F33" s="269"/>
      <c r="G33" s="269"/>
      <c r="H33" s="269"/>
      <c r="I33" s="269"/>
      <c r="J33" s="267"/>
    </row>
    <row r="34" spans="1:11" s="268" customFormat="1" ht="8.65" customHeight="1">
      <c r="A34" s="265"/>
      <c r="B34" s="9" t="s">
        <v>31</v>
      </c>
      <c r="C34" s="269"/>
      <c r="D34" s="269"/>
      <c r="E34" s="269"/>
      <c r="F34" s="269"/>
      <c r="G34" s="269"/>
      <c r="H34" s="269"/>
      <c r="I34" s="269"/>
      <c r="J34" s="267"/>
    </row>
    <row r="35" spans="1:11" s="268" customFormat="1" ht="8.65" customHeight="1">
      <c r="A35" s="265"/>
      <c r="B35" s="1035" t="s">
        <v>154</v>
      </c>
      <c r="C35" s="435"/>
      <c r="D35" s="435"/>
      <c r="E35" s="435"/>
      <c r="F35" s="435"/>
      <c r="G35" s="435"/>
      <c r="H35" s="435"/>
      <c r="I35" s="435"/>
      <c r="J35" s="267"/>
    </row>
    <row r="36" spans="1:11" s="268" customFormat="1" ht="8.65" customHeight="1">
      <c r="A36" s="265"/>
      <c r="B36" s="1035" t="s">
        <v>89</v>
      </c>
      <c r="C36" s="435"/>
      <c r="D36" s="435"/>
      <c r="E36" s="269"/>
      <c r="F36" s="269"/>
      <c r="G36" s="269"/>
      <c r="H36" s="269"/>
      <c r="I36" s="269"/>
      <c r="J36" s="267"/>
    </row>
    <row r="37" spans="1:11" s="268" customFormat="1" ht="4.7" customHeight="1">
      <c r="A37" s="278"/>
      <c r="B37" s="266" t="s">
        <v>85</v>
      </c>
      <c r="C37" s="266"/>
      <c r="D37" s="266"/>
      <c r="E37" s="266"/>
      <c r="F37" s="266"/>
      <c r="G37" s="266"/>
      <c r="H37" s="266"/>
      <c r="I37" s="266"/>
      <c r="J37" s="279"/>
    </row>
    <row r="38" spans="1:11" s="268" customFormat="1" ht="6.75" hidden="1" customHeight="1">
      <c r="B38" s="56"/>
      <c r="C38" s="269"/>
      <c r="D38" s="269"/>
      <c r="E38" s="269"/>
      <c r="F38" s="269"/>
      <c r="G38" s="269"/>
      <c r="H38" s="269"/>
      <c r="I38" s="269"/>
      <c r="J38" s="269"/>
      <c r="K38" s="268" t="s">
        <v>40</v>
      </c>
    </row>
  </sheetData>
  <sheetProtection sheet="1" objects="1" scenarios="1"/>
  <hyperlinks>
    <hyperlink ref="I2" location="Índice!A1" display="Índice!A1"/>
  </hyperlinks>
  <printOptions horizontalCentered="1"/>
  <pageMargins left="1.8897637795275593" right="1.9291338582677167" top="2.1653543307086616" bottom="1.5748031496062993" header="0.78740157480314965" footer="0.51181102362204722"/>
  <pageSetup orientation="portrait" r:id="rId1"/>
  <headerFooter>
    <oddHeader xml:space="preserve">&amp;L&amp;K000080INEGI. Anuario estadístico y geográfico de los Estados Unidos Mexicanos 2013. 2014&amp;K000000.&amp;C
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codeName="Hoja11"/>
  <dimension ref="A1:I38"/>
  <sheetViews>
    <sheetView showGridLines="0" showRowColHeaders="0" topLeftCell="A13" zoomScale="140" zoomScaleNormal="140" workbookViewId="0"/>
  </sheetViews>
  <sheetFormatPr baseColWidth="10" defaultColWidth="0" defaultRowHeight="12.75" zeroHeight="1"/>
  <cols>
    <col min="1" max="1" width="1" style="57" customWidth="1"/>
    <col min="2" max="2" width="9.7109375" style="57" customWidth="1"/>
    <col min="3" max="3" width="9.140625" style="57" customWidth="1"/>
    <col min="4" max="4" width="13.140625" style="57" customWidth="1"/>
    <col min="5" max="5" width="13.28515625" style="57" customWidth="1"/>
    <col min="6" max="6" width="13.42578125" style="57" customWidth="1"/>
    <col min="7" max="7" width="1" style="57" customWidth="1"/>
    <col min="8" max="8" width="0.85546875" style="57" customWidth="1"/>
    <col min="9" max="16384" width="13.28515625" style="57" hidden="1"/>
  </cols>
  <sheetData>
    <row r="1" spans="1:9" s="268" customFormat="1" ht="4.7" customHeight="1">
      <c r="A1" s="280"/>
      <c r="B1" s="281"/>
      <c r="C1" s="281"/>
      <c r="D1" s="281"/>
      <c r="E1" s="281"/>
      <c r="F1" s="281"/>
      <c r="G1" s="282"/>
    </row>
    <row r="2" spans="1:9" s="268" customFormat="1" ht="10.5" customHeight="1">
      <c r="A2" s="265"/>
      <c r="B2" s="258" t="s">
        <v>74</v>
      </c>
      <c r="C2" s="269"/>
      <c r="D2" s="269"/>
      <c r="E2" s="269"/>
      <c r="F2" s="1028" t="s">
        <v>86</v>
      </c>
      <c r="G2" s="260"/>
      <c r="I2" s="11"/>
    </row>
    <row r="3" spans="1:9" s="268" customFormat="1" ht="10.5" customHeight="1">
      <c r="A3" s="265"/>
      <c r="B3" s="258" t="s">
        <v>87</v>
      </c>
      <c r="C3" s="269"/>
      <c r="D3" s="269"/>
      <c r="E3" s="269"/>
      <c r="F3" s="269"/>
      <c r="G3" s="267"/>
    </row>
    <row r="4" spans="1:9" s="268" customFormat="1" ht="10.5" customHeight="1">
      <c r="A4" s="265"/>
      <c r="B4" s="258" t="s">
        <v>416</v>
      </c>
      <c r="C4" s="269"/>
      <c r="D4" s="269"/>
      <c r="E4" s="269"/>
      <c r="F4" s="269"/>
      <c r="G4" s="267"/>
    </row>
    <row r="5" spans="1:9" s="268" customFormat="1" ht="10.5" customHeight="1">
      <c r="A5" s="265"/>
      <c r="B5" s="264" t="s">
        <v>77</v>
      </c>
      <c r="C5" s="269"/>
      <c r="D5" s="269"/>
      <c r="E5" s="269"/>
      <c r="F5" s="269"/>
      <c r="G5" s="267"/>
    </row>
    <row r="6" spans="1:9" s="268" customFormat="1" ht="2.1" customHeight="1">
      <c r="A6" s="265"/>
      <c r="B6" s="266"/>
      <c r="C6" s="266"/>
      <c r="D6" s="266"/>
      <c r="E6" s="266"/>
      <c r="F6" s="266"/>
      <c r="G6" s="267"/>
    </row>
    <row r="7" spans="1:9" s="268" customFormat="1" ht="2.1" customHeight="1">
      <c r="A7" s="265"/>
      <c r="B7" s="269"/>
      <c r="C7" s="269"/>
      <c r="D7" s="269"/>
      <c r="E7" s="269"/>
      <c r="F7" s="269"/>
      <c r="G7" s="267"/>
    </row>
    <row r="8" spans="1:9" s="268" customFormat="1" ht="8.65" customHeight="1">
      <c r="A8" s="265"/>
      <c r="B8" s="270" t="s">
        <v>78</v>
      </c>
      <c r="C8" s="262" t="s">
        <v>7</v>
      </c>
      <c r="D8" s="262" t="s">
        <v>79</v>
      </c>
      <c r="E8" s="262" t="s">
        <v>80</v>
      </c>
      <c r="F8" s="262" t="s">
        <v>81</v>
      </c>
      <c r="G8" s="271"/>
    </row>
    <row r="9" spans="1:9" s="268" customFormat="1" ht="2.1" customHeight="1">
      <c r="A9" s="265"/>
      <c r="B9" s="266"/>
      <c r="C9" s="266"/>
      <c r="D9" s="266"/>
      <c r="E9" s="266"/>
      <c r="F9" s="266"/>
      <c r="G9" s="267"/>
    </row>
    <row r="10" spans="1:9" s="268" customFormat="1" ht="2.1" customHeight="1">
      <c r="A10" s="265"/>
      <c r="B10" s="269"/>
      <c r="C10" s="269"/>
      <c r="D10" s="269"/>
      <c r="E10" s="269"/>
      <c r="F10" s="269"/>
      <c r="G10" s="267"/>
    </row>
    <row r="11" spans="1:9" s="268" customFormat="1" ht="9" customHeight="1">
      <c r="A11" s="265"/>
      <c r="B11" s="269" t="s">
        <v>10</v>
      </c>
      <c r="C11" s="272">
        <f>SUM(D11:F11)+0.1</f>
        <v>4687.4000000000005</v>
      </c>
      <c r="D11" s="272">
        <v>1755</v>
      </c>
      <c r="E11" s="272">
        <v>1573.3</v>
      </c>
      <c r="F11" s="272">
        <v>1359</v>
      </c>
      <c r="G11" s="273"/>
    </row>
    <row r="12" spans="1:9" s="268" customFormat="1" ht="9" customHeight="1">
      <c r="A12" s="265"/>
      <c r="B12" s="269" t="s">
        <v>11</v>
      </c>
      <c r="C12" s="272">
        <f>SUM(D12:F12)</f>
        <v>4809.2659999999996</v>
      </c>
      <c r="D12" s="274">
        <v>1781.386</v>
      </c>
      <c r="E12" s="274">
        <v>1614.4970000000001</v>
      </c>
      <c r="F12" s="274">
        <v>1413.383</v>
      </c>
      <c r="G12" s="275"/>
    </row>
    <row r="13" spans="1:9" s="268" customFormat="1" ht="9" customHeight="1">
      <c r="A13" s="265"/>
      <c r="B13" s="269" t="s">
        <v>12</v>
      </c>
      <c r="C13" s="272">
        <f>SUM(D13:F13)</f>
        <v>4929.3010000000004</v>
      </c>
      <c r="D13" s="276">
        <v>1835.931</v>
      </c>
      <c r="E13" s="276">
        <v>1642.0050000000001</v>
      </c>
      <c r="F13" s="276">
        <v>1451.365</v>
      </c>
      <c r="G13" s="277"/>
    </row>
    <row r="14" spans="1:9" s="268" customFormat="1" ht="9" customHeight="1">
      <c r="A14" s="265"/>
      <c r="B14" s="269" t="s">
        <v>13</v>
      </c>
      <c r="C14" s="272">
        <f>SUM(D14:F14)</f>
        <v>5070.5519999999997</v>
      </c>
      <c r="D14" s="276">
        <v>1927.75</v>
      </c>
      <c r="E14" s="276">
        <v>1680.6969999999999</v>
      </c>
      <c r="F14" s="276">
        <v>1462.105</v>
      </c>
      <c r="G14" s="277"/>
    </row>
    <row r="15" spans="1:9" s="268" customFormat="1" ht="9" customHeight="1">
      <c r="A15" s="265"/>
      <c r="B15" s="269" t="s">
        <v>14</v>
      </c>
      <c r="C15" s="272">
        <f>SUM(D15:F15)</f>
        <v>5208.9030000000002</v>
      </c>
      <c r="D15" s="276">
        <v>1935.991</v>
      </c>
      <c r="E15" s="276">
        <v>1767.0730000000001</v>
      </c>
      <c r="F15" s="276">
        <v>1505.8389999999999</v>
      </c>
      <c r="G15" s="277"/>
    </row>
    <row r="16" spans="1:9" s="268" customFormat="1" ht="6" customHeight="1">
      <c r="A16" s="265"/>
      <c r="B16" s="269"/>
      <c r="C16" s="272"/>
      <c r="D16" s="276"/>
      <c r="E16" s="276"/>
      <c r="F16" s="276"/>
      <c r="G16" s="277"/>
    </row>
    <row r="17" spans="1:7" s="268" customFormat="1" ht="9" customHeight="1">
      <c r="A17" s="265"/>
      <c r="B17" s="269" t="s">
        <v>15</v>
      </c>
      <c r="C17" s="272">
        <f>SUM(D17:F17)</f>
        <v>5349.6589999999997</v>
      </c>
      <c r="D17" s="276">
        <v>1978.366</v>
      </c>
      <c r="E17" s="276">
        <v>1786.4780000000001</v>
      </c>
      <c r="F17" s="276">
        <v>1584.8150000000001</v>
      </c>
      <c r="G17" s="277"/>
    </row>
    <row r="18" spans="1:7" s="268" customFormat="1" ht="9" customHeight="1">
      <c r="A18" s="265"/>
      <c r="B18" s="269" t="s">
        <v>16</v>
      </c>
      <c r="C18" s="272">
        <f>SUM(D18:F18)</f>
        <v>5480.2020000000002</v>
      </c>
      <c r="D18" s="276">
        <v>2021.9680000000001</v>
      </c>
      <c r="E18" s="276">
        <v>1844.64</v>
      </c>
      <c r="F18" s="276">
        <v>1613.5940000000001</v>
      </c>
      <c r="G18" s="277"/>
    </row>
    <row r="19" spans="1:7" s="268" customFormat="1" ht="9" customHeight="1">
      <c r="A19" s="265"/>
      <c r="B19" s="269" t="s">
        <v>17</v>
      </c>
      <c r="C19" s="272">
        <f>SUM(D19:F19)</f>
        <v>5660.07</v>
      </c>
      <c r="D19" s="276">
        <v>2088.0039999999999</v>
      </c>
      <c r="E19" s="276">
        <v>1895.7529999999999</v>
      </c>
      <c r="F19" s="276">
        <v>1676.3130000000001</v>
      </c>
      <c r="G19" s="277"/>
    </row>
    <row r="20" spans="1:7" s="268" customFormat="1" ht="9" customHeight="1">
      <c r="A20" s="265"/>
      <c r="B20" s="269" t="s">
        <v>19</v>
      </c>
      <c r="C20" s="272">
        <f>SUM(D20:F20)</f>
        <v>5780.4369999999999</v>
      </c>
      <c r="D20" s="276">
        <v>2095.0659999999998</v>
      </c>
      <c r="E20" s="276">
        <v>1958.0350000000001</v>
      </c>
      <c r="F20" s="276">
        <v>1727.336</v>
      </c>
      <c r="G20" s="277"/>
    </row>
    <row r="21" spans="1:7" s="268" customFormat="1" ht="9" customHeight="1">
      <c r="A21" s="265"/>
      <c r="B21" s="269" t="s">
        <v>20</v>
      </c>
      <c r="C21" s="272">
        <f>SUM(D21:F21)</f>
        <v>5894.3580000000002</v>
      </c>
      <c r="D21" s="276">
        <v>2140.598</v>
      </c>
      <c r="E21" s="276">
        <v>1971.376</v>
      </c>
      <c r="F21" s="276">
        <v>1782.384</v>
      </c>
      <c r="G21" s="277"/>
    </row>
    <row r="22" spans="1:7" s="268" customFormat="1" ht="6" customHeight="1">
      <c r="A22" s="265"/>
      <c r="B22" s="269"/>
      <c r="C22" s="272"/>
      <c r="D22" s="276"/>
      <c r="E22" s="276"/>
      <c r="F22" s="276"/>
      <c r="G22" s="277"/>
    </row>
    <row r="23" spans="1:7" s="268" customFormat="1" ht="9" customHeight="1">
      <c r="A23" s="265"/>
      <c r="B23" s="269" t="s">
        <v>21</v>
      </c>
      <c r="C23" s="272">
        <f>SUM(D23:F23)</f>
        <v>5979.2560000000003</v>
      </c>
      <c r="D23" s="276">
        <v>2168.2240000000002</v>
      </c>
      <c r="E23" s="276">
        <v>2016.5319999999999</v>
      </c>
      <c r="F23" s="276">
        <v>1794.5</v>
      </c>
      <c r="G23" s="277"/>
    </row>
    <row r="24" spans="1:7" s="268" customFormat="1" ht="9" customHeight="1">
      <c r="A24" s="265"/>
      <c r="B24" s="269" t="s">
        <v>22</v>
      </c>
      <c r="C24" s="272">
        <f>SUM(D24:F24)</f>
        <v>6055.4670000000006</v>
      </c>
      <c r="D24" s="276">
        <v>2183.6480000000001</v>
      </c>
      <c r="E24" s="276">
        <v>2039.5250000000001</v>
      </c>
      <c r="F24" s="276">
        <v>1832.2940000000001</v>
      </c>
      <c r="G24" s="277"/>
    </row>
    <row r="25" spans="1:7" s="268" customFormat="1" ht="9" customHeight="1">
      <c r="A25" s="265"/>
      <c r="B25" s="269" t="s">
        <v>23</v>
      </c>
      <c r="C25" s="272">
        <f>SUM(D25:F25)</f>
        <v>6116.2740000000003</v>
      </c>
      <c r="D25" s="276">
        <v>2183.65</v>
      </c>
      <c r="E25" s="276">
        <v>2075.9450000000002</v>
      </c>
      <c r="F25" s="276">
        <v>1856.6790000000001</v>
      </c>
      <c r="G25" s="277"/>
    </row>
    <row r="26" spans="1:7" s="268" customFormat="1" ht="9" customHeight="1">
      <c r="A26" s="265"/>
      <c r="B26" s="269" t="s">
        <v>43</v>
      </c>
      <c r="C26" s="272">
        <f>SUM(D26:F26)+0.1</f>
        <v>6153.5</v>
      </c>
      <c r="D26" s="276">
        <v>2173.4</v>
      </c>
      <c r="E26" s="276">
        <v>2066.9</v>
      </c>
      <c r="F26" s="276">
        <v>1913.1</v>
      </c>
      <c r="G26" s="277"/>
    </row>
    <row r="27" spans="1:7" s="268" customFormat="1" ht="9" customHeight="1">
      <c r="A27" s="265"/>
      <c r="B27" s="269" t="s">
        <v>25</v>
      </c>
      <c r="C27" s="272">
        <f>SUM(D27:F27)</f>
        <v>6127.902</v>
      </c>
      <c r="D27" s="276">
        <v>2146.9140000000002</v>
      </c>
      <c r="E27" s="276">
        <v>2062.6750000000002</v>
      </c>
      <c r="F27" s="276">
        <v>1918.3130000000001</v>
      </c>
      <c r="G27" s="277"/>
    </row>
    <row r="28" spans="1:7" s="268" customFormat="1" ht="6" customHeight="1">
      <c r="A28" s="265"/>
      <c r="B28" s="269"/>
      <c r="C28" s="272"/>
      <c r="D28" s="276"/>
      <c r="E28" s="276"/>
      <c r="F28" s="276"/>
      <c r="G28" s="277"/>
    </row>
    <row r="29" spans="1:7" s="268" customFormat="1" ht="9" customHeight="1">
      <c r="A29" s="265"/>
      <c r="B29" s="269" t="s">
        <v>26</v>
      </c>
      <c r="C29" s="272">
        <f t="shared" ref="C29:C30" si="0">SUM(D29:F29)</f>
        <v>6137.5460000000003</v>
      </c>
      <c r="D29" s="276">
        <v>2172.54</v>
      </c>
      <c r="E29" s="276">
        <v>2046.1020000000001</v>
      </c>
      <c r="F29" s="276">
        <v>1918.904</v>
      </c>
      <c r="G29" s="277"/>
    </row>
    <row r="30" spans="1:7" s="268" customFormat="1" ht="9" customHeight="1">
      <c r="A30" s="265"/>
      <c r="B30" s="269" t="s">
        <v>134</v>
      </c>
      <c r="C30" s="272">
        <f t="shared" si="0"/>
        <v>6167.424</v>
      </c>
      <c r="D30" s="276">
        <v>2186.0300000000002</v>
      </c>
      <c r="E30" s="276">
        <v>2073.614</v>
      </c>
      <c r="F30" s="276">
        <v>1907.78</v>
      </c>
      <c r="G30" s="277"/>
    </row>
    <row r="31" spans="1:7" s="268" customFormat="1" ht="2.1" customHeight="1">
      <c r="A31" s="265"/>
      <c r="B31" s="266"/>
      <c r="C31" s="266"/>
      <c r="D31" s="266"/>
      <c r="E31" s="266"/>
      <c r="F31" s="266"/>
      <c r="G31" s="267"/>
    </row>
    <row r="32" spans="1:7" s="268" customFormat="1" ht="2.1" customHeight="1">
      <c r="A32" s="265"/>
      <c r="B32" s="269"/>
      <c r="C32" s="269"/>
      <c r="D32" s="269"/>
      <c r="E32" s="269"/>
      <c r="F32" s="269"/>
      <c r="G32" s="267"/>
    </row>
    <row r="33" spans="1:8" s="268" customFormat="1" ht="8.65" customHeight="1">
      <c r="A33" s="265"/>
      <c r="B33" s="9" t="s">
        <v>88</v>
      </c>
      <c r="C33" s="269"/>
      <c r="D33" s="269"/>
      <c r="E33" s="269"/>
      <c r="F33" s="269"/>
      <c r="G33" s="267"/>
    </row>
    <row r="34" spans="1:8" s="268" customFormat="1" ht="8.65" customHeight="1">
      <c r="A34" s="265"/>
      <c r="B34" s="9" t="s">
        <v>89</v>
      </c>
      <c r="C34" s="269"/>
      <c r="D34" s="269"/>
      <c r="E34" s="269"/>
      <c r="F34" s="269"/>
      <c r="G34" s="267"/>
    </row>
    <row r="35" spans="1:8" s="268" customFormat="1" ht="8.65" customHeight="1">
      <c r="A35" s="265"/>
      <c r="B35" s="1035" t="s">
        <v>154</v>
      </c>
      <c r="C35" s="435"/>
      <c r="D35" s="435"/>
      <c r="E35" s="435"/>
      <c r="F35" s="435"/>
      <c r="G35" s="267"/>
    </row>
    <row r="36" spans="1:8" s="268" customFormat="1" ht="8.65" customHeight="1">
      <c r="A36" s="265"/>
      <c r="B36" s="1035" t="s">
        <v>89</v>
      </c>
      <c r="C36" s="435"/>
      <c r="D36" s="269"/>
      <c r="E36" s="269"/>
      <c r="F36" s="269"/>
      <c r="G36" s="267"/>
    </row>
    <row r="37" spans="1:8" s="256" customFormat="1" ht="4.7" customHeight="1">
      <c r="A37" s="283"/>
      <c r="B37" s="284"/>
      <c r="C37" s="285"/>
      <c r="D37" s="285"/>
      <c r="E37" s="285"/>
      <c r="F37" s="285"/>
      <c r="G37" s="286"/>
    </row>
    <row r="38" spans="1:8" hidden="1">
      <c r="H38" s="57" t="s">
        <v>40</v>
      </c>
    </row>
  </sheetData>
  <sheetProtection sheet="1" objects="1" scenarios="1"/>
  <hyperlinks>
    <hyperlink ref="F2" location="Índice!A1" display="Índice!A1"/>
  </hyperlinks>
  <printOptions horizontalCentered="1"/>
  <pageMargins left="1.8897637795275593" right="1.9291338582677167" top="2.1653543307086616" bottom="1.5748031496062993" header="0.78740157480314965" footer="0.51181102362204722"/>
  <pageSetup orientation="portrait" r:id="rId1"/>
  <headerFooter>
    <oddHeader xml:space="preserve">&amp;L&amp;K000080INEGI. Anuario estadístico y geográfico de los Estados Unidos Mexicanos 2013. 2014&amp;K000000.&amp;C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W183"/>
  <sheetViews>
    <sheetView showGridLines="0" showRowColHeaders="0" zoomScale="140" zoomScaleNormal="140" workbookViewId="0"/>
  </sheetViews>
  <sheetFormatPr baseColWidth="10" defaultColWidth="0" defaultRowHeight="8.25" zeroHeight="1"/>
  <cols>
    <col min="1" max="1" width="0.85546875" style="500" customWidth="1"/>
    <col min="2" max="2" width="9.5703125" style="500" customWidth="1"/>
    <col min="3" max="3" width="6.7109375" style="500" customWidth="1"/>
    <col min="4" max="5" width="8.5703125" style="500" customWidth="1"/>
    <col min="6" max="6" width="2.42578125" style="500" customWidth="1"/>
    <col min="7" max="7" width="6.140625" style="500" customWidth="1"/>
    <col min="8" max="9" width="8.5703125" style="500" customWidth="1"/>
    <col min="10" max="11" width="0.85546875" style="500" customWidth="1"/>
    <col min="12" max="23" width="0" style="500" hidden="1" customWidth="1"/>
    <col min="24" max="16384" width="11.42578125" style="500" hidden="1"/>
  </cols>
  <sheetData>
    <row r="1" spans="1:23" ht="4.5" customHeight="1">
      <c r="A1" s="497"/>
      <c r="B1" s="498"/>
      <c r="C1" s="498"/>
      <c r="D1" s="498"/>
      <c r="E1" s="498"/>
      <c r="F1" s="498"/>
      <c r="G1" s="498"/>
      <c r="H1" s="498"/>
      <c r="I1" s="498"/>
      <c r="J1" s="499"/>
    </row>
    <row r="2" spans="1:23" s="505" customFormat="1" ht="11.1" customHeight="1">
      <c r="A2" s="501"/>
      <c r="B2" s="502" t="s">
        <v>192</v>
      </c>
      <c r="C2" s="503"/>
      <c r="D2" s="503"/>
      <c r="E2" s="503"/>
      <c r="F2" s="503"/>
      <c r="G2" s="503"/>
      <c r="H2" s="503"/>
      <c r="I2" s="1028" t="s">
        <v>193</v>
      </c>
      <c r="J2" s="504"/>
    </row>
    <row r="3" spans="1:23" s="505" customFormat="1" ht="11.1" customHeight="1">
      <c r="A3" s="501"/>
      <c r="B3" s="502" t="s">
        <v>194</v>
      </c>
      <c r="C3" s="503"/>
      <c r="D3" s="503"/>
      <c r="E3" s="503"/>
      <c r="F3" s="503"/>
      <c r="G3" s="503"/>
      <c r="H3" s="503"/>
      <c r="I3" s="506" t="s">
        <v>93</v>
      </c>
      <c r="J3" s="504"/>
    </row>
    <row r="4" spans="1:23" s="505" customFormat="1" ht="11.1" customHeight="1">
      <c r="A4" s="501"/>
      <c r="B4" s="507" t="s">
        <v>195</v>
      </c>
      <c r="C4" s="503"/>
      <c r="D4" s="503"/>
      <c r="E4" s="503"/>
      <c r="F4" s="503"/>
      <c r="G4" s="503"/>
      <c r="H4" s="503"/>
      <c r="I4" s="503"/>
      <c r="J4" s="508"/>
    </row>
    <row r="5" spans="1:23" ht="3" customHeight="1">
      <c r="A5" s="509"/>
      <c r="B5" s="510"/>
      <c r="C5" s="511"/>
      <c r="D5" s="511"/>
      <c r="E5" s="511"/>
      <c r="F5" s="511"/>
      <c r="G5" s="511"/>
      <c r="H5" s="511"/>
      <c r="I5" s="511"/>
      <c r="J5" s="512"/>
    </row>
    <row r="6" spans="1:23" ht="3" customHeight="1">
      <c r="A6" s="509"/>
      <c r="B6" s="513"/>
      <c r="C6" s="514"/>
      <c r="D6" s="514"/>
      <c r="E6" s="514"/>
      <c r="F6" s="514"/>
      <c r="G6" s="514"/>
      <c r="H6" s="514"/>
      <c r="I6" s="514"/>
      <c r="J6" s="515"/>
    </row>
    <row r="7" spans="1:23" ht="8.4499999999999993" customHeight="1">
      <c r="A7" s="509"/>
      <c r="B7" s="1070" t="s">
        <v>196</v>
      </c>
      <c r="C7" s="1072" t="s">
        <v>197</v>
      </c>
      <c r="D7" s="1073"/>
      <c r="E7" s="1073"/>
      <c r="F7" s="514"/>
      <c r="G7" s="1072" t="s">
        <v>198</v>
      </c>
      <c r="H7" s="1073"/>
      <c r="I7" s="1073"/>
      <c r="J7" s="516"/>
    </row>
    <row r="8" spans="1:23" ht="8.4499999999999993" customHeight="1">
      <c r="A8" s="509"/>
      <c r="B8" s="1071"/>
      <c r="C8" s="517" t="s">
        <v>7</v>
      </c>
      <c r="D8" s="517" t="s">
        <v>8</v>
      </c>
      <c r="E8" s="517" t="s">
        <v>9</v>
      </c>
      <c r="F8" s="506"/>
      <c r="G8" s="517" t="s">
        <v>7</v>
      </c>
      <c r="H8" s="517" t="s">
        <v>8</v>
      </c>
      <c r="I8" s="517" t="s">
        <v>9</v>
      </c>
      <c r="J8" s="518"/>
    </row>
    <row r="9" spans="1:23" ht="3" customHeight="1">
      <c r="A9" s="509"/>
      <c r="B9" s="511" t="s">
        <v>199</v>
      </c>
      <c r="C9" s="511"/>
      <c r="D9" s="511"/>
      <c r="E9" s="511"/>
      <c r="F9" s="511"/>
      <c r="G9" s="511"/>
      <c r="H9" s="511"/>
      <c r="I9" s="511"/>
      <c r="J9" s="512"/>
    </row>
    <row r="10" spans="1:23" ht="3" customHeight="1">
      <c r="A10" s="509"/>
      <c r="B10" s="514"/>
      <c r="C10" s="514"/>
      <c r="D10" s="514"/>
      <c r="E10" s="514"/>
      <c r="F10" s="514"/>
      <c r="G10" s="514"/>
      <c r="H10" s="514"/>
      <c r="I10" s="514"/>
      <c r="J10" s="515"/>
    </row>
    <row r="11" spans="1:23" ht="3" customHeight="1">
      <c r="A11" s="509"/>
      <c r="B11" s="519"/>
      <c r="C11" s="520"/>
      <c r="D11" s="520"/>
      <c r="E11" s="520"/>
      <c r="F11" s="520"/>
      <c r="G11" s="520"/>
      <c r="H11" s="520"/>
      <c r="I11" s="520"/>
      <c r="J11" s="521"/>
      <c r="L11" s="514"/>
      <c r="M11" s="514"/>
      <c r="N11" s="514"/>
      <c r="O11" s="514"/>
      <c r="P11" s="514"/>
      <c r="Q11" s="514"/>
      <c r="R11" s="514"/>
      <c r="S11" s="514"/>
      <c r="T11" s="514"/>
      <c r="U11" s="514"/>
      <c r="V11" s="514"/>
      <c r="W11" s="514"/>
    </row>
    <row r="12" spans="1:23" ht="8.4499999999999993" customHeight="1">
      <c r="A12" s="509"/>
      <c r="B12" s="513" t="s">
        <v>200</v>
      </c>
      <c r="C12" s="522">
        <f>SUM(C14:C26)</f>
        <v>68802564</v>
      </c>
      <c r="D12" s="522">
        <f>SUM(D14:D26)</f>
        <v>32782806</v>
      </c>
      <c r="E12" s="522">
        <f>SUM(E14:E26)</f>
        <v>36019758</v>
      </c>
      <c r="F12" s="522"/>
      <c r="G12" s="522">
        <f>SUM(G14:G26)</f>
        <v>62925892</v>
      </c>
      <c r="H12" s="522">
        <f>SUM(H14:H26)</f>
        <v>30492213</v>
      </c>
      <c r="I12" s="522">
        <f>SUM(I14:I26)</f>
        <v>32433679</v>
      </c>
      <c r="J12" s="523"/>
      <c r="K12" s="524"/>
      <c r="L12" s="525"/>
      <c r="M12" s="525"/>
      <c r="N12" s="525"/>
      <c r="O12" s="525"/>
      <c r="P12" s="525"/>
      <c r="Q12" s="525"/>
      <c r="R12" s="525"/>
      <c r="S12" s="514"/>
      <c r="T12" s="514"/>
      <c r="U12" s="514"/>
      <c r="V12" s="514"/>
      <c r="W12" s="514"/>
    </row>
    <row r="13" spans="1:23" ht="8.4499999999999993" customHeight="1">
      <c r="A13" s="509"/>
      <c r="B13" s="526"/>
      <c r="C13" s="522"/>
      <c r="D13" s="522"/>
      <c r="E13" s="522"/>
      <c r="F13" s="522"/>
      <c r="G13" s="522"/>
      <c r="H13" s="522" t="s">
        <v>199</v>
      </c>
      <c r="I13" s="522" t="s">
        <v>199</v>
      </c>
      <c r="J13" s="523"/>
      <c r="K13" s="527"/>
      <c r="L13" s="525"/>
      <c r="M13" s="525"/>
      <c r="N13" s="525"/>
      <c r="O13" s="525"/>
      <c r="P13" s="525"/>
      <c r="Q13" s="525"/>
      <c r="R13" s="525"/>
      <c r="S13" s="514"/>
      <c r="T13" s="514"/>
      <c r="U13" s="514"/>
      <c r="V13" s="514"/>
      <c r="W13" s="514"/>
    </row>
    <row r="14" spans="1:23" ht="8.4499999999999993" customHeight="1">
      <c r="A14" s="509"/>
      <c r="B14" s="528" t="s">
        <v>201</v>
      </c>
      <c r="C14" s="520">
        <f>SUM(D14:E14)</f>
        <v>10109021</v>
      </c>
      <c r="D14" s="520">
        <f t="shared" ref="D14:E18" si="0">SUM(H14,D56,H56)</f>
        <v>4995906</v>
      </c>
      <c r="E14" s="520">
        <f t="shared" si="0"/>
        <v>5113115</v>
      </c>
      <c r="F14" s="520"/>
      <c r="G14" s="520">
        <f>SUM(H14:I14)</f>
        <v>9905567</v>
      </c>
      <c r="H14" s="529">
        <v>4890795</v>
      </c>
      <c r="I14" s="529">
        <v>5014772</v>
      </c>
      <c r="J14" s="521"/>
      <c r="K14" s="530"/>
      <c r="L14" s="531"/>
      <c r="M14" s="531"/>
      <c r="N14" s="531"/>
      <c r="O14" s="531"/>
      <c r="P14" s="531"/>
      <c r="Q14" s="531"/>
      <c r="R14" s="531"/>
      <c r="S14" s="514"/>
      <c r="T14" s="514"/>
      <c r="U14" s="514"/>
      <c r="V14" s="514"/>
      <c r="W14" s="514"/>
    </row>
    <row r="15" spans="1:23" ht="8.4499999999999993" customHeight="1">
      <c r="A15" s="509"/>
      <c r="B15" s="528" t="s">
        <v>202</v>
      </c>
      <c r="C15" s="520">
        <f>SUM(D15:E15)</f>
        <v>8964629</v>
      </c>
      <c r="D15" s="520">
        <f t="shared" si="0"/>
        <v>4253440</v>
      </c>
      <c r="E15" s="520">
        <f t="shared" si="0"/>
        <v>4711189</v>
      </c>
      <c r="F15" s="520"/>
      <c r="G15" s="520">
        <f>SUM(H15:I15)</f>
        <v>8690428</v>
      </c>
      <c r="H15" s="529">
        <v>4127234</v>
      </c>
      <c r="I15" s="529">
        <v>4563194</v>
      </c>
      <c r="J15" s="521"/>
      <c r="K15" s="530"/>
      <c r="L15" s="531"/>
      <c r="M15" s="531"/>
      <c r="N15" s="531"/>
      <c r="O15" s="531"/>
      <c r="P15" s="531"/>
      <c r="Q15" s="531"/>
      <c r="R15" s="531"/>
      <c r="S15" s="514"/>
      <c r="T15" s="514"/>
      <c r="U15" s="514"/>
      <c r="V15" s="514"/>
      <c r="W15" s="514"/>
    </row>
    <row r="16" spans="1:23" ht="8.4499999999999993" customHeight="1">
      <c r="A16" s="509"/>
      <c r="B16" s="528" t="s">
        <v>203</v>
      </c>
      <c r="C16" s="520">
        <f>SUM(D16:E16)</f>
        <v>8103358</v>
      </c>
      <c r="D16" s="520">
        <f t="shared" si="0"/>
        <v>3805724</v>
      </c>
      <c r="E16" s="520">
        <f t="shared" si="0"/>
        <v>4297634</v>
      </c>
      <c r="F16" s="520"/>
      <c r="G16" s="520">
        <f>SUM(H16:I16)</f>
        <v>7777565</v>
      </c>
      <c r="H16" s="529">
        <v>3660710</v>
      </c>
      <c r="I16" s="529">
        <v>4116855</v>
      </c>
      <c r="J16" s="521"/>
      <c r="K16" s="530"/>
      <c r="L16" s="531"/>
      <c r="M16" s="531"/>
      <c r="N16" s="531"/>
      <c r="O16" s="531"/>
      <c r="P16" s="531"/>
      <c r="Q16" s="531"/>
      <c r="R16" s="531"/>
      <c r="S16" s="514"/>
      <c r="T16" s="514"/>
      <c r="U16" s="514"/>
      <c r="V16" s="514"/>
      <c r="W16" s="514"/>
    </row>
    <row r="17" spans="1:23" ht="8.4499999999999993" customHeight="1">
      <c r="A17" s="509"/>
      <c r="B17" s="528" t="s">
        <v>204</v>
      </c>
      <c r="C17" s="520">
        <f>SUM(D17:E17)</f>
        <v>7933951</v>
      </c>
      <c r="D17" s="520">
        <f t="shared" si="0"/>
        <v>3745974</v>
      </c>
      <c r="E17" s="520">
        <f t="shared" si="0"/>
        <v>4187977</v>
      </c>
      <c r="F17" s="520"/>
      <c r="G17" s="520">
        <f>SUM(H17:I17)</f>
        <v>7591410</v>
      </c>
      <c r="H17" s="529">
        <v>3601511</v>
      </c>
      <c r="I17" s="529">
        <v>3989899</v>
      </c>
      <c r="J17" s="521"/>
      <c r="K17" s="530"/>
      <c r="L17" s="531"/>
      <c r="M17" s="531"/>
      <c r="N17" s="531"/>
      <c r="O17" s="531"/>
      <c r="P17" s="531"/>
      <c r="Q17" s="531"/>
      <c r="R17" s="531"/>
      <c r="S17" s="514"/>
      <c r="T17" s="514"/>
      <c r="U17" s="514"/>
      <c r="V17" s="514"/>
      <c r="W17" s="514"/>
    </row>
    <row r="18" spans="1:23" ht="8.4499999999999993" customHeight="1">
      <c r="A18" s="509"/>
      <c r="B18" s="528" t="s">
        <v>205</v>
      </c>
      <c r="C18" s="520">
        <f>SUM(D18:E18)</f>
        <v>7112526</v>
      </c>
      <c r="D18" s="520">
        <f t="shared" si="0"/>
        <v>3371372</v>
      </c>
      <c r="E18" s="520">
        <f t="shared" si="0"/>
        <v>3741154</v>
      </c>
      <c r="F18" s="520"/>
      <c r="G18" s="520">
        <f>SUM(H18:I18)</f>
        <v>6712231</v>
      </c>
      <c r="H18" s="529">
        <v>3214683</v>
      </c>
      <c r="I18" s="529">
        <v>3497548</v>
      </c>
      <c r="J18" s="521"/>
      <c r="K18" s="530"/>
      <c r="L18" s="531"/>
      <c r="M18" s="531"/>
      <c r="N18" s="531"/>
      <c r="O18" s="531"/>
      <c r="P18" s="531"/>
      <c r="Q18" s="531"/>
      <c r="R18" s="531"/>
      <c r="S18" s="514"/>
      <c r="T18" s="514"/>
      <c r="U18" s="514"/>
      <c r="V18" s="514"/>
      <c r="W18" s="514"/>
    </row>
    <row r="19" spans="1:23" ht="8.4499999999999993" customHeight="1">
      <c r="A19" s="509"/>
      <c r="B19" s="528"/>
      <c r="C19" s="520"/>
      <c r="D19" s="520"/>
      <c r="E19" s="520"/>
      <c r="F19" s="520"/>
      <c r="G19" s="520"/>
      <c r="J19" s="532"/>
      <c r="K19" s="530"/>
      <c r="L19" s="531"/>
      <c r="M19" s="531"/>
      <c r="N19" s="531"/>
      <c r="O19" s="531"/>
      <c r="P19" s="531"/>
      <c r="Q19" s="531"/>
      <c r="R19" s="531"/>
      <c r="S19" s="514"/>
      <c r="T19" s="514"/>
      <c r="U19" s="514"/>
      <c r="V19" s="514"/>
      <c r="W19" s="514"/>
    </row>
    <row r="20" spans="1:23" ht="8.4499999999999993" customHeight="1">
      <c r="A20" s="509"/>
      <c r="B20" s="528" t="s">
        <v>206</v>
      </c>
      <c r="C20" s="520">
        <f>SUM(D20:E20)</f>
        <v>6017268</v>
      </c>
      <c r="D20" s="520">
        <f t="shared" ref="D20:E24" si="1">SUM(H20,D62,H62)</f>
        <v>2871549</v>
      </c>
      <c r="E20" s="520">
        <f t="shared" si="1"/>
        <v>3145719</v>
      </c>
      <c r="F20" s="520"/>
      <c r="G20" s="520">
        <f>SUM(H20:I20)</f>
        <v>5572595</v>
      </c>
      <c r="H20" s="520">
        <v>2706511</v>
      </c>
      <c r="I20" s="520">
        <v>2866084</v>
      </c>
      <c r="J20" s="532"/>
      <c r="K20" s="530"/>
      <c r="L20" s="531"/>
      <c r="M20" s="531"/>
      <c r="N20" s="531"/>
      <c r="O20" s="531"/>
      <c r="P20" s="531"/>
      <c r="Q20" s="531"/>
      <c r="R20" s="531"/>
      <c r="S20" s="514"/>
      <c r="T20" s="514"/>
      <c r="U20" s="514"/>
      <c r="V20" s="514"/>
      <c r="W20" s="514"/>
    </row>
    <row r="21" spans="1:23" ht="8.4499999999999993" customHeight="1">
      <c r="A21" s="509"/>
      <c r="B21" s="528" t="s">
        <v>207</v>
      </c>
      <c r="C21" s="520">
        <f>SUM(D21:E21)</f>
        <v>5015255</v>
      </c>
      <c r="D21" s="520">
        <f t="shared" si="1"/>
        <v>2388149</v>
      </c>
      <c r="E21" s="520">
        <f t="shared" si="1"/>
        <v>2627106</v>
      </c>
      <c r="F21" s="520"/>
      <c r="G21" s="520">
        <f>SUM(H21:I21)</f>
        <v>4540621</v>
      </c>
      <c r="H21" s="529">
        <v>2217197</v>
      </c>
      <c r="I21" s="529">
        <v>2323424</v>
      </c>
      <c r="J21" s="532"/>
      <c r="K21" s="530"/>
      <c r="L21" s="531"/>
      <c r="M21" s="531"/>
      <c r="N21" s="531"/>
      <c r="O21" s="531"/>
      <c r="P21" s="531"/>
      <c r="Q21" s="531"/>
      <c r="R21" s="531"/>
      <c r="S21" s="514"/>
      <c r="T21" s="514"/>
      <c r="U21" s="514"/>
      <c r="V21" s="514"/>
      <c r="W21" s="514"/>
    </row>
    <row r="22" spans="1:23" ht="8.4499999999999993" customHeight="1">
      <c r="A22" s="509"/>
      <c r="B22" s="528" t="s">
        <v>208</v>
      </c>
      <c r="C22" s="520">
        <f>SUM(D22:E22)</f>
        <v>4090650</v>
      </c>
      <c r="D22" s="520">
        <f t="shared" si="1"/>
        <v>1959720</v>
      </c>
      <c r="E22" s="520">
        <f t="shared" si="1"/>
        <v>2130930</v>
      </c>
      <c r="F22" s="520"/>
      <c r="G22" s="520">
        <f>SUM(H22:I22)</f>
        <v>3587266</v>
      </c>
      <c r="H22" s="529">
        <v>1779420</v>
      </c>
      <c r="I22" s="529">
        <v>1807846</v>
      </c>
      <c r="J22" s="532"/>
      <c r="K22" s="530"/>
      <c r="L22" s="531"/>
      <c r="M22" s="531"/>
      <c r="N22" s="531"/>
      <c r="O22" s="531"/>
      <c r="P22" s="531"/>
      <c r="Q22" s="531"/>
      <c r="R22" s="531"/>
      <c r="S22" s="514"/>
      <c r="T22" s="514"/>
      <c r="U22" s="514"/>
      <c r="V22" s="514"/>
      <c r="W22" s="514"/>
    </row>
    <row r="23" spans="1:23" ht="8.4499999999999993" customHeight="1">
      <c r="A23" s="509"/>
      <c r="B23" s="528" t="s">
        <v>209</v>
      </c>
      <c r="C23" s="520">
        <f>SUM(D23:E23)</f>
        <v>3117071</v>
      </c>
      <c r="D23" s="520">
        <f t="shared" si="1"/>
        <v>1497981</v>
      </c>
      <c r="E23" s="520">
        <f t="shared" si="1"/>
        <v>1619090</v>
      </c>
      <c r="F23" s="520"/>
      <c r="G23" s="520">
        <f>SUM(H23:I23)</f>
        <v>2601763</v>
      </c>
      <c r="H23" s="529">
        <v>1310455</v>
      </c>
      <c r="I23" s="529">
        <v>1291308</v>
      </c>
      <c r="J23" s="532"/>
      <c r="K23" s="530"/>
      <c r="L23" s="531"/>
      <c r="M23" s="531"/>
      <c r="N23" s="531"/>
      <c r="O23" s="531"/>
      <c r="P23" s="531"/>
      <c r="Q23" s="531"/>
      <c r="R23" s="531"/>
      <c r="S23" s="514"/>
      <c r="T23" s="514"/>
      <c r="U23" s="514"/>
      <c r="V23" s="514"/>
      <c r="W23" s="514"/>
    </row>
    <row r="24" spans="1:23" ht="8.4499999999999993" customHeight="1">
      <c r="A24" s="509"/>
      <c r="B24" s="528" t="s">
        <v>210</v>
      </c>
      <c r="C24" s="520">
        <f>SUM(D24:E24)</f>
        <v>2622476</v>
      </c>
      <c r="D24" s="520">
        <f t="shared" si="1"/>
        <v>1243788</v>
      </c>
      <c r="E24" s="520">
        <f t="shared" si="1"/>
        <v>1378688</v>
      </c>
      <c r="F24" s="520"/>
      <c r="G24" s="520">
        <f>SUM(H24:I24)</f>
        <v>2023514</v>
      </c>
      <c r="H24" s="529">
        <v>1021340</v>
      </c>
      <c r="I24" s="529">
        <v>1002174</v>
      </c>
      <c r="J24" s="532"/>
      <c r="K24" s="530"/>
      <c r="L24" s="531"/>
      <c r="M24" s="531"/>
      <c r="N24" s="531"/>
      <c r="O24" s="531"/>
      <c r="P24" s="531"/>
      <c r="Q24" s="531"/>
      <c r="R24" s="531"/>
      <c r="S24" s="514"/>
      <c r="T24" s="514"/>
      <c r="U24" s="514"/>
      <c r="V24" s="514"/>
      <c r="W24" s="514"/>
    </row>
    <row r="25" spans="1:23" ht="8.4499999999999993" customHeight="1">
      <c r="A25" s="509"/>
      <c r="B25" s="528"/>
      <c r="C25" s="520"/>
      <c r="D25" s="520"/>
      <c r="E25" s="520"/>
      <c r="F25" s="520"/>
      <c r="G25" s="520"/>
      <c r="J25" s="532"/>
      <c r="K25" s="530"/>
      <c r="L25" s="531"/>
      <c r="M25" s="531"/>
      <c r="N25" s="531"/>
      <c r="O25" s="531"/>
      <c r="P25" s="531"/>
      <c r="Q25" s="531"/>
      <c r="R25" s="531"/>
      <c r="S25" s="514"/>
      <c r="T25" s="514"/>
      <c r="U25" s="514"/>
      <c r="V25" s="514"/>
      <c r="W25" s="514"/>
    </row>
    <row r="26" spans="1:23" ht="8.4499999999999993" customHeight="1">
      <c r="A26" s="509"/>
      <c r="B26" s="528" t="s">
        <v>211</v>
      </c>
      <c r="C26" s="520">
        <f>SUM(D26:E26)</f>
        <v>5716359</v>
      </c>
      <c r="D26" s="520">
        <f>SUM(H26,D68,H68)</f>
        <v>2649203</v>
      </c>
      <c r="E26" s="520">
        <f>SUM(I26,E68,I68)</f>
        <v>3067156</v>
      </c>
      <c r="F26" s="520"/>
      <c r="G26" s="520">
        <f>SUM(H26:I26)</f>
        <v>3922932</v>
      </c>
      <c r="H26" s="529">
        <v>1962357</v>
      </c>
      <c r="I26" s="529">
        <v>1960575</v>
      </c>
      <c r="J26" s="532"/>
      <c r="K26" s="530"/>
      <c r="L26" s="531"/>
      <c r="M26" s="531"/>
      <c r="N26" s="531"/>
      <c r="O26" s="531"/>
      <c r="P26" s="531"/>
      <c r="Q26" s="531"/>
      <c r="R26" s="531"/>
      <c r="S26" s="514"/>
      <c r="T26" s="514"/>
      <c r="U26" s="514"/>
      <c r="V26" s="514"/>
      <c r="W26" s="514"/>
    </row>
    <row r="27" spans="1:23" ht="8.4499999999999993" customHeight="1">
      <c r="A27" s="509"/>
      <c r="B27" s="528"/>
      <c r="C27" s="520"/>
      <c r="D27" s="520"/>
      <c r="E27" s="520"/>
      <c r="F27" s="520"/>
      <c r="G27" s="520"/>
      <c r="H27" s="529"/>
      <c r="I27" s="529"/>
      <c r="J27" s="532"/>
      <c r="K27" s="530"/>
      <c r="L27" s="531"/>
      <c r="M27" s="531"/>
      <c r="N27" s="531"/>
      <c r="O27" s="531"/>
      <c r="P27" s="531"/>
      <c r="Q27" s="531"/>
      <c r="R27" s="531"/>
      <c r="S27" s="514"/>
      <c r="T27" s="514"/>
      <c r="U27" s="514"/>
      <c r="V27" s="514"/>
      <c r="W27" s="514"/>
    </row>
    <row r="28" spans="1:23" ht="8.4499999999999993" customHeight="1">
      <c r="A28" s="509"/>
      <c r="B28" s="513" t="s">
        <v>212</v>
      </c>
      <c r="C28" s="522">
        <f>SUM(C30:C42)</f>
        <v>78423336</v>
      </c>
      <c r="D28" s="522">
        <f>SUM(D30:D42)</f>
        <v>37656281</v>
      </c>
      <c r="E28" s="522">
        <f>SUM(E30:E42)</f>
        <v>40767055</v>
      </c>
      <c r="F28" s="533"/>
      <c r="G28" s="522">
        <f>SUM(G30:G42)</f>
        <v>72425081</v>
      </c>
      <c r="H28" s="522">
        <f>SUM(H30:H42)</f>
        <v>35280462</v>
      </c>
      <c r="I28" s="522">
        <f>SUM(I30:I42)</f>
        <v>37144619</v>
      </c>
      <c r="J28" s="532"/>
      <c r="K28" s="530"/>
      <c r="L28" s="531"/>
      <c r="M28" s="531"/>
      <c r="N28" s="531"/>
      <c r="O28" s="531"/>
      <c r="P28" s="531"/>
      <c r="Q28" s="531"/>
      <c r="R28" s="531"/>
      <c r="S28" s="514"/>
      <c r="T28" s="514"/>
      <c r="U28" s="514"/>
      <c r="V28" s="514"/>
      <c r="W28" s="514"/>
    </row>
    <row r="29" spans="1:23" ht="8.4499999999999993" customHeight="1">
      <c r="A29" s="509"/>
      <c r="B29" s="528"/>
      <c r="C29" s="522"/>
      <c r="D29" s="520"/>
      <c r="E29" s="520"/>
      <c r="F29" s="520"/>
      <c r="G29" s="520"/>
      <c r="H29" s="529"/>
      <c r="I29" s="529"/>
      <c r="J29" s="532"/>
      <c r="K29" s="530"/>
      <c r="L29" s="531"/>
      <c r="M29" s="531"/>
      <c r="N29" s="531"/>
      <c r="O29" s="531"/>
      <c r="P29" s="531"/>
      <c r="Q29" s="531"/>
      <c r="R29" s="531"/>
      <c r="S29" s="514"/>
      <c r="T29" s="514"/>
      <c r="U29" s="514"/>
      <c r="V29" s="514"/>
      <c r="W29" s="514"/>
    </row>
    <row r="30" spans="1:23" ht="8.4499999999999993" customHeight="1">
      <c r="A30" s="509"/>
      <c r="B30" s="528" t="s">
        <v>201</v>
      </c>
      <c r="C30" s="520">
        <f>SUM(D30:E30)</f>
        <v>11026112</v>
      </c>
      <c r="D30" s="534">
        <f>SUM(H30,D72,H72)</f>
        <v>5520121</v>
      </c>
      <c r="E30" s="534">
        <f t="shared" ref="D30:E34" si="2">SUM(I30,E72,I72)</f>
        <v>5505991</v>
      </c>
      <c r="G30" s="534">
        <f>SUM(H30:I30)</f>
        <v>10807832</v>
      </c>
      <c r="H30" s="534">
        <v>5406335</v>
      </c>
      <c r="I30" s="534">
        <v>5401497</v>
      </c>
      <c r="J30" s="532"/>
      <c r="K30" s="530"/>
      <c r="L30" s="531"/>
      <c r="M30" s="531"/>
      <c r="N30" s="531"/>
      <c r="O30" s="531"/>
      <c r="P30" s="531"/>
      <c r="Q30" s="531"/>
      <c r="R30" s="531"/>
      <c r="S30" s="514"/>
      <c r="T30" s="514"/>
      <c r="U30" s="514"/>
      <c r="V30" s="514"/>
      <c r="W30" s="514"/>
    </row>
    <row r="31" spans="1:23" ht="8.4499999999999993" customHeight="1">
      <c r="A31" s="509"/>
      <c r="B31" s="528" t="s">
        <v>202</v>
      </c>
      <c r="C31" s="520">
        <f>SUM(D31:E31)</f>
        <v>9892271</v>
      </c>
      <c r="D31" s="534">
        <f t="shared" si="2"/>
        <v>4813204</v>
      </c>
      <c r="E31" s="534">
        <f t="shared" si="2"/>
        <v>5079067</v>
      </c>
      <c r="G31" s="534">
        <f>SUM(H31:I31)</f>
        <v>9602473</v>
      </c>
      <c r="H31" s="534">
        <v>4675617</v>
      </c>
      <c r="I31" s="534">
        <v>4926856</v>
      </c>
      <c r="J31" s="532"/>
      <c r="K31" s="530"/>
      <c r="L31" s="531"/>
      <c r="M31" s="531"/>
      <c r="N31" s="531"/>
      <c r="O31" s="531"/>
      <c r="P31" s="531"/>
      <c r="Q31" s="531"/>
      <c r="R31" s="531"/>
      <c r="S31" s="514"/>
      <c r="T31" s="514"/>
      <c r="U31" s="514"/>
      <c r="V31" s="514"/>
      <c r="W31" s="514"/>
    </row>
    <row r="32" spans="1:23" ht="8.4499999999999993" customHeight="1">
      <c r="A32" s="509"/>
      <c r="B32" s="528" t="s">
        <v>203</v>
      </c>
      <c r="C32" s="520">
        <f>SUM(D32:E32)</f>
        <v>8788177</v>
      </c>
      <c r="D32" s="534">
        <f t="shared" si="2"/>
        <v>4205975</v>
      </c>
      <c r="E32" s="534">
        <f t="shared" si="2"/>
        <v>4582202</v>
      </c>
      <c r="G32" s="534">
        <f>SUM(H32:I32)</f>
        <v>8481347</v>
      </c>
      <c r="H32" s="534">
        <v>4065591</v>
      </c>
      <c r="I32" s="534">
        <v>4415756</v>
      </c>
      <c r="J32" s="532"/>
      <c r="K32" s="530"/>
      <c r="L32" s="531"/>
      <c r="M32" s="531"/>
      <c r="N32" s="531"/>
      <c r="O32" s="531"/>
      <c r="P32" s="531"/>
      <c r="Q32" s="531"/>
      <c r="R32" s="531"/>
      <c r="S32" s="514"/>
      <c r="T32" s="514"/>
      <c r="U32" s="514"/>
      <c r="V32" s="514"/>
      <c r="W32" s="514"/>
    </row>
    <row r="33" spans="1:23" ht="8.4499999999999993" customHeight="1">
      <c r="A33" s="509"/>
      <c r="B33" s="528" t="s">
        <v>204</v>
      </c>
      <c r="C33" s="520">
        <f>SUM(D33:E33)</f>
        <v>8470798</v>
      </c>
      <c r="D33" s="534">
        <f t="shared" si="2"/>
        <v>4026031</v>
      </c>
      <c r="E33" s="534">
        <f t="shared" si="2"/>
        <v>4444767</v>
      </c>
      <c r="G33" s="534">
        <f>SUM(H33:I33)</f>
        <v>8102518</v>
      </c>
      <c r="H33" s="534">
        <v>3863629</v>
      </c>
      <c r="I33" s="534">
        <v>4238889</v>
      </c>
      <c r="J33" s="532"/>
      <c r="K33" s="530"/>
      <c r="L33" s="531"/>
      <c r="M33" s="531"/>
      <c r="N33" s="531"/>
      <c r="O33" s="531"/>
      <c r="P33" s="531"/>
      <c r="Q33" s="531"/>
      <c r="R33" s="531"/>
      <c r="S33" s="514"/>
      <c r="T33" s="514"/>
      <c r="U33" s="514"/>
      <c r="V33" s="514"/>
      <c r="W33" s="514"/>
    </row>
    <row r="34" spans="1:23" ht="8.4499999999999993" customHeight="1">
      <c r="A34" s="509"/>
      <c r="B34" s="528" t="s">
        <v>205</v>
      </c>
      <c r="C34" s="520">
        <f>SUM(D34:E34)</f>
        <v>8292987</v>
      </c>
      <c r="D34" s="534">
        <f t="shared" si="2"/>
        <v>3964738</v>
      </c>
      <c r="E34" s="534">
        <f t="shared" si="2"/>
        <v>4328249</v>
      </c>
      <c r="G34" s="534">
        <f>SUM(H34:I34)</f>
        <v>7913556</v>
      </c>
      <c r="H34" s="534">
        <v>3803745</v>
      </c>
      <c r="I34" s="534">
        <v>4109811</v>
      </c>
      <c r="J34" s="532"/>
      <c r="K34" s="530"/>
      <c r="L34" s="531"/>
      <c r="M34" s="531"/>
      <c r="N34" s="531"/>
      <c r="O34" s="531"/>
      <c r="P34" s="531"/>
      <c r="Q34" s="531"/>
      <c r="R34" s="531"/>
      <c r="S34" s="514"/>
      <c r="T34" s="514"/>
      <c r="U34" s="514"/>
      <c r="V34" s="514"/>
      <c r="W34" s="514"/>
    </row>
    <row r="35" spans="1:23" ht="8.4499999999999993" customHeight="1">
      <c r="A35" s="509"/>
      <c r="B35" s="528"/>
      <c r="J35" s="532"/>
      <c r="K35" s="530"/>
      <c r="L35" s="531"/>
      <c r="M35" s="531"/>
      <c r="N35" s="531"/>
      <c r="O35" s="531"/>
      <c r="P35" s="531"/>
      <c r="Q35" s="531"/>
      <c r="R35" s="531"/>
      <c r="S35" s="514"/>
      <c r="T35" s="514"/>
      <c r="U35" s="514"/>
      <c r="V35" s="514"/>
      <c r="W35" s="514"/>
    </row>
    <row r="36" spans="1:23" ht="8.4499999999999993" customHeight="1">
      <c r="A36" s="509"/>
      <c r="B36" s="528" t="s">
        <v>206</v>
      </c>
      <c r="C36" s="520">
        <f>SUM(D36:E36)</f>
        <v>7009226</v>
      </c>
      <c r="D36" s="534">
        <f t="shared" ref="D36:E40" si="3">SUM(H36,D78,H78)</f>
        <v>3350322</v>
      </c>
      <c r="E36" s="534">
        <f>SUM(I36,E78,I78)</f>
        <v>3658904</v>
      </c>
      <c r="G36" s="534">
        <f>SUM(H36:I36)</f>
        <v>6610454</v>
      </c>
      <c r="H36" s="534">
        <v>3194324</v>
      </c>
      <c r="I36" s="534">
        <v>3416130</v>
      </c>
      <c r="J36" s="532"/>
      <c r="K36" s="530"/>
      <c r="L36" s="531"/>
      <c r="M36" s="531"/>
      <c r="N36" s="531"/>
      <c r="O36" s="531"/>
      <c r="P36" s="531"/>
      <c r="Q36" s="531"/>
      <c r="R36" s="531"/>
      <c r="S36" s="514"/>
      <c r="T36" s="514"/>
      <c r="U36" s="514"/>
      <c r="V36" s="514"/>
      <c r="W36" s="514"/>
    </row>
    <row r="37" spans="1:23" ht="8.4499999999999993" customHeight="1">
      <c r="A37" s="509"/>
      <c r="B37" s="528" t="s">
        <v>207</v>
      </c>
      <c r="C37" s="520">
        <f>SUM(D37:E37)</f>
        <v>5928730</v>
      </c>
      <c r="D37" s="534">
        <f t="shared" si="3"/>
        <v>2824364</v>
      </c>
      <c r="E37" s="534">
        <f t="shared" si="3"/>
        <v>3104366</v>
      </c>
      <c r="G37" s="534">
        <f>SUM(H37:I37)</f>
        <v>5472344</v>
      </c>
      <c r="H37" s="534">
        <v>2655284</v>
      </c>
      <c r="I37" s="534">
        <v>2817060</v>
      </c>
      <c r="J37" s="532"/>
      <c r="K37" s="530"/>
      <c r="L37" s="531"/>
      <c r="M37" s="531"/>
      <c r="N37" s="531"/>
      <c r="O37" s="531"/>
      <c r="P37" s="531"/>
      <c r="Q37" s="531"/>
      <c r="R37" s="531"/>
      <c r="S37" s="514"/>
      <c r="T37" s="514"/>
      <c r="U37" s="514"/>
      <c r="V37" s="514"/>
      <c r="W37" s="514"/>
    </row>
    <row r="38" spans="1:23" ht="8.4499999999999993" customHeight="1">
      <c r="A38" s="509"/>
      <c r="B38" s="528" t="s">
        <v>208</v>
      </c>
      <c r="C38" s="520">
        <f>SUM(D38:E38)</f>
        <v>5064291</v>
      </c>
      <c r="D38" s="534">
        <f t="shared" si="3"/>
        <v>2402451</v>
      </c>
      <c r="E38" s="534">
        <f t="shared" si="3"/>
        <v>2661840</v>
      </c>
      <c r="G38" s="534">
        <f>SUM(H38:I38)</f>
        <v>4575109</v>
      </c>
      <c r="H38" s="534">
        <v>2226323</v>
      </c>
      <c r="I38" s="534">
        <v>2348786</v>
      </c>
      <c r="J38" s="532"/>
      <c r="K38" s="530"/>
      <c r="L38" s="531"/>
      <c r="M38" s="531"/>
      <c r="N38" s="531"/>
      <c r="O38" s="531"/>
      <c r="P38" s="531"/>
      <c r="Q38" s="531"/>
      <c r="R38" s="531"/>
      <c r="S38" s="514"/>
      <c r="T38" s="514"/>
      <c r="U38" s="514"/>
      <c r="V38" s="514"/>
      <c r="W38" s="514"/>
    </row>
    <row r="39" spans="1:23" ht="8.4499999999999993" customHeight="1">
      <c r="A39" s="509"/>
      <c r="B39" s="528" t="s">
        <v>209</v>
      </c>
      <c r="C39" s="520">
        <f>SUM(D39:E39)</f>
        <v>3895365</v>
      </c>
      <c r="D39" s="534">
        <f t="shared" si="3"/>
        <v>1869537</v>
      </c>
      <c r="E39" s="534">
        <f t="shared" si="3"/>
        <v>2025828</v>
      </c>
      <c r="G39" s="534">
        <f>SUM(H39:I39)</f>
        <v>3383537</v>
      </c>
      <c r="H39" s="534">
        <v>1684514</v>
      </c>
      <c r="I39" s="534">
        <v>1699023</v>
      </c>
      <c r="J39" s="532"/>
      <c r="K39" s="530"/>
      <c r="L39" s="531"/>
      <c r="M39" s="531"/>
      <c r="N39" s="531"/>
      <c r="O39" s="531"/>
      <c r="P39" s="531"/>
      <c r="Q39" s="531"/>
      <c r="R39" s="531"/>
      <c r="S39" s="514"/>
      <c r="T39" s="514"/>
      <c r="U39" s="514"/>
      <c r="V39" s="514"/>
      <c r="W39" s="514"/>
    </row>
    <row r="40" spans="1:23" ht="8.4499999999999993" customHeight="1">
      <c r="A40" s="509"/>
      <c r="B40" s="528" t="s">
        <v>210</v>
      </c>
      <c r="C40" s="520">
        <f>SUM(D40:E40)</f>
        <v>3116466</v>
      </c>
      <c r="D40" s="534">
        <f t="shared" si="3"/>
        <v>1476667</v>
      </c>
      <c r="E40" s="534">
        <f t="shared" si="3"/>
        <v>1639799</v>
      </c>
      <c r="G40" s="534">
        <f>SUM(H40:I40)</f>
        <v>2570988</v>
      </c>
      <c r="H40" s="534">
        <v>1277038</v>
      </c>
      <c r="I40" s="534">
        <v>1293950</v>
      </c>
      <c r="J40" s="532"/>
      <c r="K40" s="530"/>
      <c r="L40" s="531"/>
      <c r="M40" s="531"/>
      <c r="N40" s="531"/>
      <c r="O40" s="531"/>
      <c r="P40" s="531"/>
      <c r="Q40" s="531"/>
      <c r="R40" s="531"/>
      <c r="S40" s="514"/>
      <c r="T40" s="514"/>
      <c r="U40" s="514"/>
      <c r="V40" s="514"/>
      <c r="W40" s="514"/>
    </row>
    <row r="41" spans="1:23" ht="8.4499999999999993" customHeight="1">
      <c r="A41" s="509"/>
      <c r="B41" s="528"/>
      <c r="J41" s="532"/>
      <c r="K41" s="530"/>
      <c r="L41" s="531"/>
      <c r="M41" s="531"/>
      <c r="N41" s="531"/>
      <c r="O41" s="531"/>
      <c r="P41" s="531"/>
      <c r="Q41" s="531"/>
      <c r="R41" s="531"/>
      <c r="S41" s="514"/>
      <c r="T41" s="514"/>
      <c r="U41" s="514"/>
      <c r="V41" s="514"/>
      <c r="W41" s="514"/>
    </row>
    <row r="42" spans="1:23" ht="8.4499999999999993" customHeight="1">
      <c r="A42" s="509"/>
      <c r="B42" s="528" t="s">
        <v>211</v>
      </c>
      <c r="C42" s="520">
        <f>SUM(D42:E42)</f>
        <v>6938913</v>
      </c>
      <c r="D42" s="534">
        <f>SUM(H42,D84,H84)</f>
        <v>3202871</v>
      </c>
      <c r="E42" s="534">
        <f>SUM(I42,E84,I84)</f>
        <v>3736042</v>
      </c>
      <c r="G42" s="534">
        <f>SUM(H42:I42)</f>
        <v>4904923</v>
      </c>
      <c r="H42" s="535">
        <v>2428062</v>
      </c>
      <c r="I42" s="535">
        <v>2476861</v>
      </c>
      <c r="J42" s="532"/>
      <c r="K42" s="530"/>
      <c r="L42" s="531"/>
      <c r="M42" s="531"/>
      <c r="N42" s="531"/>
      <c r="O42" s="531"/>
      <c r="P42" s="531"/>
      <c r="Q42" s="531"/>
      <c r="R42" s="531"/>
      <c r="S42" s="514"/>
      <c r="T42" s="514"/>
      <c r="U42" s="514"/>
      <c r="V42" s="514"/>
      <c r="W42" s="514"/>
    </row>
    <row r="43" spans="1:23" ht="4.5" customHeight="1">
      <c r="A43" s="536"/>
      <c r="B43" s="511"/>
      <c r="C43" s="537"/>
      <c r="D43" s="537"/>
      <c r="E43" s="537"/>
      <c r="F43" s="537"/>
      <c r="G43" s="538"/>
      <c r="H43" s="538"/>
      <c r="I43" s="538"/>
      <c r="J43" s="539"/>
      <c r="K43" s="530"/>
      <c r="L43" s="531"/>
      <c r="M43" s="531"/>
      <c r="N43" s="531"/>
      <c r="O43" s="531"/>
      <c r="P43" s="531"/>
      <c r="Q43" s="531"/>
      <c r="R43" s="531"/>
      <c r="S43" s="514"/>
      <c r="T43" s="514"/>
      <c r="U43" s="514"/>
      <c r="V43" s="514"/>
      <c r="W43" s="514"/>
    </row>
    <row r="44" spans="1:23" ht="4.5" customHeight="1">
      <c r="A44" s="497"/>
      <c r="B44" s="540"/>
      <c r="C44" s="541"/>
      <c r="D44" s="541"/>
      <c r="E44" s="541"/>
      <c r="F44" s="541"/>
      <c r="G44" s="542"/>
      <c r="H44" s="542"/>
      <c r="I44" s="542"/>
      <c r="J44" s="543"/>
      <c r="K44" s="530"/>
      <c r="L44" s="531"/>
      <c r="M44" s="531"/>
      <c r="N44" s="531"/>
      <c r="O44" s="531"/>
      <c r="P44" s="531"/>
      <c r="Q44" s="531"/>
      <c r="R44" s="531"/>
      <c r="S44" s="514"/>
      <c r="T44" s="514"/>
      <c r="U44" s="514"/>
      <c r="V44" s="514"/>
      <c r="W44" s="514"/>
    </row>
    <row r="45" spans="1:23" ht="11.1" customHeight="1">
      <c r="A45" s="509"/>
      <c r="B45" s="502" t="s">
        <v>192</v>
      </c>
      <c r="C45" s="503"/>
      <c r="D45" s="503"/>
      <c r="E45" s="503"/>
      <c r="F45" s="503"/>
      <c r="G45" s="544"/>
      <c r="H45" s="544"/>
      <c r="I45" s="506" t="s">
        <v>193</v>
      </c>
      <c r="J45" s="532"/>
      <c r="K45" s="530"/>
      <c r="L45" s="531"/>
      <c r="M45" s="531"/>
      <c r="N45" s="531"/>
      <c r="O45" s="531"/>
      <c r="P45" s="531"/>
      <c r="Q45" s="531"/>
      <c r="R45" s="531"/>
      <c r="S45" s="514"/>
      <c r="T45" s="514"/>
      <c r="U45" s="514"/>
      <c r="V45" s="514"/>
      <c r="W45" s="514"/>
    </row>
    <row r="46" spans="1:23" ht="11.1" customHeight="1">
      <c r="A46" s="509"/>
      <c r="B46" s="502" t="s">
        <v>194</v>
      </c>
      <c r="C46" s="503"/>
      <c r="D46" s="503"/>
      <c r="E46" s="503"/>
      <c r="F46" s="503"/>
      <c r="G46" s="544"/>
      <c r="H46" s="544"/>
      <c r="I46" s="506" t="s">
        <v>95</v>
      </c>
      <c r="J46" s="532"/>
      <c r="K46" s="530"/>
      <c r="L46" s="531"/>
      <c r="M46" s="531"/>
      <c r="N46" s="531"/>
      <c r="O46" s="531"/>
      <c r="P46" s="531"/>
      <c r="Q46" s="531"/>
      <c r="R46" s="531"/>
      <c r="S46" s="514"/>
      <c r="T46" s="514"/>
      <c r="U46" s="514"/>
      <c r="V46" s="514"/>
      <c r="W46" s="514"/>
    </row>
    <row r="47" spans="1:23" ht="11.1" customHeight="1">
      <c r="A47" s="509"/>
      <c r="B47" s="507" t="s">
        <v>195</v>
      </c>
      <c r="C47" s="503"/>
      <c r="D47" s="503"/>
      <c r="E47" s="503"/>
      <c r="F47" s="503"/>
      <c r="G47" s="503"/>
      <c r="H47" s="503"/>
      <c r="J47" s="504"/>
      <c r="L47" s="525"/>
      <c r="M47" s="525"/>
      <c r="N47" s="525"/>
      <c r="O47" s="525"/>
      <c r="P47" s="525"/>
      <c r="Q47" s="525"/>
      <c r="R47" s="525"/>
      <c r="S47" s="514"/>
      <c r="T47" s="514"/>
      <c r="U47" s="514"/>
      <c r="V47" s="514"/>
      <c r="W47" s="514"/>
    </row>
    <row r="48" spans="1:23" ht="3" customHeight="1">
      <c r="A48" s="509"/>
      <c r="B48" s="510"/>
      <c r="C48" s="511"/>
      <c r="D48" s="511"/>
      <c r="E48" s="511"/>
      <c r="F48" s="511"/>
      <c r="G48" s="511"/>
      <c r="H48" s="511"/>
      <c r="I48" s="511"/>
      <c r="J48" s="512"/>
      <c r="L48" s="531"/>
      <c r="M48" s="531"/>
      <c r="N48" s="531"/>
      <c r="O48" s="531"/>
      <c r="P48" s="531"/>
      <c r="Q48" s="531"/>
      <c r="R48" s="531"/>
      <c r="S48" s="514"/>
      <c r="T48" s="514"/>
      <c r="U48" s="514"/>
      <c r="V48" s="514"/>
      <c r="W48" s="514"/>
    </row>
    <row r="49" spans="1:23" ht="3" customHeight="1">
      <c r="A49" s="509"/>
      <c r="B49" s="513"/>
      <c r="C49" s="514"/>
      <c r="D49" s="514"/>
      <c r="E49" s="514"/>
      <c r="F49" s="514"/>
      <c r="G49" s="514"/>
      <c r="H49" s="514"/>
      <c r="I49" s="514"/>
      <c r="J49" s="515"/>
      <c r="L49" s="531"/>
      <c r="M49" s="531"/>
      <c r="N49" s="531"/>
      <c r="O49" s="531"/>
      <c r="P49" s="531"/>
      <c r="Q49" s="531"/>
      <c r="R49" s="531"/>
      <c r="S49" s="514"/>
      <c r="T49" s="514"/>
      <c r="U49" s="514"/>
      <c r="V49" s="514"/>
      <c r="W49" s="514"/>
    </row>
    <row r="50" spans="1:23" ht="8.4499999999999993" customHeight="1">
      <c r="A50" s="509"/>
      <c r="B50" s="1070" t="s">
        <v>196</v>
      </c>
      <c r="C50" s="1072" t="s">
        <v>213</v>
      </c>
      <c r="D50" s="1073"/>
      <c r="E50" s="1073"/>
      <c r="F50" s="514"/>
      <c r="G50" s="1072" t="s">
        <v>214</v>
      </c>
      <c r="H50" s="1073"/>
      <c r="I50" s="1073"/>
      <c r="J50" s="516"/>
      <c r="L50" s="531"/>
      <c r="M50" s="531"/>
      <c r="N50" s="531"/>
      <c r="O50" s="531"/>
      <c r="P50" s="531"/>
      <c r="Q50" s="531"/>
      <c r="R50" s="531"/>
      <c r="S50" s="514"/>
      <c r="T50" s="514"/>
      <c r="U50" s="514"/>
      <c r="V50" s="514"/>
      <c r="W50" s="514"/>
    </row>
    <row r="51" spans="1:23" ht="8.4499999999999993" customHeight="1">
      <c r="A51" s="509"/>
      <c r="B51" s="1071"/>
      <c r="C51" s="517" t="s">
        <v>7</v>
      </c>
      <c r="D51" s="517" t="s">
        <v>8</v>
      </c>
      <c r="E51" s="517" t="s">
        <v>9</v>
      </c>
      <c r="F51" s="506"/>
      <c r="G51" s="517" t="s">
        <v>7</v>
      </c>
      <c r="H51" s="517" t="s">
        <v>8</v>
      </c>
      <c r="I51" s="517" t="s">
        <v>9</v>
      </c>
      <c r="J51" s="518"/>
      <c r="L51" s="531"/>
      <c r="M51" s="531"/>
      <c r="N51" s="531"/>
      <c r="O51" s="531"/>
      <c r="P51" s="531"/>
      <c r="Q51" s="531"/>
      <c r="R51" s="531"/>
      <c r="S51" s="514"/>
      <c r="T51" s="514"/>
      <c r="U51" s="514"/>
      <c r="V51" s="514"/>
      <c r="W51" s="514"/>
    </row>
    <row r="52" spans="1:23" ht="3" customHeight="1">
      <c r="A52" s="509"/>
      <c r="B52" s="511"/>
      <c r="C52" s="511"/>
      <c r="D52" s="511"/>
      <c r="E52" s="511"/>
      <c r="F52" s="511"/>
      <c r="G52" s="511"/>
      <c r="H52" s="511"/>
      <c r="I52" s="511"/>
      <c r="J52" s="512"/>
      <c r="L52" s="531"/>
      <c r="M52" s="531"/>
      <c r="N52" s="531"/>
      <c r="O52" s="531"/>
      <c r="P52" s="531"/>
      <c r="Q52" s="531"/>
      <c r="R52" s="531"/>
      <c r="S52" s="514"/>
      <c r="T52" s="514"/>
      <c r="U52" s="514"/>
      <c r="V52" s="514"/>
      <c r="W52" s="514"/>
    </row>
    <row r="53" spans="1:23" ht="3" customHeight="1">
      <c r="A53" s="509"/>
      <c r="B53" s="514"/>
      <c r="C53" s="520"/>
      <c r="D53" s="520"/>
      <c r="E53" s="520"/>
      <c r="F53" s="520"/>
      <c r="G53" s="520"/>
      <c r="H53" s="520"/>
      <c r="I53" s="520"/>
      <c r="J53" s="515"/>
      <c r="L53" s="531"/>
      <c r="M53" s="531"/>
      <c r="N53" s="531"/>
      <c r="O53" s="531"/>
      <c r="P53" s="531"/>
      <c r="Q53" s="531"/>
      <c r="R53" s="531"/>
      <c r="S53" s="514"/>
      <c r="T53" s="514"/>
      <c r="U53" s="514"/>
      <c r="V53" s="514"/>
      <c r="W53" s="514"/>
    </row>
    <row r="54" spans="1:23" ht="8.85" customHeight="1">
      <c r="A54" s="509"/>
      <c r="B54" s="513" t="s">
        <v>200</v>
      </c>
      <c r="C54" s="522">
        <f>SUM(C56:C68)</f>
        <v>5747806</v>
      </c>
      <c r="D54" s="522">
        <f>SUM(D56:D68)</f>
        <v>2228120</v>
      </c>
      <c r="E54" s="522">
        <f>SUM(E56:E68)</f>
        <v>3519686</v>
      </c>
      <c r="F54" s="522" t="s">
        <v>199</v>
      </c>
      <c r="G54" s="522">
        <f>SUM(G56:G68)</f>
        <v>128866</v>
      </c>
      <c r="H54" s="522">
        <f>SUM(H56:H68)</f>
        <v>62473</v>
      </c>
      <c r="I54" s="522">
        <f>SUM(I56:I68)</f>
        <v>66393</v>
      </c>
      <c r="J54" s="523"/>
      <c r="L54" s="514"/>
      <c r="M54" s="514"/>
      <c r="N54" s="514"/>
      <c r="O54" s="514"/>
      <c r="P54" s="514"/>
      <c r="Q54" s="514"/>
      <c r="R54" s="514"/>
      <c r="S54" s="514"/>
      <c r="T54" s="514"/>
      <c r="U54" s="514"/>
      <c r="V54" s="514"/>
      <c r="W54" s="514"/>
    </row>
    <row r="55" spans="1:23" ht="8.85" customHeight="1">
      <c r="A55" s="509"/>
      <c r="B55" s="526"/>
      <c r="C55" s="522"/>
      <c r="D55" s="522" t="s">
        <v>199</v>
      </c>
      <c r="E55" s="522" t="s">
        <v>199</v>
      </c>
      <c r="F55" s="522" t="s">
        <v>199</v>
      </c>
      <c r="G55" s="522"/>
      <c r="H55" s="522" t="s">
        <v>199</v>
      </c>
      <c r="I55" s="522" t="s">
        <v>199</v>
      </c>
      <c r="J55" s="523"/>
      <c r="L55" s="514"/>
      <c r="M55" s="514"/>
      <c r="N55" s="514"/>
      <c r="O55" s="514"/>
      <c r="P55" s="514"/>
      <c r="Q55" s="514"/>
      <c r="R55" s="514"/>
      <c r="S55" s="514"/>
      <c r="T55" s="514"/>
      <c r="U55" s="514"/>
      <c r="V55" s="514"/>
      <c r="W55" s="514"/>
    </row>
    <row r="56" spans="1:23" ht="8.85" customHeight="1">
      <c r="A56" s="509"/>
      <c r="B56" s="528" t="s">
        <v>201</v>
      </c>
      <c r="C56" s="520">
        <f>SUM(D56:E56)</f>
        <v>191002</v>
      </c>
      <c r="D56" s="529">
        <v>98491</v>
      </c>
      <c r="E56" s="529">
        <v>92511</v>
      </c>
      <c r="F56" s="520"/>
      <c r="G56" s="520">
        <f>SUM(H56:I56)</f>
        <v>12452</v>
      </c>
      <c r="H56" s="529">
        <v>6620</v>
      </c>
      <c r="I56" s="529">
        <v>5832</v>
      </c>
      <c r="J56" s="521"/>
      <c r="L56" s="514"/>
      <c r="M56" s="514"/>
      <c r="N56" s="514"/>
      <c r="O56" s="514"/>
      <c r="P56" s="514"/>
      <c r="Q56" s="514"/>
      <c r="R56" s="514"/>
      <c r="S56" s="514"/>
      <c r="T56" s="514"/>
      <c r="U56" s="514"/>
      <c r="V56" s="514"/>
      <c r="W56" s="514"/>
    </row>
    <row r="57" spans="1:23" ht="8.85" customHeight="1">
      <c r="A57" s="509"/>
      <c r="B57" s="528" t="s">
        <v>202</v>
      </c>
      <c r="C57" s="520">
        <f>SUM(D57:E57)</f>
        <v>259282</v>
      </c>
      <c r="D57" s="529">
        <v>119077</v>
      </c>
      <c r="E57" s="529">
        <v>140205</v>
      </c>
      <c r="F57" s="520"/>
      <c r="G57" s="520">
        <f>SUM(H57:I57)</f>
        <v>14919</v>
      </c>
      <c r="H57" s="529">
        <v>7129</v>
      </c>
      <c r="I57" s="529">
        <v>7790</v>
      </c>
      <c r="J57" s="521"/>
      <c r="L57" s="514"/>
      <c r="M57" s="514"/>
      <c r="N57" s="514"/>
      <c r="O57" s="514"/>
      <c r="P57" s="514"/>
      <c r="Q57" s="514"/>
      <c r="R57" s="514"/>
      <c r="S57" s="514"/>
      <c r="T57" s="514"/>
      <c r="U57" s="514"/>
      <c r="V57" s="514"/>
      <c r="W57" s="514"/>
    </row>
    <row r="58" spans="1:23" ht="8.85" customHeight="1">
      <c r="A58" s="509"/>
      <c r="B58" s="528" t="s">
        <v>203</v>
      </c>
      <c r="C58" s="520">
        <f>SUM(D58:E58)</f>
        <v>308745</v>
      </c>
      <c r="D58" s="529">
        <v>136705</v>
      </c>
      <c r="E58" s="529">
        <v>172040</v>
      </c>
      <c r="F58" s="520"/>
      <c r="G58" s="520">
        <f>SUM(H58:I58)</f>
        <v>17048</v>
      </c>
      <c r="H58" s="529">
        <v>8309</v>
      </c>
      <c r="I58" s="529">
        <v>8739</v>
      </c>
      <c r="J58" s="521"/>
      <c r="L58" s="514"/>
      <c r="M58" s="514"/>
      <c r="N58" s="514"/>
      <c r="O58" s="514"/>
      <c r="P58" s="514"/>
      <c r="Q58" s="514"/>
      <c r="R58" s="514"/>
      <c r="S58" s="514"/>
      <c r="T58" s="514"/>
      <c r="U58" s="514"/>
      <c r="V58" s="514"/>
      <c r="W58" s="514"/>
    </row>
    <row r="59" spans="1:23" ht="8.85" customHeight="1">
      <c r="A59" s="509"/>
      <c r="B59" s="528" t="s">
        <v>204</v>
      </c>
      <c r="C59" s="520">
        <f>SUM(D59:E59)</f>
        <v>325918</v>
      </c>
      <c r="D59" s="529">
        <v>136154</v>
      </c>
      <c r="E59" s="529">
        <v>189764</v>
      </c>
      <c r="F59" s="520"/>
      <c r="G59" s="520">
        <f>SUM(H59:I59)</f>
        <v>16623</v>
      </c>
      <c r="H59" s="529">
        <v>8309</v>
      </c>
      <c r="I59" s="529">
        <v>8314</v>
      </c>
      <c r="J59" s="521"/>
      <c r="L59" s="514"/>
      <c r="M59" s="514"/>
      <c r="N59" s="514"/>
      <c r="O59" s="514"/>
      <c r="P59" s="514"/>
      <c r="Q59" s="514"/>
      <c r="R59" s="514"/>
      <c r="S59" s="514"/>
      <c r="T59" s="514"/>
      <c r="U59" s="514"/>
      <c r="V59" s="514"/>
      <c r="W59" s="514"/>
    </row>
    <row r="60" spans="1:23" ht="8.85" customHeight="1">
      <c r="A60" s="509"/>
      <c r="B60" s="528" t="s">
        <v>205</v>
      </c>
      <c r="C60" s="520">
        <f>SUM(D60:E60)</f>
        <v>385428</v>
      </c>
      <c r="D60" s="529">
        <v>149102</v>
      </c>
      <c r="E60" s="529">
        <v>236326</v>
      </c>
      <c r="F60" s="520"/>
      <c r="G60" s="520">
        <f>SUM(H60:I60)</f>
        <v>14867</v>
      </c>
      <c r="H60" s="529">
        <v>7587</v>
      </c>
      <c r="I60" s="529">
        <v>7280</v>
      </c>
      <c r="J60" s="521"/>
      <c r="L60" s="514"/>
      <c r="M60" s="514"/>
      <c r="N60" s="514"/>
      <c r="O60" s="514"/>
      <c r="P60" s="514"/>
      <c r="Q60" s="514"/>
      <c r="R60" s="514"/>
      <c r="S60" s="514"/>
      <c r="T60" s="514"/>
      <c r="U60" s="514"/>
      <c r="V60" s="514"/>
      <c r="W60" s="514"/>
    </row>
    <row r="61" spans="1:23" ht="8.85" customHeight="1">
      <c r="A61" s="509"/>
      <c r="B61" s="528"/>
      <c r="C61" s="520"/>
      <c r="F61" s="520"/>
      <c r="G61" s="520"/>
      <c r="I61" s="535"/>
      <c r="J61" s="521"/>
      <c r="L61" s="514"/>
      <c r="M61" s="514"/>
      <c r="N61" s="514"/>
      <c r="O61" s="514"/>
      <c r="P61" s="514"/>
      <c r="Q61" s="514"/>
      <c r="R61" s="514"/>
      <c r="S61" s="514"/>
      <c r="T61" s="514"/>
      <c r="U61" s="514"/>
      <c r="V61" s="514"/>
      <c r="W61" s="514"/>
    </row>
    <row r="62" spans="1:23" ht="8.85" customHeight="1">
      <c r="A62" s="509"/>
      <c r="B62" s="528" t="s">
        <v>206</v>
      </c>
      <c r="C62" s="520">
        <f>SUM(D62:E62)</f>
        <v>433373</v>
      </c>
      <c r="D62" s="529">
        <v>159241</v>
      </c>
      <c r="E62" s="529">
        <v>274132</v>
      </c>
      <c r="F62" s="520"/>
      <c r="G62" s="520">
        <f>SUM(H62:I62)</f>
        <v>11300</v>
      </c>
      <c r="H62" s="529">
        <v>5797</v>
      </c>
      <c r="I62" s="535">
        <v>5503</v>
      </c>
      <c r="J62" s="521"/>
      <c r="L62" s="514"/>
      <c r="M62" s="514"/>
      <c r="N62" s="514"/>
      <c r="O62" s="514"/>
      <c r="P62" s="514"/>
      <c r="Q62" s="514"/>
      <c r="R62" s="514"/>
      <c r="S62" s="514"/>
      <c r="T62" s="514"/>
      <c r="U62" s="514"/>
      <c r="V62" s="514"/>
      <c r="W62" s="514"/>
    </row>
    <row r="63" spans="1:23" ht="8.85" customHeight="1">
      <c r="A63" s="509"/>
      <c r="B63" s="528" t="s">
        <v>207</v>
      </c>
      <c r="C63" s="520">
        <f>SUM(D63:E63)</f>
        <v>465947</v>
      </c>
      <c r="D63" s="529">
        <v>166682</v>
      </c>
      <c r="E63" s="529">
        <v>299265</v>
      </c>
      <c r="F63" s="520"/>
      <c r="G63" s="520">
        <f>SUM(H63:I63)</f>
        <v>8687</v>
      </c>
      <c r="H63" s="529">
        <v>4270</v>
      </c>
      <c r="I63" s="529">
        <v>4417</v>
      </c>
      <c r="J63" s="521"/>
      <c r="L63" s="514"/>
      <c r="M63" s="514"/>
      <c r="N63" s="514"/>
      <c r="O63" s="514"/>
      <c r="P63" s="514"/>
      <c r="Q63" s="514"/>
      <c r="R63" s="514"/>
      <c r="S63" s="514"/>
      <c r="T63" s="514"/>
      <c r="U63" s="514"/>
      <c r="V63" s="514"/>
      <c r="W63" s="514"/>
    </row>
    <row r="64" spans="1:23" ht="8.85" customHeight="1">
      <c r="A64" s="509"/>
      <c r="B64" s="528" t="s">
        <v>208</v>
      </c>
      <c r="C64" s="520">
        <f>SUM(D64:E64)</f>
        <v>495928</v>
      </c>
      <c r="D64" s="529">
        <v>176764</v>
      </c>
      <c r="E64" s="529">
        <v>319164</v>
      </c>
      <c r="F64" s="520"/>
      <c r="G64" s="520">
        <f>SUM(H64:I64)</f>
        <v>7456</v>
      </c>
      <c r="H64" s="529">
        <v>3536</v>
      </c>
      <c r="I64" s="529">
        <v>3920</v>
      </c>
      <c r="J64" s="521"/>
      <c r="L64" s="514"/>
      <c r="M64" s="514"/>
      <c r="N64" s="514"/>
      <c r="O64" s="514"/>
      <c r="P64" s="514"/>
      <c r="Q64" s="514"/>
      <c r="R64" s="514"/>
      <c r="S64" s="514"/>
      <c r="T64" s="514"/>
      <c r="U64" s="514"/>
      <c r="V64" s="514"/>
      <c r="W64" s="514"/>
    </row>
    <row r="65" spans="1:23" ht="8.85" customHeight="1">
      <c r="A65" s="509"/>
      <c r="B65" s="528" t="s">
        <v>209</v>
      </c>
      <c r="C65" s="520">
        <f>SUM(D65:E65)</f>
        <v>509804</v>
      </c>
      <c r="D65" s="529">
        <v>185033</v>
      </c>
      <c r="E65" s="529">
        <v>324771</v>
      </c>
      <c r="F65" s="520"/>
      <c r="G65" s="520">
        <f>SUM(H65:I65)</f>
        <v>5504</v>
      </c>
      <c r="H65" s="529">
        <v>2493</v>
      </c>
      <c r="I65" s="529">
        <v>3011</v>
      </c>
      <c r="J65" s="521"/>
      <c r="L65" s="514"/>
      <c r="M65" s="514"/>
      <c r="N65" s="514"/>
      <c r="O65" s="514"/>
      <c r="P65" s="514"/>
      <c r="Q65" s="514"/>
      <c r="R65" s="514"/>
      <c r="S65" s="514"/>
      <c r="T65" s="514"/>
      <c r="U65" s="514"/>
      <c r="V65" s="514"/>
      <c r="W65" s="514"/>
    </row>
    <row r="66" spans="1:23" ht="8.85" customHeight="1">
      <c r="A66" s="509"/>
      <c r="B66" s="528" t="s">
        <v>210</v>
      </c>
      <c r="C66" s="520">
        <f>SUM(D66:E66)</f>
        <v>592738</v>
      </c>
      <c r="D66" s="529">
        <v>219620</v>
      </c>
      <c r="E66" s="529">
        <v>373118</v>
      </c>
      <c r="F66" s="520"/>
      <c r="G66" s="520">
        <f>SUM(H66:I66)</f>
        <v>6224</v>
      </c>
      <c r="H66" s="529">
        <v>2828</v>
      </c>
      <c r="I66" s="529">
        <v>3396</v>
      </c>
      <c r="J66" s="521"/>
      <c r="L66" s="514"/>
      <c r="M66" s="514"/>
      <c r="N66" s="514"/>
      <c r="O66" s="514"/>
      <c r="P66" s="514"/>
      <c r="Q66" s="514"/>
      <c r="R66" s="514"/>
      <c r="S66" s="514"/>
      <c r="T66" s="514"/>
      <c r="U66" s="514"/>
      <c r="V66" s="514"/>
      <c r="W66" s="514"/>
    </row>
    <row r="67" spans="1:23" ht="8.85" customHeight="1">
      <c r="A67" s="509"/>
      <c r="B67" s="528"/>
      <c r="C67" s="520"/>
      <c r="F67" s="520"/>
      <c r="G67" s="520"/>
      <c r="I67" s="535"/>
      <c r="J67" s="521"/>
      <c r="L67" s="514"/>
      <c r="M67" s="514"/>
      <c r="N67" s="514"/>
      <c r="O67" s="514"/>
      <c r="P67" s="514"/>
      <c r="Q67" s="514"/>
      <c r="R67" s="514"/>
      <c r="S67" s="514"/>
      <c r="T67" s="514"/>
      <c r="U67" s="514"/>
      <c r="V67" s="514"/>
      <c r="W67" s="514"/>
    </row>
    <row r="68" spans="1:23" ht="8.85" customHeight="1">
      <c r="A68" s="509"/>
      <c r="B68" s="528" t="s">
        <v>211</v>
      </c>
      <c r="C68" s="520">
        <f>SUM(D68:E68)</f>
        <v>1779641</v>
      </c>
      <c r="D68" s="529">
        <v>681251</v>
      </c>
      <c r="E68" s="529">
        <v>1098390</v>
      </c>
      <c r="F68" s="520"/>
      <c r="G68" s="520">
        <f>SUM(H68:I68)</f>
        <v>13786</v>
      </c>
      <c r="H68" s="529">
        <v>5595</v>
      </c>
      <c r="I68" s="529">
        <v>8191</v>
      </c>
      <c r="J68" s="521"/>
      <c r="L68" s="514"/>
      <c r="M68" s="514"/>
      <c r="N68" s="514"/>
      <c r="O68" s="514"/>
      <c r="P68" s="514"/>
      <c r="Q68" s="514"/>
      <c r="R68" s="514"/>
      <c r="S68" s="514"/>
      <c r="T68" s="514"/>
      <c r="U68" s="514"/>
      <c r="V68" s="514"/>
      <c r="W68" s="514"/>
    </row>
    <row r="69" spans="1:23" ht="8.85" customHeight="1">
      <c r="A69" s="509"/>
      <c r="B69" s="528"/>
      <c r="C69" s="520"/>
      <c r="D69" s="529"/>
      <c r="E69" s="529"/>
      <c r="F69" s="520"/>
      <c r="G69" s="520"/>
      <c r="H69" s="529"/>
      <c r="I69" s="529"/>
      <c r="J69" s="521"/>
      <c r="L69" s="514"/>
      <c r="M69" s="514"/>
      <c r="N69" s="514"/>
      <c r="O69" s="514"/>
      <c r="P69" s="514"/>
      <c r="Q69" s="514"/>
      <c r="R69" s="514"/>
      <c r="S69" s="514"/>
      <c r="T69" s="514"/>
      <c r="U69" s="514"/>
      <c r="V69" s="514"/>
      <c r="W69" s="514"/>
    </row>
    <row r="70" spans="1:23" ht="8.85" customHeight="1">
      <c r="A70" s="509"/>
      <c r="B70" s="513" t="s">
        <v>212</v>
      </c>
      <c r="C70" s="522">
        <f>SUM(C72:C84)</f>
        <v>5393665</v>
      </c>
      <c r="D70" s="522">
        <f>SUM(D72:D84)</f>
        <v>2099269</v>
      </c>
      <c r="E70" s="522">
        <f>SUM(E72:E84)</f>
        <v>3294396</v>
      </c>
      <c r="F70" s="522" t="s">
        <v>199</v>
      </c>
      <c r="G70" s="522">
        <f>SUM(G72:G84)</f>
        <v>604590</v>
      </c>
      <c r="H70" s="522">
        <f>SUM(H72:H84)</f>
        <v>276550</v>
      </c>
      <c r="I70" s="522">
        <f>SUM(I72:I84)</f>
        <v>328040</v>
      </c>
      <c r="J70" s="521"/>
      <c r="L70" s="514"/>
      <c r="M70" s="514"/>
      <c r="N70" s="514"/>
      <c r="O70" s="514"/>
      <c r="P70" s="514"/>
      <c r="Q70" s="514"/>
      <c r="R70" s="514"/>
      <c r="S70" s="514"/>
      <c r="T70" s="514"/>
      <c r="U70" s="514"/>
      <c r="V70" s="514"/>
      <c r="W70" s="514"/>
    </row>
    <row r="71" spans="1:23" ht="8.85" customHeight="1">
      <c r="A71" s="509"/>
      <c r="B71" s="526"/>
      <c r="J71" s="521"/>
      <c r="L71" s="514"/>
      <c r="M71" s="514"/>
      <c r="N71" s="514"/>
      <c r="O71" s="514"/>
      <c r="P71" s="514"/>
      <c r="Q71" s="514"/>
      <c r="R71" s="514"/>
      <c r="S71" s="514"/>
      <c r="T71" s="514"/>
      <c r="U71" s="514"/>
      <c r="V71" s="514"/>
      <c r="W71" s="514"/>
    </row>
    <row r="72" spans="1:23" ht="8.85" customHeight="1">
      <c r="A72" s="509"/>
      <c r="B72" s="528" t="s">
        <v>201</v>
      </c>
      <c r="C72" s="534">
        <f>SUM(D72:E72)</f>
        <v>140293</v>
      </c>
      <c r="D72" s="534">
        <v>76627</v>
      </c>
      <c r="E72" s="534">
        <v>63666</v>
      </c>
      <c r="G72" s="534">
        <f>SUM(H72:I72)</f>
        <v>77987</v>
      </c>
      <c r="H72" s="534">
        <v>37159</v>
      </c>
      <c r="I72" s="534">
        <v>40828</v>
      </c>
      <c r="J72" s="521"/>
      <c r="L72" s="514"/>
      <c r="M72" s="514"/>
      <c r="N72" s="514"/>
      <c r="O72" s="514"/>
      <c r="P72" s="514"/>
      <c r="Q72" s="514"/>
      <c r="R72" s="514"/>
      <c r="S72" s="514"/>
      <c r="T72" s="514"/>
      <c r="U72" s="514"/>
      <c r="V72" s="514"/>
      <c r="W72" s="514"/>
    </row>
    <row r="73" spans="1:23" ht="8.85" customHeight="1">
      <c r="A73" s="509"/>
      <c r="B73" s="528" t="s">
        <v>202</v>
      </c>
      <c r="C73" s="534">
        <f t="shared" ref="C73:C76" si="4">SUM(D73:E73)</f>
        <v>184308</v>
      </c>
      <c r="D73" s="534">
        <v>89852</v>
      </c>
      <c r="E73" s="534">
        <v>94456</v>
      </c>
      <c r="G73" s="534">
        <f>SUM(H73:I73)</f>
        <v>105490</v>
      </c>
      <c r="H73" s="534">
        <v>47735</v>
      </c>
      <c r="I73" s="534">
        <v>57755</v>
      </c>
      <c r="J73" s="521"/>
      <c r="L73" s="514"/>
      <c r="M73" s="514"/>
      <c r="N73" s="514"/>
      <c r="O73" s="514"/>
      <c r="P73" s="514"/>
      <c r="Q73" s="514"/>
      <c r="R73" s="514"/>
      <c r="S73" s="514"/>
      <c r="T73" s="514"/>
      <c r="U73" s="514"/>
      <c r="V73" s="514"/>
      <c r="W73" s="514"/>
    </row>
    <row r="74" spans="1:23" ht="8.85" customHeight="1">
      <c r="A74" s="509"/>
      <c r="B74" s="528" t="s">
        <v>203</v>
      </c>
      <c r="C74" s="534">
        <f t="shared" si="4"/>
        <v>234222</v>
      </c>
      <c r="D74" s="534">
        <v>106722</v>
      </c>
      <c r="E74" s="534">
        <v>127500</v>
      </c>
      <c r="G74" s="534">
        <f>SUM(H74:I74)</f>
        <v>72608</v>
      </c>
      <c r="H74" s="534">
        <v>33662</v>
      </c>
      <c r="I74" s="534">
        <v>38946</v>
      </c>
      <c r="J74" s="521"/>
      <c r="L74" s="514"/>
      <c r="M74" s="514"/>
      <c r="N74" s="514"/>
      <c r="O74" s="514"/>
      <c r="P74" s="514"/>
      <c r="Q74" s="514"/>
      <c r="R74" s="514"/>
      <c r="S74" s="514"/>
      <c r="T74" s="514"/>
      <c r="U74" s="514"/>
      <c r="V74" s="514"/>
      <c r="W74" s="514"/>
    </row>
    <row r="75" spans="1:23" ht="8.85" customHeight="1">
      <c r="A75" s="509"/>
      <c r="B75" s="528" t="s">
        <v>204</v>
      </c>
      <c r="C75" s="534">
        <f t="shared" si="4"/>
        <v>301694</v>
      </c>
      <c r="D75" s="534">
        <v>131702</v>
      </c>
      <c r="E75" s="534">
        <v>169992</v>
      </c>
      <c r="G75" s="534">
        <f>SUM(H75:I75)</f>
        <v>66586</v>
      </c>
      <c r="H75" s="534">
        <v>30700</v>
      </c>
      <c r="I75" s="534">
        <v>35886</v>
      </c>
      <c r="J75" s="521"/>
      <c r="L75" s="514"/>
      <c r="M75" s="514"/>
      <c r="N75" s="514"/>
      <c r="O75" s="514"/>
      <c r="P75" s="514"/>
      <c r="Q75" s="514"/>
      <c r="R75" s="514"/>
      <c r="S75" s="514"/>
      <c r="T75" s="514"/>
      <c r="U75" s="514"/>
      <c r="V75" s="514"/>
      <c r="W75" s="514"/>
    </row>
    <row r="76" spans="1:23" ht="8.85" customHeight="1">
      <c r="A76" s="509"/>
      <c r="B76" s="528" t="s">
        <v>205</v>
      </c>
      <c r="C76" s="534">
        <f t="shared" si="4"/>
        <v>325566</v>
      </c>
      <c r="D76" s="534">
        <v>134866</v>
      </c>
      <c r="E76" s="534">
        <v>190700</v>
      </c>
      <c r="G76" s="534">
        <f>SUM(H76:I76)</f>
        <v>53865</v>
      </c>
      <c r="H76" s="534">
        <v>26127</v>
      </c>
      <c r="I76" s="534">
        <v>27738</v>
      </c>
      <c r="J76" s="521"/>
      <c r="L76" s="514"/>
      <c r="M76" s="514"/>
      <c r="N76" s="514"/>
      <c r="O76" s="514"/>
      <c r="P76" s="514"/>
      <c r="Q76" s="514"/>
      <c r="R76" s="514"/>
      <c r="S76" s="514"/>
      <c r="T76" s="514"/>
      <c r="U76" s="514"/>
      <c r="V76" s="514"/>
      <c r="W76" s="514"/>
    </row>
    <row r="77" spans="1:23" ht="8.85" customHeight="1">
      <c r="A77" s="509"/>
      <c r="B77" s="528"/>
      <c r="J77" s="521"/>
      <c r="L77" s="514"/>
      <c r="M77" s="514"/>
      <c r="N77" s="514"/>
      <c r="O77" s="514"/>
      <c r="P77" s="514"/>
      <c r="Q77" s="514"/>
      <c r="R77" s="514"/>
      <c r="S77" s="514"/>
      <c r="T77" s="514"/>
      <c r="U77" s="514"/>
      <c r="V77" s="514"/>
      <c r="W77" s="514"/>
    </row>
    <row r="78" spans="1:23" ht="8.85" customHeight="1">
      <c r="A78" s="509"/>
      <c r="B78" s="528" t="s">
        <v>206</v>
      </c>
      <c r="C78" s="534">
        <f t="shared" ref="C78:C82" si="5">SUM(D78:E78)</f>
        <v>363630</v>
      </c>
      <c r="D78" s="534">
        <v>138144</v>
      </c>
      <c r="E78" s="534">
        <v>225486</v>
      </c>
      <c r="G78" s="534">
        <f>SUM(H78:I78)</f>
        <v>35142</v>
      </c>
      <c r="H78" s="534">
        <v>17854</v>
      </c>
      <c r="I78" s="534">
        <v>17288</v>
      </c>
      <c r="J78" s="521"/>
      <c r="L78" s="514"/>
      <c r="M78" s="514"/>
      <c r="N78" s="514"/>
      <c r="O78" s="514"/>
      <c r="P78" s="514"/>
      <c r="Q78" s="514"/>
      <c r="R78" s="514"/>
      <c r="S78" s="514"/>
      <c r="T78" s="514"/>
      <c r="U78" s="514"/>
      <c r="V78" s="514"/>
      <c r="W78" s="514"/>
    </row>
    <row r="79" spans="1:23" ht="8.85" customHeight="1">
      <c r="A79" s="509"/>
      <c r="B79" s="528" t="s">
        <v>207</v>
      </c>
      <c r="C79" s="534">
        <f t="shared" si="5"/>
        <v>424550</v>
      </c>
      <c r="D79" s="534">
        <v>153514</v>
      </c>
      <c r="E79" s="534">
        <v>271036</v>
      </c>
      <c r="G79" s="534">
        <f>SUM(H79:I79)</f>
        <v>31836</v>
      </c>
      <c r="H79" s="534">
        <v>15566</v>
      </c>
      <c r="I79" s="534">
        <v>16270</v>
      </c>
      <c r="J79" s="521"/>
      <c r="L79" s="514"/>
      <c r="M79" s="514"/>
      <c r="N79" s="514"/>
      <c r="O79" s="514"/>
      <c r="P79" s="514"/>
      <c r="Q79" s="514"/>
      <c r="R79" s="514"/>
      <c r="S79" s="514"/>
      <c r="T79" s="514"/>
      <c r="U79" s="514"/>
      <c r="V79" s="514"/>
      <c r="W79" s="514"/>
    </row>
    <row r="80" spans="1:23" ht="8.85" customHeight="1">
      <c r="A80" s="509"/>
      <c r="B80" s="528" t="s">
        <v>208</v>
      </c>
      <c r="C80" s="534">
        <f t="shared" si="5"/>
        <v>459314</v>
      </c>
      <c r="D80" s="534">
        <v>162167</v>
      </c>
      <c r="E80" s="534">
        <v>297147</v>
      </c>
      <c r="G80" s="534">
        <f>SUM(H80:I80)</f>
        <v>29868</v>
      </c>
      <c r="H80" s="534">
        <v>13961</v>
      </c>
      <c r="I80" s="534">
        <v>15907</v>
      </c>
      <c r="J80" s="521"/>
      <c r="L80" s="514"/>
      <c r="M80" s="514"/>
      <c r="N80" s="514"/>
      <c r="O80" s="514"/>
      <c r="P80" s="514"/>
      <c r="Q80" s="514"/>
      <c r="R80" s="514"/>
      <c r="S80" s="514"/>
      <c r="T80" s="514"/>
      <c r="U80" s="514"/>
      <c r="V80" s="514"/>
      <c r="W80" s="514"/>
    </row>
    <row r="81" spans="1:23" ht="8.85" customHeight="1">
      <c r="A81" s="509"/>
      <c r="B81" s="528" t="s">
        <v>209</v>
      </c>
      <c r="C81" s="534">
        <f t="shared" si="5"/>
        <v>486817</v>
      </c>
      <c r="D81" s="534">
        <v>173920</v>
      </c>
      <c r="E81" s="534">
        <v>312897</v>
      </c>
      <c r="G81" s="534">
        <f>SUM(H81:I81)</f>
        <v>25011</v>
      </c>
      <c r="H81" s="534">
        <v>11103</v>
      </c>
      <c r="I81" s="534">
        <v>13908</v>
      </c>
      <c r="J81" s="521"/>
      <c r="L81" s="514"/>
      <c r="M81" s="514"/>
      <c r="N81" s="514"/>
      <c r="O81" s="514"/>
      <c r="P81" s="514"/>
      <c r="Q81" s="514"/>
      <c r="R81" s="514"/>
      <c r="S81" s="514"/>
      <c r="T81" s="514"/>
      <c r="U81" s="514"/>
      <c r="V81" s="514"/>
      <c r="W81" s="514"/>
    </row>
    <row r="82" spans="1:23" ht="8.85" customHeight="1">
      <c r="A82" s="509"/>
      <c r="B82" s="528" t="s">
        <v>210</v>
      </c>
      <c r="C82" s="534">
        <f t="shared" si="5"/>
        <v>520261</v>
      </c>
      <c r="D82" s="534">
        <v>188882</v>
      </c>
      <c r="E82" s="534">
        <v>331379</v>
      </c>
      <c r="G82" s="534">
        <f>SUM(H82:I82)</f>
        <v>25217</v>
      </c>
      <c r="H82" s="534">
        <v>10747</v>
      </c>
      <c r="I82" s="534">
        <v>14470</v>
      </c>
      <c r="J82" s="521"/>
      <c r="L82" s="514"/>
      <c r="M82" s="514"/>
      <c r="N82" s="514"/>
      <c r="O82" s="514"/>
      <c r="P82" s="514"/>
      <c r="Q82" s="514"/>
      <c r="R82" s="514"/>
      <c r="S82" s="514"/>
      <c r="T82" s="514"/>
      <c r="U82" s="514"/>
      <c r="V82" s="514"/>
      <c r="W82" s="514"/>
    </row>
    <row r="83" spans="1:23" ht="8.85" customHeight="1">
      <c r="A83" s="509"/>
      <c r="B83" s="528"/>
      <c r="J83" s="521"/>
      <c r="L83" s="514"/>
      <c r="M83" s="514"/>
      <c r="N83" s="514"/>
      <c r="O83" s="514"/>
      <c r="P83" s="514"/>
      <c r="Q83" s="514"/>
      <c r="R83" s="514"/>
      <c r="S83" s="514"/>
      <c r="T83" s="514"/>
      <c r="U83" s="514"/>
      <c r="V83" s="514"/>
      <c r="W83" s="514"/>
    </row>
    <row r="84" spans="1:23" ht="8.85" customHeight="1">
      <c r="A84" s="509"/>
      <c r="B84" s="528" t="s">
        <v>211</v>
      </c>
      <c r="C84" s="534">
        <f>SUM(D84:E84)</f>
        <v>1953010</v>
      </c>
      <c r="D84" s="534">
        <v>742873</v>
      </c>
      <c r="E84" s="534">
        <v>1210137</v>
      </c>
      <c r="G84" s="534">
        <f>SUM(H84:I84)</f>
        <v>80980</v>
      </c>
      <c r="H84" s="534">
        <v>31936</v>
      </c>
      <c r="I84" s="534">
        <v>49044</v>
      </c>
      <c r="J84" s="521"/>
      <c r="L84" s="514"/>
      <c r="M84" s="514"/>
      <c r="N84" s="514"/>
      <c r="O84" s="514"/>
      <c r="P84" s="514"/>
      <c r="Q84" s="514"/>
      <c r="R84" s="514"/>
      <c r="S84" s="514"/>
      <c r="T84" s="514"/>
      <c r="U84" s="514"/>
      <c r="V84" s="514"/>
      <c r="W84" s="514"/>
    </row>
    <row r="85" spans="1:23" ht="3" customHeight="1">
      <c r="A85" s="509"/>
      <c r="B85" s="545"/>
      <c r="C85" s="545"/>
      <c r="D85" s="545"/>
      <c r="E85" s="545"/>
      <c r="F85" s="545"/>
      <c r="G85" s="545"/>
      <c r="H85" s="545"/>
      <c r="I85" s="545"/>
      <c r="J85" s="515"/>
      <c r="L85" s="514"/>
      <c r="M85" s="514"/>
      <c r="N85" s="514"/>
      <c r="O85" s="514"/>
      <c r="P85" s="514"/>
      <c r="Q85" s="514"/>
      <c r="R85" s="514"/>
      <c r="S85" s="514"/>
      <c r="T85" s="514"/>
      <c r="U85" s="514"/>
      <c r="V85" s="514"/>
      <c r="W85" s="514"/>
    </row>
    <row r="86" spans="1:23" ht="3" customHeight="1">
      <c r="A86" s="509"/>
      <c r="B86" s="514"/>
      <c r="C86" s="514"/>
      <c r="D86" s="514"/>
      <c r="E86" s="514"/>
      <c r="F86" s="514"/>
      <c r="G86" s="514"/>
      <c r="H86" s="514"/>
      <c r="I86" s="514"/>
      <c r="J86" s="515"/>
      <c r="L86" s="514"/>
      <c r="M86" s="514"/>
      <c r="N86" s="514"/>
      <c r="O86" s="514"/>
      <c r="P86" s="514"/>
      <c r="Q86" s="514"/>
      <c r="R86" s="514"/>
      <c r="S86" s="514"/>
      <c r="T86" s="514"/>
      <c r="U86" s="514"/>
      <c r="V86" s="514"/>
      <c r="W86" s="514"/>
    </row>
    <row r="87" spans="1:23" ht="9.9499999999999993" customHeight="1">
      <c r="A87" s="509"/>
      <c r="B87" s="519" t="s">
        <v>215</v>
      </c>
      <c r="C87" s="514"/>
      <c r="D87" s="514"/>
      <c r="E87" s="514"/>
      <c r="F87" s="514"/>
      <c r="G87" s="514"/>
      <c r="H87" s="514"/>
      <c r="I87" s="514"/>
      <c r="J87" s="515"/>
      <c r="L87" s="514"/>
      <c r="M87" s="514"/>
      <c r="N87" s="514"/>
      <c r="O87" s="514"/>
      <c r="P87" s="514"/>
      <c r="Q87" s="514"/>
      <c r="R87" s="514"/>
      <c r="S87" s="514"/>
      <c r="T87" s="514"/>
      <c r="U87" s="514"/>
      <c r="V87" s="514"/>
      <c r="W87" s="514"/>
    </row>
    <row r="88" spans="1:23" ht="9.9499999999999993" customHeight="1">
      <c r="A88" s="509"/>
      <c r="B88" s="519" t="s">
        <v>216</v>
      </c>
      <c r="C88" s="514"/>
      <c r="D88" s="514"/>
      <c r="E88" s="514"/>
      <c r="F88" s="514"/>
      <c r="G88" s="514"/>
      <c r="H88" s="514"/>
      <c r="I88" s="514"/>
      <c r="J88" s="515"/>
      <c r="L88" s="514"/>
      <c r="M88" s="514"/>
      <c r="N88" s="514"/>
      <c r="O88" s="514"/>
      <c r="P88" s="514"/>
      <c r="Q88" s="514"/>
      <c r="R88" s="514"/>
      <c r="S88" s="514"/>
      <c r="T88" s="514"/>
      <c r="U88" s="514"/>
      <c r="V88" s="514"/>
      <c r="W88" s="514"/>
    </row>
    <row r="89" spans="1:23" s="554" customFormat="1" ht="8.4499999999999993" customHeight="1">
      <c r="A89" s="546"/>
      <c r="B89" s="547" t="s">
        <v>217</v>
      </c>
      <c r="C89" s="548"/>
      <c r="D89" s="548"/>
      <c r="E89" s="549"/>
      <c r="F89" s="550"/>
      <c r="G89" s="551"/>
      <c r="H89" s="552"/>
      <c r="I89" s="551"/>
      <c r="J89" s="553"/>
      <c r="L89" s="555"/>
      <c r="M89" s="555"/>
      <c r="N89" s="555"/>
      <c r="O89" s="555"/>
      <c r="P89" s="555"/>
      <c r="Q89" s="555"/>
      <c r="R89" s="555"/>
      <c r="S89" s="555"/>
      <c r="T89" s="555"/>
      <c r="U89" s="555"/>
      <c r="V89" s="555"/>
      <c r="W89" s="555"/>
    </row>
    <row r="90" spans="1:23" s="554" customFormat="1" ht="8.4499999999999993" customHeight="1">
      <c r="A90" s="546"/>
      <c r="B90" s="547" t="s">
        <v>218</v>
      </c>
      <c r="C90" s="548"/>
      <c r="D90" s="548"/>
      <c r="E90" s="549"/>
      <c r="F90" s="549"/>
      <c r="G90" s="551"/>
      <c r="H90" s="556"/>
      <c r="I90" s="551"/>
      <c r="J90" s="553"/>
      <c r="L90" s="555"/>
      <c r="M90" s="555"/>
      <c r="N90" s="555"/>
      <c r="O90" s="555"/>
      <c r="P90" s="555"/>
      <c r="Q90" s="555"/>
      <c r="R90" s="555"/>
      <c r="S90" s="555"/>
      <c r="T90" s="555"/>
      <c r="U90" s="555"/>
      <c r="V90" s="555"/>
      <c r="W90" s="555"/>
    </row>
    <row r="91" spans="1:23" s="554" customFormat="1" ht="8.4499999999999993" customHeight="1">
      <c r="A91" s="546"/>
      <c r="B91" s="528" t="s">
        <v>219</v>
      </c>
      <c r="C91" s="557"/>
      <c r="D91" s="557"/>
      <c r="E91" s="557"/>
      <c r="F91" s="557"/>
      <c r="G91" s="557"/>
      <c r="H91" s="557"/>
      <c r="I91" s="558"/>
      <c r="J91" s="559"/>
      <c r="L91" s="555"/>
      <c r="M91" s="555"/>
      <c r="N91" s="555"/>
      <c r="O91" s="555"/>
      <c r="P91" s="555"/>
      <c r="Q91" s="555"/>
      <c r="R91" s="555"/>
      <c r="S91" s="555"/>
      <c r="T91" s="555"/>
      <c r="U91" s="555"/>
      <c r="V91" s="555"/>
      <c r="W91" s="555"/>
    </row>
    <row r="92" spans="1:23" s="554" customFormat="1" ht="8.4499999999999993" customHeight="1">
      <c r="A92" s="546"/>
      <c r="B92" s="528" t="s">
        <v>220</v>
      </c>
      <c r="C92" s="557"/>
      <c r="D92" s="557"/>
      <c r="E92" s="557"/>
      <c r="F92" s="557"/>
      <c r="G92" s="557"/>
      <c r="H92" s="557"/>
      <c r="I92" s="558"/>
      <c r="J92" s="559"/>
      <c r="L92" s="555"/>
      <c r="M92" s="555"/>
      <c r="N92" s="555"/>
      <c r="O92" s="555"/>
      <c r="P92" s="555"/>
      <c r="Q92" s="555"/>
      <c r="R92" s="555"/>
      <c r="S92" s="555"/>
      <c r="T92" s="555"/>
      <c r="U92" s="555"/>
      <c r="V92" s="555"/>
      <c r="W92" s="555"/>
    </row>
    <row r="93" spans="1:23" ht="4.5" customHeight="1">
      <c r="A93" s="536"/>
      <c r="B93" s="545"/>
      <c r="C93" s="545"/>
      <c r="D93" s="545"/>
      <c r="E93" s="545"/>
      <c r="F93" s="545"/>
      <c r="G93" s="545"/>
      <c r="H93" s="545"/>
      <c r="I93" s="545"/>
      <c r="J93" s="560"/>
      <c r="L93" s="514"/>
      <c r="M93" s="514"/>
      <c r="N93" s="514"/>
      <c r="O93" s="514"/>
      <c r="P93" s="514"/>
      <c r="Q93" s="514"/>
      <c r="R93" s="514"/>
      <c r="S93" s="514"/>
      <c r="T93" s="514"/>
      <c r="U93" s="514"/>
      <c r="V93" s="514"/>
      <c r="W93" s="514"/>
    </row>
    <row r="94" spans="1:23" ht="8.4499999999999993" hidden="1" customHeight="1">
      <c r="K94" s="500" t="s">
        <v>40</v>
      </c>
      <c r="L94" s="514"/>
      <c r="M94" s="514"/>
      <c r="N94" s="514"/>
      <c r="O94" s="514"/>
      <c r="P94" s="514"/>
      <c r="Q94" s="514"/>
      <c r="R94" s="514"/>
      <c r="S94" s="514"/>
      <c r="T94" s="514"/>
      <c r="U94" s="514"/>
      <c r="V94" s="514"/>
      <c r="W94" s="514"/>
    </row>
    <row r="95" spans="1:23" ht="8.4499999999999993" hidden="1" customHeight="1">
      <c r="L95" s="514"/>
      <c r="M95" s="514"/>
      <c r="N95" s="514"/>
      <c r="O95" s="514"/>
      <c r="P95" s="514"/>
      <c r="Q95" s="514"/>
      <c r="R95" s="514"/>
      <c r="S95" s="514"/>
      <c r="T95" s="514"/>
      <c r="U95" s="514"/>
      <c r="V95" s="514"/>
      <c r="W95" s="514"/>
    </row>
    <row r="96" spans="1:23" ht="8.4499999999999993" hidden="1" customHeight="1">
      <c r="L96" s="514"/>
      <c r="M96" s="514"/>
      <c r="N96" s="514"/>
      <c r="O96" s="514"/>
      <c r="P96" s="514"/>
      <c r="Q96" s="514"/>
      <c r="R96" s="514"/>
      <c r="S96" s="514"/>
      <c r="T96" s="514"/>
      <c r="U96" s="514"/>
      <c r="V96" s="514"/>
      <c r="W96" s="514"/>
    </row>
    <row r="97" spans="12:23" ht="8.4499999999999993" hidden="1" customHeight="1">
      <c r="L97" s="514"/>
      <c r="M97" s="514"/>
      <c r="N97" s="514"/>
      <c r="O97" s="514"/>
      <c r="P97" s="514"/>
      <c r="Q97" s="514"/>
      <c r="R97" s="514"/>
      <c r="S97" s="514"/>
      <c r="T97" s="514"/>
      <c r="U97" s="514"/>
      <c r="V97" s="514"/>
      <c r="W97" s="514"/>
    </row>
    <row r="98" spans="12:23" ht="8.4499999999999993" hidden="1" customHeight="1">
      <c r="L98" s="514"/>
      <c r="M98" s="514"/>
      <c r="N98" s="514"/>
      <c r="O98" s="514"/>
      <c r="P98" s="514"/>
      <c r="Q98" s="514"/>
      <c r="R98" s="514"/>
      <c r="S98" s="514"/>
      <c r="T98" s="514"/>
      <c r="U98" s="514"/>
      <c r="V98" s="514"/>
      <c r="W98" s="514"/>
    </row>
    <row r="99" spans="12:23" ht="8.4499999999999993" hidden="1" customHeight="1">
      <c r="L99" s="514"/>
      <c r="M99" s="514"/>
      <c r="N99" s="514"/>
      <c r="O99" s="514"/>
      <c r="P99" s="514"/>
      <c r="Q99" s="514"/>
      <c r="R99" s="514"/>
      <c r="S99" s="514"/>
      <c r="T99" s="514"/>
      <c r="U99" s="514"/>
      <c r="V99" s="514"/>
      <c r="W99" s="514"/>
    </row>
    <row r="100" spans="12:23" ht="8.4499999999999993" hidden="1" customHeight="1">
      <c r="L100" s="514"/>
      <c r="M100" s="514"/>
      <c r="N100" s="514"/>
      <c r="O100" s="514"/>
      <c r="P100" s="514"/>
      <c r="Q100" s="514"/>
      <c r="R100" s="514"/>
      <c r="S100" s="514"/>
      <c r="T100" s="514"/>
      <c r="U100" s="514"/>
      <c r="V100" s="514"/>
      <c r="W100" s="514"/>
    </row>
    <row r="101" spans="12:23" ht="8.4499999999999993" hidden="1" customHeight="1">
      <c r="L101" s="514"/>
      <c r="M101" s="514"/>
      <c r="N101" s="514"/>
      <c r="O101" s="514"/>
      <c r="P101" s="514"/>
      <c r="Q101" s="514"/>
      <c r="R101" s="514"/>
      <c r="S101" s="514"/>
      <c r="T101" s="514"/>
      <c r="U101" s="514"/>
      <c r="V101" s="514"/>
      <c r="W101" s="514"/>
    </row>
    <row r="102" spans="12:23" ht="8.4499999999999993" hidden="1" customHeight="1"/>
    <row r="103" spans="12:23" ht="8.4499999999999993" hidden="1" customHeight="1"/>
    <row r="104" spans="12:23" ht="8.4499999999999993" hidden="1" customHeight="1"/>
    <row r="105" spans="12:23" ht="8.4499999999999993" hidden="1" customHeight="1"/>
    <row r="106" spans="12:23" ht="8.4499999999999993" hidden="1" customHeight="1"/>
    <row r="107" spans="12:23" ht="8.4499999999999993" hidden="1" customHeight="1"/>
    <row r="108" spans="12:23" ht="8.4499999999999993" hidden="1" customHeight="1"/>
    <row r="109" spans="12:23" ht="8.4499999999999993" hidden="1" customHeight="1"/>
    <row r="110" spans="12:23" ht="8.4499999999999993" hidden="1" customHeight="1"/>
    <row r="111" spans="12:23" ht="8.4499999999999993" hidden="1" customHeight="1"/>
    <row r="112" spans="12:23" ht="8.4499999999999993" hidden="1" customHeight="1"/>
    <row r="113" ht="8.4499999999999993" hidden="1" customHeight="1"/>
    <row r="114" ht="8.4499999999999993" hidden="1" customHeight="1"/>
    <row r="115" ht="8.4499999999999993" hidden="1" customHeight="1"/>
    <row r="116" ht="8.4499999999999993" hidden="1" customHeight="1"/>
    <row r="117" ht="8.4499999999999993" hidden="1" customHeight="1"/>
    <row r="118" ht="8.4499999999999993" hidden="1" customHeight="1"/>
    <row r="119" ht="8.4499999999999993" hidden="1" customHeight="1"/>
    <row r="120" ht="8.4499999999999993" hidden="1" customHeight="1"/>
    <row r="121" ht="8.4499999999999993" hidden="1" customHeight="1"/>
    <row r="122" ht="8.4499999999999993" hidden="1" customHeight="1"/>
    <row r="123" ht="8.4499999999999993" hidden="1" customHeight="1"/>
    <row r="124" ht="8.4499999999999993" hidden="1" customHeight="1"/>
    <row r="125" ht="8.4499999999999993" hidden="1" customHeight="1"/>
    <row r="126" ht="8.4499999999999993" hidden="1" customHeight="1"/>
    <row r="127" ht="8.4499999999999993" hidden="1" customHeight="1"/>
    <row r="128" ht="8.4499999999999993" hidden="1" customHeight="1"/>
    <row r="129" ht="8.4499999999999993" hidden="1" customHeight="1"/>
    <row r="130" ht="8.4499999999999993" hidden="1" customHeight="1"/>
    <row r="131" ht="8.4499999999999993" hidden="1" customHeight="1"/>
    <row r="132" ht="8.4499999999999993" hidden="1" customHeight="1"/>
    <row r="133" ht="8.4499999999999993" hidden="1" customHeight="1"/>
    <row r="134" ht="8.4499999999999993" hidden="1" customHeight="1"/>
    <row r="135" ht="8.4499999999999993" hidden="1" customHeight="1"/>
    <row r="136" ht="8.4499999999999993" hidden="1" customHeight="1"/>
    <row r="137" ht="8.4499999999999993" hidden="1" customHeight="1"/>
    <row r="138" ht="8.4499999999999993" hidden="1" customHeight="1"/>
    <row r="139" ht="8.4499999999999993" hidden="1" customHeight="1"/>
    <row r="140" ht="8.4499999999999993" hidden="1" customHeight="1"/>
    <row r="141" ht="8.4499999999999993" hidden="1" customHeight="1"/>
    <row r="142" ht="8.4499999999999993" hidden="1" customHeight="1"/>
    <row r="143" ht="8.4499999999999993" hidden="1" customHeight="1"/>
    <row r="144" ht="8.4499999999999993" hidden="1" customHeight="1"/>
    <row r="145" ht="8.4499999999999993" hidden="1" customHeight="1"/>
    <row r="146" ht="8.4499999999999993" hidden="1" customHeight="1"/>
    <row r="147" ht="8.4499999999999993" hidden="1" customHeight="1"/>
    <row r="148" ht="8.4499999999999993" hidden="1" customHeight="1"/>
    <row r="149" ht="8.4499999999999993" hidden="1" customHeight="1"/>
    <row r="150" ht="8.4499999999999993" hidden="1" customHeight="1"/>
    <row r="151" ht="8.4499999999999993" hidden="1" customHeight="1"/>
    <row r="152" ht="8.4499999999999993" hidden="1" customHeight="1"/>
    <row r="153" ht="8.4499999999999993" hidden="1" customHeight="1"/>
    <row r="154" ht="8.4499999999999993" hidden="1" customHeight="1"/>
    <row r="155" ht="8.4499999999999993" hidden="1" customHeight="1"/>
    <row r="156" ht="8.4499999999999993" hidden="1" customHeight="1"/>
    <row r="157" ht="8.4499999999999993" hidden="1" customHeight="1"/>
    <row r="158" ht="8.4499999999999993" hidden="1" customHeight="1"/>
    <row r="159" ht="8.4499999999999993" hidden="1" customHeight="1"/>
    <row r="160" ht="8.4499999999999993" hidden="1" customHeight="1"/>
    <row r="161" ht="8.4499999999999993" hidden="1" customHeight="1"/>
    <row r="162" ht="8.4499999999999993" hidden="1" customHeight="1"/>
    <row r="163" ht="8.4499999999999993" hidden="1" customHeight="1"/>
    <row r="164" ht="8.4499999999999993" hidden="1" customHeight="1"/>
    <row r="165" ht="8.4499999999999993" hidden="1" customHeight="1"/>
    <row r="166" ht="8.4499999999999993" hidden="1" customHeight="1"/>
    <row r="167" ht="8.4499999999999993" hidden="1" customHeight="1"/>
    <row r="168" ht="8.4499999999999993" hidden="1" customHeight="1"/>
    <row r="169" ht="8.4499999999999993" hidden="1" customHeight="1"/>
    <row r="170" ht="8.4499999999999993" hidden="1" customHeight="1"/>
    <row r="171" ht="8.4499999999999993" hidden="1" customHeight="1"/>
    <row r="172" ht="8.4499999999999993" hidden="1" customHeight="1"/>
    <row r="173" ht="8.4499999999999993" hidden="1" customHeight="1"/>
    <row r="174" ht="8.4499999999999993" hidden="1" customHeight="1"/>
    <row r="175" ht="8.4499999999999993" hidden="1" customHeight="1"/>
    <row r="176" ht="8.4499999999999993" hidden="1" customHeight="1"/>
    <row r="177" ht="8.4499999999999993" hidden="1" customHeight="1"/>
    <row r="178" ht="8.4499999999999993" hidden="1" customHeight="1"/>
    <row r="179" ht="8.4499999999999993" hidden="1" customHeight="1"/>
    <row r="180" ht="8.4499999999999993" hidden="1" customHeight="1"/>
    <row r="181" ht="8.4499999999999993" hidden="1" customHeight="1"/>
    <row r="182" ht="8.4499999999999993" hidden="1" customHeight="1"/>
    <row r="183" ht="8.4499999999999993" hidden="1" customHeight="1"/>
  </sheetData>
  <sheetProtection sheet="1" objects="1" scenarios="1"/>
  <mergeCells count="6">
    <mergeCell ref="B7:B8"/>
    <mergeCell ref="C7:E7"/>
    <mergeCell ref="G7:I7"/>
    <mergeCell ref="B50:B51"/>
    <mergeCell ref="C50:E50"/>
    <mergeCell ref="G50:I50"/>
  </mergeCells>
  <hyperlinks>
    <hyperlink ref="I2" location="Índice!A1" display="Índice!A1"/>
  </hyperlinks>
  <printOptions horizontalCentered="1"/>
  <pageMargins left="1.8897637795275593" right="1.9291338582677167" top="2.1653543307086616" bottom="1.5748031496062993" header="0.78740157480314965" footer="0.51181102362204722"/>
  <pageSetup orientation="portrait" r:id="rId1"/>
  <headerFooter>
    <oddHeader xml:space="preserve">&amp;L&amp;K000080INEGI. Anuario estadístico y geográfico de los Estados Unidos Mexicanos 2013. 2014&amp;K000000.&amp;C
</oddHeader>
  </headerFooter>
  <rowBreaks count="1" manualBreakCount="1">
    <brk id="43" max="9" man="1"/>
  </rowBreaks>
</worksheet>
</file>

<file path=xl/worksheets/sheet30.xml><?xml version="1.0" encoding="utf-8"?>
<worksheet xmlns="http://schemas.openxmlformats.org/spreadsheetml/2006/main" xmlns:r="http://schemas.openxmlformats.org/officeDocument/2006/relationships">
  <sheetPr codeName="Hoja12"/>
  <dimension ref="A1:T70"/>
  <sheetViews>
    <sheetView showGridLines="0" showRowColHeaders="0" topLeftCell="A49" zoomScale="140" zoomScaleNormal="140" workbookViewId="0"/>
  </sheetViews>
  <sheetFormatPr baseColWidth="10" defaultColWidth="0" defaultRowHeight="12.75" zeroHeight="1"/>
  <cols>
    <col min="1" max="1" width="1" style="57" customWidth="1"/>
    <col min="2" max="2" width="8.85546875" style="57" customWidth="1"/>
    <col min="3" max="3" width="5.85546875" style="57" customWidth="1"/>
    <col min="4" max="4" width="8" style="57" customWidth="1"/>
    <col min="5" max="8" width="9" style="57" customWidth="1"/>
    <col min="9" max="9" width="1" style="57" customWidth="1"/>
    <col min="10" max="10" width="0.85546875" style="57" customWidth="1"/>
    <col min="11" max="11" width="6" style="57" hidden="1" customWidth="1"/>
    <col min="12" max="12" width="6.28515625" style="57" hidden="1" customWidth="1"/>
    <col min="13" max="13" width="7.7109375" style="57" hidden="1" customWidth="1"/>
    <col min="14" max="15" width="8.28515625" style="57" hidden="1" customWidth="1"/>
    <col min="16" max="16" width="7" style="57" hidden="1" customWidth="1"/>
    <col min="17" max="17" width="8.7109375" style="57" hidden="1" customWidth="1"/>
    <col min="18" max="20" width="0" style="57" hidden="1" customWidth="1"/>
    <col min="21" max="16384" width="13.28515625" style="57" hidden="1"/>
  </cols>
  <sheetData>
    <row r="1" spans="1:17" s="290" customFormat="1" ht="4.7" customHeight="1">
      <c r="A1" s="287"/>
      <c r="B1" s="288"/>
      <c r="C1" s="288"/>
      <c r="D1" s="288"/>
      <c r="E1" s="288"/>
      <c r="F1" s="288"/>
      <c r="G1" s="288"/>
      <c r="H1" s="288"/>
      <c r="I1" s="289"/>
    </row>
    <row r="2" spans="1:17" s="295" customFormat="1" ht="11.1" customHeight="1">
      <c r="A2" s="291"/>
      <c r="B2" s="292" t="s">
        <v>90</v>
      </c>
      <c r="C2" s="293"/>
      <c r="D2" s="293"/>
      <c r="E2" s="293"/>
      <c r="F2" s="293"/>
      <c r="G2" s="293"/>
      <c r="H2" s="1028" t="s">
        <v>91</v>
      </c>
      <c r="I2" s="294"/>
    </row>
    <row r="3" spans="1:17" s="295" customFormat="1" ht="11.1" customHeight="1">
      <c r="A3" s="291"/>
      <c r="B3" s="292" t="s">
        <v>92</v>
      </c>
      <c r="C3" s="293"/>
      <c r="D3" s="293"/>
      <c r="E3" s="293"/>
      <c r="F3" s="293"/>
      <c r="G3" s="293"/>
      <c r="H3" s="296" t="s">
        <v>93</v>
      </c>
      <c r="I3" s="294"/>
    </row>
    <row r="4" spans="1:17" s="295" customFormat="1" ht="11.1" customHeight="1">
      <c r="A4" s="291"/>
      <c r="B4" s="258" t="s">
        <v>416</v>
      </c>
      <c r="C4" s="293"/>
      <c r="D4" s="293"/>
      <c r="E4" s="293"/>
      <c r="F4" s="293"/>
      <c r="G4" s="293"/>
      <c r="H4" s="293"/>
      <c r="I4" s="297"/>
    </row>
    <row r="5" spans="1:17" s="295" customFormat="1" ht="11.1" customHeight="1">
      <c r="A5" s="291"/>
      <c r="B5" s="298" t="s">
        <v>77</v>
      </c>
      <c r="C5" s="293"/>
      <c r="D5" s="293"/>
      <c r="E5" s="293"/>
      <c r="F5" s="293"/>
      <c r="G5" s="293"/>
      <c r="H5" s="293"/>
      <c r="I5" s="297"/>
    </row>
    <row r="6" spans="1:17" s="302" customFormat="1" ht="3" customHeight="1">
      <c r="A6" s="299"/>
      <c r="B6" s="300"/>
      <c r="C6" s="300"/>
      <c r="D6" s="300"/>
      <c r="E6" s="300"/>
      <c r="F6" s="300"/>
      <c r="G6" s="300"/>
      <c r="H6" s="300"/>
      <c r="I6" s="301"/>
    </row>
    <row r="7" spans="1:17" s="302" customFormat="1" ht="3" customHeight="1">
      <c r="A7" s="299"/>
      <c r="B7" s="303"/>
      <c r="C7" s="303"/>
      <c r="D7" s="303"/>
      <c r="E7" s="303"/>
      <c r="F7" s="303"/>
      <c r="G7" s="303"/>
      <c r="H7" s="303"/>
      <c r="I7" s="301"/>
    </row>
    <row r="8" spans="1:17" s="302" customFormat="1" ht="9.6" customHeight="1">
      <c r="A8" s="299"/>
      <c r="B8" s="1135" t="s">
        <v>3</v>
      </c>
      <c r="C8" s="1137" t="s">
        <v>94</v>
      </c>
      <c r="D8" s="1138"/>
      <c r="E8" s="1138"/>
      <c r="F8" s="1138"/>
      <c r="G8" s="1138"/>
      <c r="H8" s="1138"/>
      <c r="I8" s="304"/>
    </row>
    <row r="9" spans="1:17" s="302" customFormat="1" ht="9.6" customHeight="1">
      <c r="A9" s="299"/>
      <c r="B9" s="1136"/>
      <c r="C9" s="296" t="s">
        <v>7</v>
      </c>
      <c r="D9" s="296" t="s">
        <v>79</v>
      </c>
      <c r="E9" s="296" t="s">
        <v>80</v>
      </c>
      <c r="F9" s="296" t="s">
        <v>81</v>
      </c>
      <c r="G9" s="296" t="s">
        <v>82</v>
      </c>
      <c r="H9" s="296" t="s">
        <v>83</v>
      </c>
      <c r="I9" s="305"/>
    </row>
    <row r="10" spans="1:17" s="302" customFormat="1" ht="3" customHeight="1">
      <c r="A10" s="299"/>
      <c r="B10" s="300"/>
      <c r="C10" s="300"/>
      <c r="D10" s="300"/>
      <c r="E10" s="300"/>
      <c r="F10" s="300"/>
      <c r="G10" s="300"/>
      <c r="H10" s="300"/>
      <c r="I10" s="301"/>
    </row>
    <row r="11" spans="1:17" s="302" customFormat="1" ht="3" customHeight="1">
      <c r="A11" s="299"/>
      <c r="B11" s="303"/>
      <c r="C11" s="303"/>
      <c r="D11" s="303"/>
      <c r="E11" s="303"/>
      <c r="F11" s="303"/>
      <c r="G11" s="303"/>
      <c r="H11" s="303"/>
      <c r="I11" s="301"/>
    </row>
    <row r="12" spans="1:17" s="295" customFormat="1" ht="8.65" customHeight="1">
      <c r="A12" s="291"/>
      <c r="B12" s="306" t="s">
        <v>10</v>
      </c>
      <c r="C12" s="307">
        <f>SUM(D12:H12)</f>
        <v>388</v>
      </c>
      <c r="D12" s="303">
        <v>188.1</v>
      </c>
      <c r="E12" s="303">
        <v>115.9</v>
      </c>
      <c r="F12" s="303">
        <v>79.400000000000006</v>
      </c>
      <c r="G12" s="303">
        <v>4.5999999999999996</v>
      </c>
      <c r="H12" s="296" t="s">
        <v>18</v>
      </c>
      <c r="I12" s="301"/>
      <c r="Q12" s="308"/>
    </row>
    <row r="13" spans="1:17" s="295" customFormat="1" ht="8.65" customHeight="1">
      <c r="A13" s="291"/>
      <c r="B13" s="306" t="s">
        <v>11</v>
      </c>
      <c r="C13" s="307">
        <f>SUM(D13:H13)</f>
        <v>383.74</v>
      </c>
      <c r="D13" s="309">
        <v>190.70699999999999</v>
      </c>
      <c r="E13" s="309">
        <v>107.979</v>
      </c>
      <c r="F13" s="309">
        <v>81.021000000000001</v>
      </c>
      <c r="G13" s="310">
        <v>4.0330000000000004</v>
      </c>
      <c r="H13" s="311" t="s">
        <v>18</v>
      </c>
      <c r="I13" s="312"/>
      <c r="J13" s="57"/>
      <c r="L13" s="313"/>
      <c r="M13" s="313"/>
      <c r="N13" s="313"/>
      <c r="O13" s="313"/>
      <c r="P13" s="313"/>
      <c r="Q13" s="415"/>
    </row>
    <row r="14" spans="1:17" s="295" customFormat="1" ht="8.65" customHeight="1">
      <c r="A14" s="291"/>
      <c r="B14" s="306" t="s">
        <v>12</v>
      </c>
      <c r="C14" s="307">
        <f>SUM(D14:H14)</f>
        <v>390.82800000000003</v>
      </c>
      <c r="D14" s="309">
        <v>208.29499999999999</v>
      </c>
      <c r="E14" s="309">
        <v>104.078</v>
      </c>
      <c r="F14" s="309">
        <v>74.453999999999994</v>
      </c>
      <c r="G14" s="310">
        <v>3.7970000000000002</v>
      </c>
      <c r="H14" s="310">
        <v>0.20399999999999999</v>
      </c>
      <c r="I14" s="312"/>
      <c r="L14" s="313"/>
      <c r="M14" s="313"/>
      <c r="N14" s="313"/>
      <c r="O14" s="313"/>
      <c r="P14" s="313"/>
    </row>
    <row r="15" spans="1:17" s="295" customFormat="1" ht="8.65" customHeight="1">
      <c r="A15" s="291"/>
      <c r="B15" s="306" t="s">
        <v>13</v>
      </c>
      <c r="C15" s="307">
        <f>SUM(D15:H15)</f>
        <v>392.81200000000001</v>
      </c>
      <c r="D15" s="309">
        <v>189.79599999999999</v>
      </c>
      <c r="E15" s="309">
        <v>123.352</v>
      </c>
      <c r="F15" s="309">
        <v>75.489999999999995</v>
      </c>
      <c r="G15" s="310">
        <v>3.8969999999999998</v>
      </c>
      <c r="H15" s="310">
        <v>0.27700000000000002</v>
      </c>
      <c r="I15" s="312"/>
      <c r="L15" s="314"/>
      <c r="M15" s="314"/>
      <c r="N15" s="315"/>
      <c r="O15" s="315"/>
      <c r="P15" s="315"/>
      <c r="Q15" s="314"/>
    </row>
    <row r="16" spans="1:17" s="295" customFormat="1" ht="8.65" customHeight="1">
      <c r="A16" s="291"/>
      <c r="B16" s="306" t="s">
        <v>14</v>
      </c>
      <c r="C16" s="307">
        <f>SUM(D16:H16)</f>
        <v>374.84499999999997</v>
      </c>
      <c r="D16" s="309">
        <v>166.83699999999999</v>
      </c>
      <c r="E16" s="309">
        <v>115.822</v>
      </c>
      <c r="F16" s="309">
        <v>88.075999999999993</v>
      </c>
      <c r="G16" s="310">
        <v>3.8519999999999999</v>
      </c>
      <c r="H16" s="310">
        <v>0.25800000000000001</v>
      </c>
      <c r="I16" s="301"/>
    </row>
    <row r="17" spans="1:9" s="295" customFormat="1" ht="7.15" customHeight="1">
      <c r="A17" s="291"/>
      <c r="B17" s="269"/>
      <c r="C17" s="307"/>
      <c r="D17" s="303"/>
      <c r="E17" s="303"/>
      <c r="F17" s="303"/>
      <c r="G17" s="303"/>
      <c r="H17" s="303"/>
      <c r="I17" s="301"/>
    </row>
    <row r="18" spans="1:9" s="295" customFormat="1" ht="8.65" customHeight="1">
      <c r="A18" s="291"/>
      <c r="B18" s="269" t="s">
        <v>15</v>
      </c>
      <c r="C18" s="307">
        <f>SUM(D18:H18)</f>
        <v>361.54099999999994</v>
      </c>
      <c r="D18" s="309">
        <v>169.78899999999999</v>
      </c>
      <c r="E18" s="309">
        <v>103.911</v>
      </c>
      <c r="F18" s="309">
        <v>83.748999999999995</v>
      </c>
      <c r="G18" s="310">
        <v>3.883</v>
      </c>
      <c r="H18" s="310">
        <v>0.20899999999999999</v>
      </c>
      <c r="I18" s="301"/>
    </row>
    <row r="19" spans="1:9" s="295" customFormat="1" ht="8.65" customHeight="1">
      <c r="A19" s="291"/>
      <c r="B19" s="269" t="s">
        <v>16</v>
      </c>
      <c r="C19" s="307">
        <f>SUM(D19:H19)-0.1</f>
        <v>356.15099999999995</v>
      </c>
      <c r="D19" s="309">
        <v>170.142</v>
      </c>
      <c r="E19" s="309">
        <v>106.279</v>
      </c>
      <c r="F19" s="309">
        <v>76.349000000000004</v>
      </c>
      <c r="G19" s="310">
        <v>3.3540000000000001</v>
      </c>
      <c r="H19" s="310">
        <v>0.127</v>
      </c>
      <c r="I19" s="301"/>
    </row>
    <row r="20" spans="1:9" s="295" customFormat="1" ht="8.65" customHeight="1">
      <c r="A20" s="291"/>
      <c r="B20" s="269" t="s">
        <v>17</v>
      </c>
      <c r="C20" s="307">
        <f>SUM(D20:H20)</f>
        <v>359.17099999999999</v>
      </c>
      <c r="D20" s="309">
        <v>172.828</v>
      </c>
      <c r="E20" s="309">
        <v>105.788</v>
      </c>
      <c r="F20" s="309">
        <v>77.06</v>
      </c>
      <c r="G20" s="310">
        <v>3.351</v>
      </c>
      <c r="H20" s="310">
        <v>0.14399999999999999</v>
      </c>
      <c r="I20" s="301"/>
    </row>
    <row r="21" spans="1:9" s="295" customFormat="1" ht="8.65" customHeight="1">
      <c r="A21" s="291"/>
      <c r="B21" s="270" t="s">
        <v>19</v>
      </c>
      <c r="C21" s="307">
        <f>SUM(D21:H21)</f>
        <v>359.92599999999999</v>
      </c>
      <c r="D21" s="307">
        <v>173.03299999999999</v>
      </c>
      <c r="E21" s="307">
        <v>106.32599999999999</v>
      </c>
      <c r="F21" s="307">
        <v>77.195999999999998</v>
      </c>
      <c r="G21" s="311">
        <v>3.218</v>
      </c>
      <c r="H21" s="311">
        <v>0.153</v>
      </c>
      <c r="I21" s="301"/>
    </row>
    <row r="22" spans="1:9" s="295" customFormat="1" ht="8.65" customHeight="1">
      <c r="A22" s="291"/>
      <c r="B22" s="270" t="s">
        <v>20</v>
      </c>
      <c r="C22" s="307">
        <f>SUM(D22:H22)</f>
        <v>362.83500000000004</v>
      </c>
      <c r="D22" s="307">
        <v>172.44399999999999</v>
      </c>
      <c r="E22" s="307">
        <v>108.961</v>
      </c>
      <c r="F22" s="307">
        <v>78.768000000000001</v>
      </c>
      <c r="G22" s="311">
        <v>2.6</v>
      </c>
      <c r="H22" s="311">
        <v>6.2E-2</v>
      </c>
      <c r="I22" s="301"/>
    </row>
    <row r="23" spans="1:9" s="295" customFormat="1" ht="7.15" customHeight="1">
      <c r="A23" s="291"/>
      <c r="B23" s="270"/>
      <c r="C23" s="307"/>
      <c r="D23" s="307"/>
      <c r="E23" s="307"/>
      <c r="F23" s="307"/>
      <c r="G23" s="311"/>
      <c r="H23" s="311"/>
      <c r="I23" s="301"/>
    </row>
    <row r="24" spans="1:9" s="295" customFormat="1" ht="8.65" customHeight="1">
      <c r="A24" s="291"/>
      <c r="B24" s="270" t="s">
        <v>21</v>
      </c>
      <c r="C24" s="307">
        <f>SUM(D24:H24)</f>
        <v>357.19900000000001</v>
      </c>
      <c r="D24" s="307">
        <v>170.26900000000001</v>
      </c>
      <c r="E24" s="307">
        <v>100.95699999999999</v>
      </c>
      <c r="F24" s="307">
        <v>83.347999999999999</v>
      </c>
      <c r="G24" s="311">
        <v>2.524</v>
      </c>
      <c r="H24" s="311">
        <v>0.10100000000000001</v>
      </c>
      <c r="I24" s="301"/>
    </row>
    <row r="25" spans="1:9" s="295" customFormat="1" ht="8.65" customHeight="1">
      <c r="A25" s="291"/>
      <c r="B25" s="270" t="s">
        <v>22</v>
      </c>
      <c r="C25" s="307">
        <f>SUM(D25:H25)</f>
        <v>352.51099999999997</v>
      </c>
      <c r="D25" s="307">
        <v>165.858</v>
      </c>
      <c r="E25" s="307">
        <v>105.762</v>
      </c>
      <c r="F25" s="307">
        <v>78.052999999999997</v>
      </c>
      <c r="G25" s="311">
        <v>2.2410000000000001</v>
      </c>
      <c r="H25" s="311">
        <v>0.59699999999999998</v>
      </c>
      <c r="I25" s="301"/>
    </row>
    <row r="26" spans="1:9" s="295" customFormat="1" ht="8.65" customHeight="1">
      <c r="A26" s="291"/>
      <c r="B26" s="270" t="s">
        <v>23</v>
      </c>
      <c r="C26" s="307">
        <f>SUM(D26:H26)</f>
        <v>358.62700000000001</v>
      </c>
      <c r="D26" s="307">
        <v>168.922</v>
      </c>
      <c r="E26" s="307">
        <v>105.494</v>
      </c>
      <c r="F26" s="307">
        <v>81.679000000000002</v>
      </c>
      <c r="G26" s="311">
        <v>2.4300000000000002</v>
      </c>
      <c r="H26" s="311">
        <v>0.10199999999999999</v>
      </c>
      <c r="I26" s="301"/>
    </row>
    <row r="27" spans="1:9" s="295" customFormat="1" ht="8.65" customHeight="1">
      <c r="A27" s="291"/>
      <c r="B27" s="270" t="s">
        <v>43</v>
      </c>
      <c r="C27" s="307">
        <f>SUM(D27:H27)+0.1</f>
        <v>367.00000000000006</v>
      </c>
      <c r="D27" s="307">
        <v>171.9</v>
      </c>
      <c r="E27" s="307">
        <v>110</v>
      </c>
      <c r="F27" s="307">
        <v>82.3</v>
      </c>
      <c r="G27" s="311">
        <v>2.6</v>
      </c>
      <c r="H27" s="311">
        <v>0.1</v>
      </c>
      <c r="I27" s="301"/>
    </row>
    <row r="28" spans="1:9" s="295" customFormat="1" ht="8.65" customHeight="1">
      <c r="A28" s="291"/>
      <c r="B28" s="270" t="s">
        <v>25</v>
      </c>
      <c r="C28" s="307">
        <f>SUM(D28:H28)</f>
        <v>372.88299999999998</v>
      </c>
      <c r="D28" s="307">
        <v>171.637</v>
      </c>
      <c r="E28" s="307">
        <v>109.73099999999999</v>
      </c>
      <c r="F28" s="307">
        <v>89.278999999999996</v>
      </c>
      <c r="G28" s="311">
        <v>2.1749999999999998</v>
      </c>
      <c r="H28" s="311">
        <v>6.0999999999999999E-2</v>
      </c>
      <c r="I28" s="301"/>
    </row>
    <row r="29" spans="1:9" s="295" customFormat="1" ht="7.15" customHeight="1">
      <c r="A29" s="291"/>
      <c r="B29" s="292"/>
      <c r="C29" s="307"/>
      <c r="D29" s="293"/>
      <c r="E29" s="293"/>
      <c r="F29" s="293"/>
      <c r="G29" s="293"/>
      <c r="I29" s="294"/>
    </row>
    <row r="30" spans="1:9" s="295" customFormat="1" ht="8.65" customHeight="1">
      <c r="A30" s="291"/>
      <c r="B30" s="270" t="s">
        <v>26</v>
      </c>
      <c r="C30" s="307">
        <f t="shared" ref="C30" si="0">SUM(D30:H30)</f>
        <v>376.05500000000001</v>
      </c>
      <c r="D30" s="307">
        <v>177.215</v>
      </c>
      <c r="E30" s="307">
        <v>114.268</v>
      </c>
      <c r="F30" s="307">
        <v>82.004999999999995</v>
      </c>
      <c r="G30" s="311">
        <v>2.44</v>
      </c>
      <c r="H30" s="311">
        <v>0.127</v>
      </c>
      <c r="I30" s="294"/>
    </row>
    <row r="31" spans="1:9" s="295" customFormat="1" ht="8.65" customHeight="1">
      <c r="A31" s="291"/>
      <c r="B31" s="270" t="s">
        <v>134</v>
      </c>
      <c r="C31" s="307">
        <f>SUM(D31:H31)-0.8</f>
        <v>383.5</v>
      </c>
      <c r="D31" s="307">
        <v>173.66900000000001</v>
      </c>
      <c r="E31" s="307">
        <v>118.669</v>
      </c>
      <c r="F31" s="307">
        <v>89.192999999999998</v>
      </c>
      <c r="G31" s="311">
        <v>1.839</v>
      </c>
      <c r="H31" s="311">
        <v>0.93</v>
      </c>
      <c r="I31" s="294"/>
    </row>
    <row r="32" spans="1:9" s="295" customFormat="1" ht="8.65" customHeight="1">
      <c r="A32" s="291"/>
      <c r="B32" s="270"/>
      <c r="C32" s="307"/>
      <c r="D32" s="307"/>
      <c r="E32" s="307"/>
      <c r="F32" s="307"/>
      <c r="G32" s="311"/>
      <c r="H32" s="311"/>
      <c r="I32" s="294"/>
    </row>
    <row r="33" spans="1:9" s="295" customFormat="1" ht="15.75" customHeight="1">
      <c r="A33" s="291"/>
      <c r="B33" s="292"/>
      <c r="C33" s="293"/>
      <c r="D33" s="293"/>
      <c r="E33" s="293"/>
      <c r="F33" s="293"/>
      <c r="G33" s="293"/>
      <c r="I33" s="294"/>
    </row>
    <row r="34" spans="1:9" s="295" customFormat="1" ht="9" customHeight="1">
      <c r="A34" s="291"/>
      <c r="B34" s="258"/>
      <c r="C34" s="293"/>
      <c r="D34" s="293"/>
      <c r="E34" s="293"/>
      <c r="F34" s="293"/>
      <c r="G34" s="293"/>
      <c r="H34" s="316" t="s">
        <v>91</v>
      </c>
      <c r="I34" s="297"/>
    </row>
    <row r="35" spans="1:9" s="295" customFormat="1" ht="9" customHeight="1">
      <c r="A35" s="291"/>
      <c r="B35" s="298"/>
      <c r="C35" s="293"/>
      <c r="D35" s="293"/>
      <c r="E35" s="293"/>
      <c r="F35" s="293"/>
      <c r="G35" s="293"/>
      <c r="H35" s="296" t="s">
        <v>95</v>
      </c>
      <c r="I35" s="297"/>
    </row>
    <row r="36" spans="1:9" s="302" customFormat="1" ht="3" customHeight="1">
      <c r="A36" s="299"/>
      <c r="B36" s="300"/>
      <c r="C36" s="300"/>
      <c r="D36" s="300"/>
      <c r="E36" s="300"/>
      <c r="F36" s="300"/>
      <c r="G36" s="300"/>
      <c r="H36" s="300"/>
      <c r="I36" s="301"/>
    </row>
    <row r="37" spans="1:9" s="302" customFormat="1" ht="3" customHeight="1">
      <c r="A37" s="299"/>
      <c r="B37" s="303"/>
      <c r="C37" s="303"/>
      <c r="D37" s="303"/>
      <c r="E37" s="303"/>
      <c r="F37" s="303"/>
      <c r="G37" s="303"/>
      <c r="H37" s="303"/>
      <c r="I37" s="301"/>
    </row>
    <row r="38" spans="1:9" s="302" customFormat="1" ht="9" customHeight="1">
      <c r="A38" s="299"/>
      <c r="B38" s="1135" t="s">
        <v>3</v>
      </c>
      <c r="C38" s="317"/>
      <c r="D38" s="1138" t="s">
        <v>96</v>
      </c>
      <c r="E38" s="1138"/>
      <c r="F38" s="1138"/>
      <c r="G38" s="1138"/>
      <c r="H38" s="1138"/>
      <c r="I38" s="304"/>
    </row>
    <row r="39" spans="1:9" s="302" customFormat="1" ht="9" customHeight="1">
      <c r="A39" s="299"/>
      <c r="B39" s="1136"/>
      <c r="C39" s="296"/>
      <c r="D39" s="296" t="s">
        <v>7</v>
      </c>
      <c r="E39" s="296" t="s">
        <v>79</v>
      </c>
      <c r="F39" s="296" t="s">
        <v>80</v>
      </c>
      <c r="G39" s="296" t="s">
        <v>81</v>
      </c>
      <c r="H39" s="296" t="s">
        <v>82</v>
      </c>
      <c r="I39" s="305"/>
    </row>
    <row r="40" spans="1:9" s="302" customFormat="1" ht="3" customHeight="1">
      <c r="A40" s="299"/>
      <c r="B40" s="300"/>
      <c r="C40" s="300"/>
      <c r="D40" s="300"/>
      <c r="E40" s="300"/>
      <c r="F40" s="300"/>
      <c r="G40" s="300"/>
      <c r="H40" s="300"/>
      <c r="I40" s="301"/>
    </row>
    <row r="41" spans="1:9" s="302" customFormat="1" ht="3" customHeight="1">
      <c r="A41" s="299"/>
      <c r="B41" s="303"/>
      <c r="C41" s="303"/>
      <c r="D41" s="303"/>
      <c r="E41" s="303"/>
      <c r="F41" s="303"/>
      <c r="G41" s="303"/>
      <c r="H41" s="303"/>
      <c r="I41" s="301"/>
    </row>
    <row r="42" spans="1:9" s="302" customFormat="1" ht="8.65" customHeight="1">
      <c r="A42" s="299"/>
      <c r="B42" s="269" t="s">
        <v>10</v>
      </c>
      <c r="C42" s="307"/>
      <c r="D42" s="318">
        <f>SUM(E42:H42)</f>
        <v>2050.6999999999998</v>
      </c>
      <c r="E42" s="318">
        <v>923.6</v>
      </c>
      <c r="F42" s="318">
        <v>647.9</v>
      </c>
      <c r="G42" s="318">
        <v>479.2</v>
      </c>
      <c r="H42" s="318" t="s">
        <v>18</v>
      </c>
      <c r="I42" s="319"/>
    </row>
    <row r="43" spans="1:9" s="321" customFormat="1" ht="8.65" customHeight="1">
      <c r="A43" s="320"/>
      <c r="B43" s="269" t="s">
        <v>11</v>
      </c>
      <c r="C43" s="307"/>
      <c r="D43" s="318">
        <f>SUM(E43:H43)</f>
        <v>2222.3389999999999</v>
      </c>
      <c r="E43" s="274">
        <v>1007.625</v>
      </c>
      <c r="F43" s="274">
        <v>693.17399999999998</v>
      </c>
      <c r="G43" s="274">
        <v>521.54</v>
      </c>
      <c r="H43" s="276" t="s">
        <v>18</v>
      </c>
      <c r="I43" s="275"/>
    </row>
    <row r="44" spans="1:9" s="321" customFormat="1" ht="8.65" customHeight="1">
      <c r="A44" s="320"/>
      <c r="B44" s="269" t="s">
        <v>12</v>
      </c>
      <c r="C44" s="307"/>
      <c r="D44" s="318">
        <f>SUM(E44:H44)</f>
        <v>2323.0689999999995</v>
      </c>
      <c r="E44" s="274">
        <v>1015.14</v>
      </c>
      <c r="F44" s="274">
        <v>747.41499999999996</v>
      </c>
      <c r="G44" s="274">
        <v>560.05899999999997</v>
      </c>
      <c r="H44" s="276">
        <v>0.45500000000000002</v>
      </c>
      <c r="I44" s="275"/>
    </row>
    <row r="45" spans="1:9" s="321" customFormat="1" ht="8.65" customHeight="1">
      <c r="A45" s="320"/>
      <c r="B45" s="269" t="s">
        <v>13</v>
      </c>
      <c r="C45" s="307"/>
      <c r="D45" s="318">
        <f>SUM(E45:H45)</f>
        <v>2412.7219999999998</v>
      </c>
      <c r="E45" s="274">
        <v>1048.145</v>
      </c>
      <c r="F45" s="274">
        <v>759.952</v>
      </c>
      <c r="G45" s="274">
        <v>603.48500000000001</v>
      </c>
      <c r="H45" s="274">
        <v>1.1399999999999999</v>
      </c>
      <c r="I45" s="275"/>
    </row>
    <row r="46" spans="1:9" s="321" customFormat="1" ht="8.65" customHeight="1">
      <c r="A46" s="320"/>
      <c r="B46" s="269" t="s">
        <v>14</v>
      </c>
      <c r="C46" s="307"/>
      <c r="D46" s="318">
        <f>SUM(E46:H46)</f>
        <v>2518.0009999999997</v>
      </c>
      <c r="E46" s="274">
        <v>1110.961</v>
      </c>
      <c r="F46" s="274">
        <v>791.85299999999995</v>
      </c>
      <c r="G46" s="274">
        <v>614.15300000000002</v>
      </c>
      <c r="H46" s="274">
        <v>1.034</v>
      </c>
      <c r="I46" s="275"/>
    </row>
    <row r="47" spans="1:9" s="321" customFormat="1" ht="7.15" customHeight="1">
      <c r="A47" s="320"/>
      <c r="B47" s="269"/>
      <c r="C47" s="307"/>
      <c r="D47" s="318"/>
      <c r="E47" s="274"/>
      <c r="F47" s="274"/>
      <c r="G47" s="274"/>
      <c r="H47" s="274"/>
      <c r="I47" s="275"/>
    </row>
    <row r="48" spans="1:9" s="321" customFormat="1" ht="8.65" customHeight="1">
      <c r="A48" s="320"/>
      <c r="B48" s="269" t="s">
        <v>15</v>
      </c>
      <c r="C48" s="307"/>
      <c r="D48" s="318">
        <f>SUM(E48:H48)</f>
        <v>2594.2419999999997</v>
      </c>
      <c r="E48" s="274">
        <v>1144.827</v>
      </c>
      <c r="F48" s="274">
        <v>818.12400000000002</v>
      </c>
      <c r="G48" s="274">
        <v>629.99</v>
      </c>
      <c r="H48" s="274">
        <v>1.3009999999999999</v>
      </c>
      <c r="I48" s="275"/>
    </row>
    <row r="49" spans="1:9" s="321" customFormat="1" ht="8.65" customHeight="1">
      <c r="A49" s="320"/>
      <c r="B49" s="269" t="s">
        <v>16</v>
      </c>
      <c r="C49" s="307"/>
      <c r="D49" s="318">
        <f>SUM(E49:H49)</f>
        <v>2764.2240000000002</v>
      </c>
      <c r="E49" s="274">
        <v>1242.0229999999999</v>
      </c>
      <c r="F49" s="274">
        <v>858.06100000000004</v>
      </c>
      <c r="G49" s="274">
        <v>662.726</v>
      </c>
      <c r="H49" s="274">
        <v>1.4139999999999999</v>
      </c>
      <c r="I49" s="275"/>
    </row>
    <row r="50" spans="1:9" s="321" customFormat="1" ht="8.65" customHeight="1">
      <c r="A50" s="320"/>
      <c r="B50" s="269" t="s">
        <v>17</v>
      </c>
      <c r="C50" s="307"/>
      <c r="D50" s="318">
        <f>SUM(E50:H50)</f>
        <v>2936.1010000000001</v>
      </c>
      <c r="E50" s="274">
        <v>1283.8130000000001</v>
      </c>
      <c r="F50" s="274">
        <v>938.58100000000002</v>
      </c>
      <c r="G50" s="274">
        <v>712.48599999999999</v>
      </c>
      <c r="H50" s="274">
        <v>1.2210000000000001</v>
      </c>
      <c r="I50" s="275"/>
    </row>
    <row r="51" spans="1:9" s="321" customFormat="1" ht="8.65" customHeight="1">
      <c r="A51" s="320"/>
      <c r="B51" s="270" t="s">
        <v>19</v>
      </c>
      <c r="C51" s="307"/>
      <c r="D51" s="318">
        <f>SUM(E51:H51)</f>
        <v>3083.8139999999999</v>
      </c>
      <c r="E51" s="276">
        <v>1361.64</v>
      </c>
      <c r="F51" s="276">
        <v>966.08299999999997</v>
      </c>
      <c r="G51" s="276">
        <v>754.80100000000004</v>
      </c>
      <c r="H51" s="276">
        <v>1.29</v>
      </c>
      <c r="I51" s="275"/>
    </row>
    <row r="52" spans="1:9" s="321" customFormat="1" ht="8.65" customHeight="1">
      <c r="A52" s="320"/>
      <c r="B52" s="270" t="s">
        <v>20</v>
      </c>
      <c r="C52" s="307"/>
      <c r="D52" s="318">
        <f>SUM(E52:H52)</f>
        <v>3185.0889999999999</v>
      </c>
      <c r="E52" s="276">
        <v>1390.2349999999999</v>
      </c>
      <c r="F52" s="276">
        <v>1015.251</v>
      </c>
      <c r="G52" s="276">
        <v>778.34299999999996</v>
      </c>
      <c r="H52" s="276">
        <v>1.26</v>
      </c>
      <c r="I52" s="275"/>
    </row>
    <row r="53" spans="1:9" s="321" customFormat="1" ht="7.15" customHeight="1">
      <c r="A53" s="320"/>
      <c r="B53" s="270"/>
      <c r="C53" s="307"/>
      <c r="D53" s="318"/>
      <c r="E53" s="276"/>
      <c r="F53" s="276"/>
      <c r="G53" s="276"/>
      <c r="H53" s="276"/>
      <c r="I53" s="275"/>
    </row>
    <row r="54" spans="1:9" s="321" customFormat="1" ht="8.65" customHeight="1">
      <c r="A54" s="320"/>
      <c r="B54" s="270" t="s">
        <v>21</v>
      </c>
      <c r="C54" s="307"/>
      <c r="D54" s="318">
        <f>SUM(E54:H54)</f>
        <v>3301.5549999999998</v>
      </c>
      <c r="E54" s="276">
        <v>1403.43</v>
      </c>
      <c r="F54" s="276">
        <v>1065.7170000000001</v>
      </c>
      <c r="G54" s="276">
        <v>831.14599999999996</v>
      </c>
      <c r="H54" s="276">
        <v>1.262</v>
      </c>
      <c r="I54" s="275"/>
    </row>
    <row r="55" spans="1:9" s="321" customFormat="1" ht="8.65" customHeight="1">
      <c r="A55" s="320"/>
      <c r="B55" s="270" t="s">
        <v>22</v>
      </c>
      <c r="C55" s="307"/>
      <c r="D55" s="318">
        <f>SUM(E55:H55)</f>
        <v>3390.4319999999998</v>
      </c>
      <c r="E55" s="276">
        <v>1416.463</v>
      </c>
      <c r="F55" s="276">
        <v>1097.8399999999999</v>
      </c>
      <c r="G55" s="276">
        <v>874.57100000000003</v>
      </c>
      <c r="H55" s="276">
        <v>1.5580000000000001</v>
      </c>
      <c r="I55" s="275"/>
    </row>
    <row r="56" spans="1:9" s="321" customFormat="1" ht="8.65" customHeight="1">
      <c r="A56" s="320"/>
      <c r="B56" s="270" t="s">
        <v>23</v>
      </c>
      <c r="C56" s="307"/>
      <c r="D56" s="318">
        <f>SUM(E56:H56)</f>
        <v>3471.4150000000004</v>
      </c>
      <c r="E56" s="276">
        <v>1446.1790000000001</v>
      </c>
      <c r="F56" s="276">
        <v>1119.979</v>
      </c>
      <c r="G56" s="276">
        <v>903.91300000000001</v>
      </c>
      <c r="H56" s="276">
        <v>1.3440000000000001</v>
      </c>
      <c r="I56" s="275"/>
    </row>
    <row r="57" spans="1:9" s="321" customFormat="1" ht="8.65" customHeight="1">
      <c r="A57" s="320"/>
      <c r="B57" s="270" t="s">
        <v>43</v>
      </c>
      <c r="C57" s="307"/>
      <c r="D57" s="318">
        <f>SUM(E57:H57)+0.1</f>
        <v>3556.9</v>
      </c>
      <c r="E57" s="276">
        <v>1496.3</v>
      </c>
      <c r="F57" s="276">
        <v>1142</v>
      </c>
      <c r="G57" s="276">
        <v>917</v>
      </c>
      <c r="H57" s="276">
        <v>1.5</v>
      </c>
      <c r="I57" s="275"/>
    </row>
    <row r="58" spans="1:9" s="321" customFormat="1" ht="8.65" customHeight="1">
      <c r="A58" s="320"/>
      <c r="B58" s="270" t="s">
        <v>25</v>
      </c>
      <c r="C58" s="307"/>
      <c r="D58" s="318">
        <f>SUM(E58:H58)</f>
        <v>3681.826</v>
      </c>
      <c r="E58" s="276">
        <v>1551.018</v>
      </c>
      <c r="F58" s="276">
        <v>1186.6500000000001</v>
      </c>
      <c r="G58" s="276">
        <v>942.14700000000005</v>
      </c>
      <c r="H58" s="276">
        <v>2.0110000000000001</v>
      </c>
      <c r="I58" s="275"/>
    </row>
    <row r="59" spans="1:9" s="321" customFormat="1" ht="7.15" customHeight="1">
      <c r="A59" s="320"/>
      <c r="B59" s="270"/>
      <c r="C59" s="307"/>
      <c r="D59" s="318"/>
      <c r="E59" s="276"/>
      <c r="F59" s="276"/>
      <c r="G59" s="276"/>
      <c r="H59" s="276"/>
      <c r="I59" s="275"/>
    </row>
    <row r="60" spans="1:9" s="321" customFormat="1" ht="8.65" customHeight="1">
      <c r="A60" s="320"/>
      <c r="B60" s="270" t="s">
        <v>26</v>
      </c>
      <c r="C60" s="307"/>
      <c r="D60" s="318">
        <f t="shared" ref="D60:D61" si="1">SUM(E60:H60)</f>
        <v>3811.473</v>
      </c>
      <c r="E60" s="276">
        <v>1582.107</v>
      </c>
      <c r="F60" s="276">
        <v>1229.384</v>
      </c>
      <c r="G60" s="276">
        <v>997.79700000000003</v>
      </c>
      <c r="H60" s="276">
        <v>2.1850000000000001</v>
      </c>
      <c r="I60" s="275"/>
    </row>
    <row r="61" spans="1:9" s="321" customFormat="1" ht="8.65" customHeight="1">
      <c r="A61" s="320"/>
      <c r="B61" s="270" t="s">
        <v>134</v>
      </c>
      <c r="C61" s="307"/>
      <c r="D61" s="318">
        <f t="shared" si="1"/>
        <v>3950.1260000000002</v>
      </c>
      <c r="E61" s="276">
        <v>1658.529</v>
      </c>
      <c r="F61" s="276">
        <v>1265.9939999999999</v>
      </c>
      <c r="G61" s="276">
        <v>1023.369</v>
      </c>
      <c r="H61" s="276">
        <v>2.234</v>
      </c>
      <c r="I61" s="275"/>
    </row>
    <row r="62" spans="1:9" s="302" customFormat="1" ht="3" customHeight="1">
      <c r="A62" s="299"/>
      <c r="B62" s="300"/>
      <c r="C62" s="300"/>
      <c r="D62" s="300"/>
      <c r="E62" s="300"/>
      <c r="F62" s="300"/>
      <c r="G62" s="300"/>
      <c r="H62" s="300"/>
      <c r="I62" s="301"/>
    </row>
    <row r="63" spans="1:9" s="302" customFormat="1" ht="3" customHeight="1">
      <c r="A63" s="299"/>
      <c r="B63" s="303"/>
      <c r="C63" s="303"/>
      <c r="D63" s="303"/>
      <c r="E63" s="303"/>
      <c r="F63" s="303"/>
      <c r="G63" s="303"/>
      <c r="H63" s="303"/>
      <c r="I63" s="301"/>
    </row>
    <row r="64" spans="1:9" s="302" customFormat="1" ht="8.25" customHeight="1">
      <c r="A64" s="299"/>
      <c r="B64" s="322" t="s">
        <v>97</v>
      </c>
      <c r="C64" s="303"/>
      <c r="D64" s="303"/>
      <c r="E64" s="303"/>
      <c r="F64" s="303"/>
      <c r="G64" s="303"/>
      <c r="H64" s="303"/>
      <c r="I64" s="301"/>
    </row>
    <row r="65" spans="1:20" s="302" customFormat="1" ht="8.25" customHeight="1">
      <c r="A65" s="299"/>
      <c r="B65" s="9" t="s">
        <v>88</v>
      </c>
      <c r="C65" s="303"/>
      <c r="D65" s="303"/>
      <c r="E65" s="303"/>
      <c r="F65" s="303"/>
      <c r="G65" s="303"/>
      <c r="H65" s="303"/>
      <c r="I65" s="301"/>
    </row>
    <row r="66" spans="1:20" s="302" customFormat="1" ht="8.25" customHeight="1">
      <c r="A66" s="299"/>
      <c r="B66" s="9" t="s">
        <v>89</v>
      </c>
      <c r="C66" s="303"/>
      <c r="D66" s="303"/>
      <c r="E66" s="303"/>
      <c r="F66" s="303"/>
      <c r="G66" s="303"/>
      <c r="H66" s="303"/>
      <c r="I66" s="301"/>
    </row>
    <row r="67" spans="1:20" s="302" customFormat="1" ht="8.25" customHeight="1">
      <c r="A67" s="299"/>
      <c r="B67" s="1035" t="s">
        <v>154</v>
      </c>
      <c r="C67" s="435"/>
      <c r="D67" s="435"/>
      <c r="E67" s="435"/>
      <c r="F67" s="435"/>
      <c r="G67" s="435"/>
      <c r="H67" s="435"/>
      <c r="I67" s="301"/>
    </row>
    <row r="68" spans="1:20" s="302" customFormat="1" ht="8.25" customHeight="1">
      <c r="A68" s="299"/>
      <c r="B68" s="1035" t="s">
        <v>89</v>
      </c>
      <c r="C68" s="435"/>
      <c r="D68" s="435"/>
      <c r="E68" s="303"/>
      <c r="F68" s="303"/>
      <c r="G68" s="303"/>
      <c r="H68" s="303"/>
      <c r="I68" s="301"/>
    </row>
    <row r="69" spans="1:20" s="290" customFormat="1" ht="3" customHeight="1">
      <c r="A69" s="323"/>
      <c r="B69" s="300"/>
      <c r="C69" s="300"/>
      <c r="D69" s="300"/>
      <c r="E69" s="300"/>
      <c r="F69" s="300"/>
      <c r="G69" s="300"/>
      <c r="H69" s="300"/>
      <c r="I69" s="324"/>
      <c r="J69" s="302"/>
      <c r="K69" s="302"/>
      <c r="L69" s="302"/>
      <c r="M69" s="302"/>
      <c r="N69" s="302"/>
      <c r="O69" s="302"/>
      <c r="P69" s="302"/>
      <c r="Q69" s="302"/>
      <c r="R69" s="302"/>
      <c r="S69" s="302"/>
      <c r="T69" s="302"/>
    </row>
    <row r="70" spans="1:20" hidden="1">
      <c r="J70" s="57" t="s">
        <v>40</v>
      </c>
    </row>
  </sheetData>
  <sheetProtection sheet="1" objects="1" scenarios="1"/>
  <mergeCells count="4">
    <mergeCell ref="B8:B9"/>
    <mergeCell ref="C8:H8"/>
    <mergeCell ref="B38:B39"/>
    <mergeCell ref="D38:H38"/>
  </mergeCells>
  <hyperlinks>
    <hyperlink ref="H2" location="Índice!A1" display="Índice!A1"/>
  </hyperlinks>
  <printOptions horizontalCentered="1"/>
  <pageMargins left="1.8897637795275593" right="1.9291338582677167" top="2.1653543307086616" bottom="1.5748031496062993" header="0.78740157480314965" footer="0.51181102362204722"/>
  <pageSetup orientation="portrait" r:id="rId1"/>
  <headerFooter>
    <oddHeader xml:space="preserve">&amp;L&amp;K000080INEGI. Anuario estadístico y geográfico de los Estados Unidos Mexicanos 2013. 2014&amp;K000000.&amp;C
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codeName="Hoja13"/>
  <dimension ref="A1:T44"/>
  <sheetViews>
    <sheetView showGridLines="0" showRowColHeaders="0" topLeftCell="A22" zoomScale="140" zoomScaleNormal="140" workbookViewId="0"/>
  </sheetViews>
  <sheetFormatPr baseColWidth="10" defaultColWidth="0" defaultRowHeight="12.75" zeroHeight="1"/>
  <cols>
    <col min="1" max="1" width="1" style="57" customWidth="1"/>
    <col min="2" max="2" width="5.28515625" style="57" customWidth="1"/>
    <col min="3" max="3" width="7.7109375" style="57" customWidth="1"/>
    <col min="4" max="8" width="9.140625" style="57" customWidth="1"/>
    <col min="9" max="9" width="1" style="57" customWidth="1"/>
    <col min="10" max="10" width="0.85546875" style="57" customWidth="1"/>
    <col min="11" max="20" width="0" style="57" hidden="1" customWidth="1"/>
    <col min="21" max="16384" width="13.28515625" style="57" hidden="1"/>
  </cols>
  <sheetData>
    <row r="1" spans="1:9" s="328" customFormat="1" ht="4.7" customHeight="1">
      <c r="A1" s="325"/>
      <c r="B1" s="326"/>
      <c r="C1" s="326"/>
      <c r="D1" s="326"/>
      <c r="E1" s="326"/>
      <c r="F1" s="326"/>
      <c r="G1" s="326"/>
      <c r="H1" s="326"/>
      <c r="I1" s="327"/>
    </row>
    <row r="2" spans="1:9" s="333" customFormat="1" ht="11.1" customHeight="1">
      <c r="A2" s="329"/>
      <c r="B2" s="330" t="s">
        <v>98</v>
      </c>
      <c r="C2" s="331"/>
      <c r="D2" s="331"/>
      <c r="E2" s="331"/>
      <c r="F2" s="331"/>
      <c r="G2" s="331"/>
      <c r="H2" s="1028" t="s">
        <v>99</v>
      </c>
      <c r="I2" s="332"/>
    </row>
    <row r="3" spans="1:9" s="333" customFormat="1" ht="11.1" customHeight="1">
      <c r="A3" s="329"/>
      <c r="B3" s="330" t="s">
        <v>100</v>
      </c>
      <c r="C3" s="331"/>
      <c r="D3" s="331"/>
      <c r="E3" s="331"/>
      <c r="F3" s="331"/>
      <c r="G3" s="331"/>
      <c r="H3" s="331"/>
      <c r="I3" s="332"/>
    </row>
    <row r="4" spans="1:9" s="333" customFormat="1" ht="11.1" customHeight="1">
      <c r="A4" s="329"/>
      <c r="B4" s="330" t="s">
        <v>135</v>
      </c>
      <c r="C4" s="331"/>
      <c r="D4" s="331"/>
      <c r="E4" s="331"/>
      <c r="F4" s="331"/>
      <c r="G4" s="331"/>
      <c r="H4" s="331"/>
      <c r="I4" s="332"/>
    </row>
    <row r="5" spans="1:9" s="338" customFormat="1" ht="3" customHeight="1">
      <c r="A5" s="334"/>
      <c r="B5" s="335"/>
      <c r="C5" s="336"/>
      <c r="D5" s="336"/>
      <c r="E5" s="336"/>
      <c r="F5" s="336"/>
      <c r="G5" s="336"/>
      <c r="H5" s="336"/>
      <c r="I5" s="337"/>
    </row>
    <row r="6" spans="1:9" s="338" customFormat="1" ht="3" customHeight="1">
      <c r="A6" s="334"/>
      <c r="B6" s="339"/>
      <c r="C6" s="340"/>
      <c r="D6" s="340"/>
      <c r="E6" s="340"/>
      <c r="F6" s="340"/>
      <c r="G6" s="340"/>
      <c r="H6" s="340"/>
      <c r="I6" s="337"/>
    </row>
    <row r="7" spans="1:9" s="338" customFormat="1" ht="8.65" customHeight="1">
      <c r="A7" s="334"/>
      <c r="B7" s="1141" t="s">
        <v>101</v>
      </c>
      <c r="C7" s="1140" t="s">
        <v>7</v>
      </c>
      <c r="D7" s="1139" t="s">
        <v>102</v>
      </c>
      <c r="E7" s="1139" t="s">
        <v>103</v>
      </c>
      <c r="F7" s="1140" t="s">
        <v>104</v>
      </c>
      <c r="G7" s="1140" t="s">
        <v>105</v>
      </c>
      <c r="H7" s="1139" t="s">
        <v>106</v>
      </c>
      <c r="I7" s="337"/>
    </row>
    <row r="8" spans="1:9" s="338" customFormat="1" ht="8.65" customHeight="1">
      <c r="A8" s="334"/>
      <c r="B8" s="1142"/>
      <c r="C8" s="1140"/>
      <c r="D8" s="1140"/>
      <c r="E8" s="1140"/>
      <c r="F8" s="1140"/>
      <c r="G8" s="1140"/>
      <c r="H8" s="1140"/>
      <c r="I8" s="337"/>
    </row>
    <row r="9" spans="1:9" s="338" customFormat="1" ht="8.65" customHeight="1">
      <c r="A9" s="334"/>
      <c r="B9" s="1142"/>
      <c r="C9" s="1140"/>
      <c r="D9" s="1140"/>
      <c r="E9" s="1140"/>
      <c r="F9" s="1140"/>
      <c r="G9" s="1140"/>
      <c r="H9" s="1140"/>
      <c r="I9" s="337"/>
    </row>
    <row r="10" spans="1:9" s="338" customFormat="1" ht="8.65" customHeight="1">
      <c r="A10" s="334"/>
      <c r="B10" s="1142"/>
      <c r="C10" s="1140"/>
      <c r="D10" s="1140"/>
      <c r="E10" s="1140"/>
      <c r="F10" s="1140"/>
      <c r="G10" s="1140"/>
      <c r="H10" s="1140"/>
      <c r="I10" s="337"/>
    </row>
    <row r="11" spans="1:9" s="338" customFormat="1" ht="3" customHeight="1">
      <c r="A11" s="334"/>
      <c r="B11" s="336"/>
      <c r="C11" s="336"/>
      <c r="D11" s="336"/>
      <c r="E11" s="336"/>
      <c r="F11" s="336"/>
      <c r="G11" s="336"/>
      <c r="H11" s="341"/>
      <c r="I11" s="337"/>
    </row>
    <row r="12" spans="1:9" s="338" customFormat="1" ht="3" customHeight="1">
      <c r="A12" s="334"/>
      <c r="B12" s="340"/>
      <c r="C12" s="340"/>
      <c r="D12" s="340"/>
      <c r="E12" s="340"/>
      <c r="F12" s="340"/>
      <c r="G12" s="340"/>
      <c r="H12" s="342"/>
      <c r="I12" s="337"/>
    </row>
    <row r="13" spans="1:9" s="338" customFormat="1" ht="9" customHeight="1">
      <c r="A13" s="334"/>
      <c r="B13" s="343">
        <v>1995</v>
      </c>
      <c r="C13" s="344">
        <f>SUM(D13:H13)</f>
        <v>4233805</v>
      </c>
      <c r="D13" s="344">
        <v>436803</v>
      </c>
      <c r="E13" s="344">
        <v>2752175</v>
      </c>
      <c r="F13" s="344">
        <v>650971</v>
      </c>
      <c r="G13" s="344">
        <v>312325</v>
      </c>
      <c r="H13" s="344">
        <v>81531</v>
      </c>
      <c r="I13" s="337"/>
    </row>
    <row r="14" spans="1:9" s="338" customFormat="1" ht="9" customHeight="1">
      <c r="A14" s="334"/>
      <c r="B14" s="343">
        <v>1996</v>
      </c>
      <c r="C14" s="344">
        <f>SUM(D14:H14)</f>
        <v>4015912</v>
      </c>
      <c r="D14" s="344">
        <v>490592</v>
      </c>
      <c r="E14" s="344">
        <v>2499617</v>
      </c>
      <c r="F14" s="344">
        <v>651045</v>
      </c>
      <c r="G14" s="344">
        <v>287295</v>
      </c>
      <c r="H14" s="344">
        <v>87363</v>
      </c>
      <c r="I14" s="337"/>
    </row>
    <row r="15" spans="1:9" s="338" customFormat="1" ht="9" customHeight="1">
      <c r="A15" s="334"/>
      <c r="B15" s="343">
        <v>1997</v>
      </c>
      <c r="C15" s="344">
        <f>SUM(D15:H15)</f>
        <v>4569450</v>
      </c>
      <c r="D15" s="344">
        <v>533570</v>
      </c>
      <c r="E15" s="344">
        <v>2811555</v>
      </c>
      <c r="F15" s="344">
        <v>757363</v>
      </c>
      <c r="G15" s="344">
        <v>339952</v>
      </c>
      <c r="H15" s="344">
        <v>127010</v>
      </c>
      <c r="I15" s="337"/>
    </row>
    <row r="16" spans="1:9" s="338" customFormat="1" ht="9" customHeight="1">
      <c r="A16" s="334"/>
      <c r="B16" s="343">
        <v>1998</v>
      </c>
      <c r="C16" s="344">
        <f>SUM(D16:H16)</f>
        <v>5773577</v>
      </c>
      <c r="D16" s="344">
        <v>587958</v>
      </c>
      <c r="E16" s="344">
        <v>2848516</v>
      </c>
      <c r="F16" s="344">
        <v>1850455</v>
      </c>
      <c r="G16" s="344">
        <v>380668</v>
      </c>
      <c r="H16" s="344">
        <v>105980</v>
      </c>
      <c r="I16" s="337"/>
    </row>
    <row r="17" spans="1:9" s="338" customFormat="1" ht="9" customHeight="1">
      <c r="A17" s="334"/>
      <c r="B17" s="343">
        <v>1999</v>
      </c>
      <c r="C17" s="344">
        <f>SUM(D17:H17)</f>
        <v>5080815</v>
      </c>
      <c r="D17" s="344">
        <v>622199</v>
      </c>
      <c r="E17" s="344">
        <v>2789069</v>
      </c>
      <c r="F17" s="344">
        <v>1130071</v>
      </c>
      <c r="G17" s="344">
        <v>399004</v>
      </c>
      <c r="H17" s="344">
        <v>140472</v>
      </c>
      <c r="I17" s="337"/>
    </row>
    <row r="18" spans="1:9" s="338" customFormat="1" ht="9" customHeight="1">
      <c r="A18" s="334"/>
      <c r="B18" s="343"/>
      <c r="C18" s="344"/>
      <c r="D18" s="344"/>
      <c r="E18" s="344"/>
      <c r="F18" s="344"/>
      <c r="G18" s="344"/>
      <c r="H18" s="344"/>
      <c r="I18" s="337"/>
    </row>
    <row r="19" spans="1:9" s="338" customFormat="1" ht="9" customHeight="1">
      <c r="A19" s="334"/>
      <c r="B19" s="345">
        <v>2000</v>
      </c>
      <c r="C19" s="344">
        <f>SUM(D19:H19)</f>
        <v>4134798</v>
      </c>
      <c r="D19" s="344">
        <v>629113</v>
      </c>
      <c r="E19" s="344">
        <v>1712591</v>
      </c>
      <c r="F19" s="344">
        <v>1213164</v>
      </c>
      <c r="G19" s="344">
        <v>431477</v>
      </c>
      <c r="H19" s="344">
        <v>148453</v>
      </c>
      <c r="I19" s="337"/>
    </row>
    <row r="20" spans="1:9" s="338" customFormat="1" ht="9" customHeight="1">
      <c r="A20" s="334"/>
      <c r="B20" s="345">
        <v>2001</v>
      </c>
      <c r="C20" s="344">
        <f>SUM(D20:H20)</f>
        <v>3269293</v>
      </c>
      <c r="D20" s="344">
        <v>671260</v>
      </c>
      <c r="E20" s="344">
        <v>1568536</v>
      </c>
      <c r="F20" s="344">
        <v>430849</v>
      </c>
      <c r="G20" s="344">
        <v>436207</v>
      </c>
      <c r="H20" s="344">
        <v>162441</v>
      </c>
      <c r="I20" s="337"/>
    </row>
    <row r="21" spans="1:9" s="338" customFormat="1" ht="9" customHeight="1">
      <c r="A21" s="334"/>
      <c r="B21" s="345">
        <v>2002</v>
      </c>
      <c r="C21" s="344">
        <f>SUM(D21:H21)</f>
        <v>3467980</v>
      </c>
      <c r="D21" s="344">
        <v>682996</v>
      </c>
      <c r="E21" s="344">
        <v>1747512</v>
      </c>
      <c r="F21" s="344">
        <v>448159</v>
      </c>
      <c r="G21" s="344">
        <v>420709</v>
      </c>
      <c r="H21" s="344">
        <v>168604</v>
      </c>
      <c r="I21" s="337"/>
    </row>
    <row r="22" spans="1:9" s="338" customFormat="1" ht="9" customHeight="1">
      <c r="A22" s="334"/>
      <c r="B22" s="346">
        <v>2003</v>
      </c>
      <c r="C22" s="344">
        <f>SUM(D22:H22)</f>
        <v>3440667</v>
      </c>
      <c r="D22" s="344">
        <v>660294</v>
      </c>
      <c r="E22" s="347">
        <v>1666993</v>
      </c>
      <c r="F22" s="344">
        <v>533291</v>
      </c>
      <c r="G22" s="344">
        <v>400342</v>
      </c>
      <c r="H22" s="347">
        <v>179747</v>
      </c>
      <c r="I22" s="337"/>
    </row>
    <row r="23" spans="1:9" s="338" customFormat="1" ht="9" customHeight="1">
      <c r="A23" s="334"/>
      <c r="B23" s="346">
        <v>2004</v>
      </c>
      <c r="C23" s="344">
        <f>SUM(D23:H23)</f>
        <v>3400844</v>
      </c>
      <c r="D23" s="344">
        <v>656537</v>
      </c>
      <c r="E23" s="347">
        <v>1582752</v>
      </c>
      <c r="F23" s="344">
        <v>608049</v>
      </c>
      <c r="G23" s="344">
        <v>379273</v>
      </c>
      <c r="H23" s="347">
        <v>174233</v>
      </c>
      <c r="I23" s="337"/>
    </row>
    <row r="24" spans="1:9" s="338" customFormat="1" ht="9" customHeight="1">
      <c r="A24" s="334"/>
      <c r="B24" s="346"/>
      <c r="C24" s="344"/>
      <c r="D24" s="344"/>
      <c r="E24" s="347"/>
      <c r="F24" s="344"/>
      <c r="G24" s="344"/>
      <c r="H24" s="347"/>
      <c r="I24" s="337"/>
    </row>
    <row r="25" spans="1:9" s="338" customFormat="1" ht="9" customHeight="1">
      <c r="A25" s="334"/>
      <c r="B25" s="346">
        <v>2005</v>
      </c>
      <c r="C25" s="344">
        <f>SUM(D25:H25)</f>
        <v>3602608</v>
      </c>
      <c r="D25" s="344">
        <v>631706</v>
      </c>
      <c r="E25" s="347">
        <v>1650208</v>
      </c>
      <c r="F25" s="344">
        <v>779027</v>
      </c>
      <c r="G25" s="344">
        <v>376669</v>
      </c>
      <c r="H25" s="347">
        <v>164998</v>
      </c>
      <c r="I25" s="337"/>
    </row>
    <row r="26" spans="1:9" s="338" customFormat="1" ht="9" customHeight="1">
      <c r="A26" s="334"/>
      <c r="B26" s="346">
        <v>2006</v>
      </c>
      <c r="C26" s="344">
        <f>SUM(D26:H26)</f>
        <v>3727109</v>
      </c>
      <c r="D26" s="344">
        <v>641376</v>
      </c>
      <c r="E26" s="347">
        <v>1643582</v>
      </c>
      <c r="F26" s="344">
        <v>893590</v>
      </c>
      <c r="G26" s="344">
        <v>384393</v>
      </c>
      <c r="H26" s="347">
        <v>164168</v>
      </c>
      <c r="I26" s="337"/>
    </row>
    <row r="27" spans="1:9" s="338" customFormat="1" ht="9" customHeight="1">
      <c r="A27" s="334"/>
      <c r="B27" s="346">
        <v>2007</v>
      </c>
      <c r="C27" s="344">
        <f>SUM(D27:H27)</f>
        <v>4836359</v>
      </c>
      <c r="D27" s="344">
        <v>662593</v>
      </c>
      <c r="E27" s="347">
        <v>2869849</v>
      </c>
      <c r="F27" s="344">
        <v>813312</v>
      </c>
      <c r="G27" s="344">
        <v>383538</v>
      </c>
      <c r="H27" s="347">
        <v>107067</v>
      </c>
      <c r="I27" s="337"/>
    </row>
    <row r="28" spans="1:9" s="338" customFormat="1" ht="9" customHeight="1">
      <c r="A28" s="334"/>
      <c r="B28" s="346">
        <v>2008</v>
      </c>
      <c r="C28" s="344">
        <f>SUM(D28:H28)</f>
        <v>3519917</v>
      </c>
      <c r="D28" s="344">
        <v>706164</v>
      </c>
      <c r="E28" s="347">
        <v>1233204</v>
      </c>
      <c r="F28" s="344">
        <v>1074125</v>
      </c>
      <c r="G28" s="344">
        <v>397694</v>
      </c>
      <c r="H28" s="347">
        <v>108730</v>
      </c>
      <c r="I28" s="337"/>
    </row>
    <row r="29" spans="1:9" s="338" customFormat="1" ht="9" customHeight="1">
      <c r="A29" s="334"/>
      <c r="B29" s="346">
        <v>2009</v>
      </c>
      <c r="C29" s="344">
        <f>SUM(D29:H29)</f>
        <v>3836698</v>
      </c>
      <c r="D29" s="344">
        <v>714400</v>
      </c>
      <c r="E29" s="347">
        <v>1682095</v>
      </c>
      <c r="F29" s="344">
        <v>919040</v>
      </c>
      <c r="G29" s="344">
        <v>418682</v>
      </c>
      <c r="H29" s="347">
        <v>102481</v>
      </c>
      <c r="I29" s="337"/>
    </row>
    <row r="30" spans="1:9" s="338" customFormat="1" ht="9" customHeight="1">
      <c r="A30" s="334"/>
      <c r="B30" s="346"/>
      <c r="C30" s="344"/>
      <c r="D30" s="344"/>
      <c r="E30" s="347"/>
      <c r="F30" s="344"/>
      <c r="G30" s="344"/>
      <c r="H30" s="347"/>
      <c r="I30" s="337"/>
    </row>
    <row r="31" spans="1:9" s="338" customFormat="1" ht="9" customHeight="1">
      <c r="A31" s="334"/>
      <c r="B31" s="346">
        <v>2010</v>
      </c>
      <c r="C31" s="344">
        <f t="shared" ref="C31:C32" si="0">SUM(D31:H31)</f>
        <v>3999536</v>
      </c>
      <c r="D31" s="344">
        <v>706890</v>
      </c>
      <c r="E31" s="347">
        <v>1642252</v>
      </c>
      <c r="F31" s="344">
        <v>1057886</v>
      </c>
      <c r="G31" s="344">
        <v>485167</v>
      </c>
      <c r="H31" s="347">
        <v>107341</v>
      </c>
      <c r="I31" s="337"/>
    </row>
    <row r="32" spans="1:9" s="338" customFormat="1" ht="9" customHeight="1">
      <c r="A32" s="334"/>
      <c r="B32" s="346">
        <v>2011</v>
      </c>
      <c r="C32" s="344">
        <f t="shared" si="0"/>
        <v>4971003</v>
      </c>
      <c r="D32" s="344">
        <v>678221</v>
      </c>
      <c r="E32" s="347">
        <v>2467797</v>
      </c>
      <c r="F32" s="344">
        <v>1213024</v>
      </c>
      <c r="G32" s="344">
        <v>501387</v>
      </c>
      <c r="H32" s="347">
        <v>110574</v>
      </c>
      <c r="I32" s="337"/>
    </row>
    <row r="33" spans="1:20" s="338" customFormat="1" ht="3" customHeight="1">
      <c r="A33" s="334"/>
      <c r="B33" s="336"/>
      <c r="C33" s="348"/>
      <c r="D33" s="348"/>
      <c r="E33" s="348"/>
      <c r="F33" s="348"/>
      <c r="G33" s="348"/>
      <c r="H33" s="348"/>
      <c r="I33" s="337"/>
    </row>
    <row r="34" spans="1:20" s="338" customFormat="1" ht="3" customHeight="1">
      <c r="A34" s="334"/>
      <c r="B34" s="340"/>
      <c r="C34" s="340"/>
      <c r="D34" s="340"/>
      <c r="E34" s="340"/>
      <c r="F34" s="340"/>
      <c r="G34" s="340"/>
      <c r="H34" s="340"/>
      <c r="I34" s="337"/>
    </row>
    <row r="35" spans="1:20" s="338" customFormat="1" ht="9" customHeight="1">
      <c r="A35" s="334"/>
      <c r="B35" s="349" t="s">
        <v>153</v>
      </c>
      <c r="C35" s="340"/>
      <c r="D35" s="340"/>
      <c r="E35" s="340"/>
      <c r="F35" s="340"/>
      <c r="G35" s="340"/>
      <c r="H35" s="340"/>
      <c r="I35" s="337"/>
    </row>
    <row r="36" spans="1:20" s="338" customFormat="1" ht="9" customHeight="1">
      <c r="A36" s="334"/>
      <c r="B36" s="350" t="s">
        <v>107</v>
      </c>
      <c r="C36" s="340"/>
      <c r="D36" s="340"/>
      <c r="E36" s="340"/>
      <c r="F36" s="340"/>
      <c r="G36" s="340"/>
      <c r="H36" s="340"/>
      <c r="I36" s="337"/>
    </row>
    <row r="37" spans="1:20" s="338" customFormat="1" ht="9" customHeight="1">
      <c r="A37" s="334"/>
      <c r="B37" s="349" t="s">
        <v>108</v>
      </c>
      <c r="C37" s="340"/>
      <c r="D37" s="340"/>
      <c r="E37" s="340"/>
      <c r="F37" s="340"/>
      <c r="G37" s="340"/>
      <c r="H37" s="340"/>
      <c r="I37" s="337"/>
    </row>
    <row r="38" spans="1:20" s="338" customFormat="1" ht="9" customHeight="1">
      <c r="A38" s="334"/>
      <c r="B38" s="350" t="s">
        <v>109</v>
      </c>
      <c r="C38" s="340"/>
      <c r="D38" s="340"/>
      <c r="E38" s="340"/>
      <c r="F38" s="340"/>
      <c r="G38" s="340"/>
      <c r="H38" s="340"/>
      <c r="I38" s="337"/>
    </row>
    <row r="39" spans="1:20" s="338" customFormat="1" ht="9" customHeight="1">
      <c r="A39" s="334"/>
      <c r="B39" s="349" t="s">
        <v>136</v>
      </c>
      <c r="C39" s="340"/>
      <c r="D39" s="340"/>
      <c r="E39" s="340"/>
      <c r="F39" s="340"/>
      <c r="G39" s="340"/>
      <c r="H39" s="340"/>
      <c r="I39" s="337"/>
    </row>
    <row r="40" spans="1:20" s="338" customFormat="1" ht="9" customHeight="1">
      <c r="A40" s="334"/>
      <c r="B40" s="350" t="s">
        <v>137</v>
      </c>
      <c r="C40" s="340"/>
      <c r="D40" s="340"/>
      <c r="E40" s="340"/>
      <c r="F40" s="340"/>
      <c r="G40" s="340"/>
      <c r="H40" s="340"/>
      <c r="I40" s="337"/>
    </row>
    <row r="41" spans="1:20" s="338" customFormat="1" ht="9" customHeight="1">
      <c r="A41" s="334"/>
      <c r="B41" s="350" t="s">
        <v>138</v>
      </c>
      <c r="C41" s="340"/>
      <c r="D41" s="340"/>
      <c r="E41" s="340"/>
      <c r="F41" s="340"/>
      <c r="G41" s="340"/>
      <c r="H41" s="340"/>
      <c r="I41" s="337"/>
    </row>
    <row r="42" spans="1:20" s="338" customFormat="1" ht="9" customHeight="1">
      <c r="A42" s="334"/>
      <c r="B42" s="1035" t="s">
        <v>155</v>
      </c>
      <c r="C42" s="435"/>
      <c r="D42" s="435"/>
      <c r="E42" s="435"/>
      <c r="F42" s="435"/>
      <c r="G42" s="435"/>
      <c r="H42" s="435"/>
      <c r="I42" s="337"/>
    </row>
    <row r="43" spans="1:20" s="328" customFormat="1" ht="4.7" customHeight="1">
      <c r="A43" s="351"/>
      <c r="B43" s="336"/>
      <c r="C43" s="352"/>
      <c r="D43" s="352"/>
      <c r="E43" s="352"/>
      <c r="F43" s="352"/>
      <c r="G43" s="352"/>
      <c r="H43" s="352"/>
      <c r="I43" s="353"/>
      <c r="J43" s="331"/>
      <c r="K43" s="331"/>
      <c r="L43" s="331"/>
      <c r="M43" s="331"/>
      <c r="N43" s="331"/>
      <c r="O43" s="331"/>
      <c r="P43" s="354"/>
      <c r="Q43" s="355"/>
      <c r="R43" s="355"/>
      <c r="S43" s="355"/>
      <c r="T43" s="355"/>
    </row>
    <row r="44" spans="1:20" hidden="1">
      <c r="J44" s="57" t="s">
        <v>40</v>
      </c>
    </row>
  </sheetData>
  <sheetProtection sheet="1" objects="1" scenarios="1"/>
  <mergeCells count="7">
    <mergeCell ref="H7:H10"/>
    <mergeCell ref="B7:B10"/>
    <mergeCell ref="C7:C10"/>
    <mergeCell ref="D7:D10"/>
    <mergeCell ref="E7:E10"/>
    <mergeCell ref="F7:F10"/>
    <mergeCell ref="G7:G10"/>
  </mergeCells>
  <hyperlinks>
    <hyperlink ref="H2" location="Índice!A1" display="Índice!A1"/>
  </hyperlinks>
  <printOptions horizontalCentered="1"/>
  <pageMargins left="1.8897637795275593" right="1.9291338582677167" top="2.1653543307086616" bottom="1.5748031496062993" header="0.78740157480314965" footer="0.51181102362204722"/>
  <pageSetup orientation="portrait" r:id="rId1"/>
  <headerFooter>
    <oddHeader xml:space="preserve">&amp;L&amp;K000080INEGI. Anuario estadístico y geográfico de los Estados Unidos Mexicanos 2013. 2014&amp;K000000.&amp;C
</oddHeader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codeName="Hoja14"/>
  <dimension ref="A1:N38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1" style="57" customWidth="1"/>
    <col min="2" max="2" width="5.28515625" style="57" customWidth="1"/>
    <col min="3" max="3" width="6" style="57" customWidth="1"/>
    <col min="4" max="4" width="7.7109375" style="57" customWidth="1"/>
    <col min="5" max="5" width="7.28515625" style="57" customWidth="1"/>
    <col min="6" max="6" width="6.85546875" style="57" customWidth="1"/>
    <col min="7" max="7" width="1.85546875" style="57" customWidth="1"/>
    <col min="8" max="8" width="6.7109375" style="57" customWidth="1"/>
    <col min="9" max="9" width="8.28515625" style="57" customWidth="1"/>
    <col min="10" max="10" width="8.7109375" style="57" customWidth="1"/>
    <col min="11" max="11" width="1" style="57" customWidth="1"/>
    <col min="12" max="12" width="0.85546875" style="57" customWidth="1"/>
    <col min="13" max="14" width="0" style="57" hidden="1" customWidth="1"/>
    <col min="15" max="16384" width="13.28515625" style="57" hidden="1"/>
  </cols>
  <sheetData>
    <row r="1" spans="1:14" s="359" customFormat="1" ht="4.7" customHeight="1">
      <c r="A1" s="356"/>
      <c r="B1" s="357"/>
      <c r="C1" s="357"/>
      <c r="D1" s="357"/>
      <c r="E1" s="357"/>
      <c r="F1" s="357"/>
      <c r="G1" s="357"/>
      <c r="H1" s="357"/>
      <c r="I1" s="357"/>
      <c r="J1" s="357"/>
      <c r="K1" s="358"/>
    </row>
    <row r="2" spans="1:14" s="363" customFormat="1" ht="10.5" customHeight="1">
      <c r="A2" s="360"/>
      <c r="B2" s="361" t="s">
        <v>110</v>
      </c>
      <c r="C2" s="362"/>
      <c r="D2" s="362"/>
      <c r="E2" s="362"/>
      <c r="G2" s="362"/>
      <c r="J2" s="1028" t="s">
        <v>111</v>
      </c>
      <c r="K2" s="364"/>
    </row>
    <row r="3" spans="1:14" s="363" customFormat="1" ht="10.5" customHeight="1">
      <c r="A3" s="360"/>
      <c r="B3" s="361" t="s">
        <v>112</v>
      </c>
      <c r="C3" s="362"/>
      <c r="D3" s="362"/>
      <c r="E3" s="362"/>
      <c r="F3" s="365"/>
      <c r="G3" s="362"/>
      <c r="K3" s="364"/>
    </row>
    <row r="4" spans="1:14" s="363" customFormat="1" ht="10.5" customHeight="1">
      <c r="A4" s="360"/>
      <c r="B4" s="330" t="s">
        <v>135</v>
      </c>
      <c r="C4" s="362"/>
      <c r="D4" s="362"/>
      <c r="E4" s="362"/>
      <c r="F4" s="366"/>
      <c r="G4" s="362"/>
      <c r="K4" s="364"/>
    </row>
    <row r="5" spans="1:14" s="359" customFormat="1" ht="3" customHeight="1">
      <c r="A5" s="367"/>
      <c r="B5" s="368"/>
      <c r="C5" s="368"/>
      <c r="D5" s="368"/>
      <c r="E5" s="368"/>
      <c r="F5" s="368"/>
      <c r="G5" s="368"/>
      <c r="H5" s="368"/>
      <c r="I5" s="368"/>
      <c r="J5" s="368"/>
      <c r="K5" s="369"/>
    </row>
    <row r="6" spans="1:14" s="359" customFormat="1" ht="3" customHeight="1">
      <c r="A6" s="367"/>
      <c r="B6" s="370"/>
      <c r="C6" s="370"/>
      <c r="D6" s="370"/>
      <c r="E6" s="370"/>
      <c r="F6" s="370"/>
      <c r="G6" s="370"/>
      <c r="H6" s="370"/>
      <c r="I6" s="370"/>
      <c r="J6" s="370"/>
      <c r="K6" s="369"/>
    </row>
    <row r="7" spans="1:14" s="359" customFormat="1" ht="8.65" customHeight="1">
      <c r="A7" s="367"/>
      <c r="B7" s="1145" t="s">
        <v>101</v>
      </c>
      <c r="C7" s="1148" t="s">
        <v>113</v>
      </c>
      <c r="D7" s="1148"/>
      <c r="E7" s="1148"/>
      <c r="F7" s="1148"/>
      <c r="G7" s="365"/>
      <c r="H7" s="1148" t="s">
        <v>114</v>
      </c>
      <c r="I7" s="1148"/>
      <c r="J7" s="1148"/>
      <c r="K7" s="371"/>
      <c r="L7" s="372"/>
      <c r="M7" s="372"/>
      <c r="N7" s="372"/>
    </row>
    <row r="8" spans="1:14" s="359" customFormat="1" ht="2.25" customHeight="1">
      <c r="A8" s="367"/>
      <c r="B8" s="1146"/>
      <c r="C8" s="373"/>
      <c r="D8" s="373"/>
      <c r="E8" s="373"/>
      <c r="F8" s="373"/>
      <c r="G8" s="365"/>
      <c r="H8" s="373"/>
      <c r="I8" s="373"/>
      <c r="J8" s="373"/>
      <c r="K8" s="371"/>
      <c r="L8" s="372"/>
      <c r="M8" s="372"/>
      <c r="N8" s="372"/>
    </row>
    <row r="9" spans="1:14" s="359" customFormat="1" ht="8.65" customHeight="1">
      <c r="A9" s="367"/>
      <c r="B9" s="1147"/>
      <c r="C9" s="1148" t="s">
        <v>115</v>
      </c>
      <c r="D9" s="1148"/>
      <c r="E9" s="1148"/>
      <c r="F9" s="1149" t="s">
        <v>451</v>
      </c>
      <c r="G9" s="365"/>
      <c r="H9" s="1144" t="s">
        <v>116</v>
      </c>
      <c r="I9" s="1144" t="s">
        <v>117</v>
      </c>
      <c r="J9" s="1149" t="s">
        <v>118</v>
      </c>
      <c r="K9" s="371"/>
      <c r="L9" s="372"/>
      <c r="M9" s="372"/>
      <c r="N9" s="372"/>
    </row>
    <row r="10" spans="1:14" s="359" customFormat="1" ht="8.65" customHeight="1">
      <c r="A10" s="367"/>
      <c r="B10" s="1146"/>
      <c r="C10" s="1143" t="s">
        <v>7</v>
      </c>
      <c r="D10" s="1143" t="s">
        <v>119</v>
      </c>
      <c r="E10" s="1143" t="s">
        <v>120</v>
      </c>
      <c r="F10" s="1124"/>
      <c r="G10" s="365"/>
      <c r="H10" s="1124"/>
      <c r="I10" s="1124"/>
      <c r="J10" s="1124"/>
      <c r="K10" s="371"/>
      <c r="L10" s="372"/>
      <c r="M10" s="372"/>
      <c r="N10" s="372"/>
    </row>
    <row r="11" spans="1:14" s="359" customFormat="1" ht="8.65" customHeight="1">
      <c r="A11" s="367"/>
      <c r="B11" s="1146"/>
      <c r="C11" s="1144"/>
      <c r="D11" s="1144"/>
      <c r="E11" s="1144"/>
      <c r="F11" s="1124"/>
      <c r="G11" s="365"/>
      <c r="H11" s="1124"/>
      <c r="I11" s="1124"/>
      <c r="J11" s="1124"/>
      <c r="K11" s="371"/>
      <c r="L11" s="372"/>
      <c r="M11" s="372"/>
      <c r="N11" s="372"/>
    </row>
    <row r="12" spans="1:14" s="359" customFormat="1" ht="3" customHeight="1">
      <c r="A12" s="367"/>
      <c r="B12" s="374"/>
      <c r="C12" s="375"/>
      <c r="D12" s="375"/>
      <c r="E12" s="375"/>
      <c r="F12" s="375"/>
      <c r="G12" s="376"/>
      <c r="H12" s="375"/>
      <c r="I12" s="375"/>
      <c r="J12" s="375"/>
      <c r="K12" s="371"/>
      <c r="L12" s="372"/>
      <c r="M12" s="372"/>
      <c r="N12" s="372"/>
    </row>
    <row r="13" spans="1:14" s="359" customFormat="1" ht="3" customHeight="1">
      <c r="A13" s="367"/>
      <c r="B13" s="357"/>
      <c r="C13" s="357"/>
      <c r="D13" s="357"/>
      <c r="E13" s="357"/>
      <c r="F13" s="357"/>
      <c r="G13" s="370"/>
      <c r="H13" s="357"/>
      <c r="I13" s="357"/>
      <c r="J13" s="357"/>
      <c r="K13" s="369"/>
    </row>
    <row r="14" spans="1:14" s="359" customFormat="1" ht="9" customHeight="1">
      <c r="A14" s="367"/>
      <c r="B14" s="377">
        <v>1995</v>
      </c>
      <c r="C14" s="378">
        <f>SUM(D14:E14)</f>
        <v>131038</v>
      </c>
      <c r="D14" s="379">
        <v>35822</v>
      </c>
      <c r="E14" s="378">
        <v>95216</v>
      </c>
      <c r="F14" s="378">
        <v>4780</v>
      </c>
      <c r="G14" s="379"/>
      <c r="H14" s="378">
        <v>305765</v>
      </c>
      <c r="I14" s="378">
        <v>239430</v>
      </c>
      <c r="J14" s="378">
        <v>10094</v>
      </c>
      <c r="K14" s="369"/>
    </row>
    <row r="15" spans="1:14" s="359" customFormat="1" ht="9" customHeight="1">
      <c r="A15" s="367"/>
      <c r="B15" s="377">
        <v>1996</v>
      </c>
      <c r="C15" s="378">
        <f>SUM(D15:E15)</f>
        <v>133267</v>
      </c>
      <c r="D15" s="378">
        <v>36134</v>
      </c>
      <c r="E15" s="378">
        <v>97133</v>
      </c>
      <c r="F15" s="378">
        <v>2386</v>
      </c>
      <c r="G15" s="379"/>
      <c r="H15" s="378">
        <v>357325</v>
      </c>
      <c r="I15" s="378">
        <v>307984</v>
      </c>
      <c r="J15" s="378">
        <v>12840</v>
      </c>
      <c r="K15" s="369"/>
    </row>
    <row r="16" spans="1:14" s="359" customFormat="1" ht="9" customHeight="1">
      <c r="A16" s="367"/>
      <c r="B16" s="377">
        <v>1997</v>
      </c>
      <c r="C16" s="378">
        <f>SUM(D16:E16)</f>
        <v>139870</v>
      </c>
      <c r="D16" s="378">
        <v>37293</v>
      </c>
      <c r="E16" s="378">
        <v>102577</v>
      </c>
      <c r="F16" s="378">
        <v>2520</v>
      </c>
      <c r="G16" s="379"/>
      <c r="H16" s="378">
        <v>393700</v>
      </c>
      <c r="I16" s="378">
        <v>327682</v>
      </c>
      <c r="J16" s="378">
        <v>14827</v>
      </c>
      <c r="K16" s="369"/>
    </row>
    <row r="17" spans="1:11" s="359" customFormat="1" ht="9" customHeight="1">
      <c r="A17" s="367"/>
      <c r="B17" s="377">
        <v>1998</v>
      </c>
      <c r="C17" s="378">
        <f>SUM(D17:E17)</f>
        <v>142360</v>
      </c>
      <c r="D17" s="378">
        <v>37806</v>
      </c>
      <c r="E17" s="378">
        <v>104554</v>
      </c>
      <c r="F17" s="378">
        <v>2978</v>
      </c>
      <c r="G17" s="379"/>
      <c r="H17" s="378">
        <v>445598</v>
      </c>
      <c r="I17" s="378">
        <v>395611</v>
      </c>
      <c r="J17" s="378">
        <v>19961</v>
      </c>
      <c r="K17" s="369"/>
    </row>
    <row r="18" spans="1:11" s="359" customFormat="1" ht="9" customHeight="1">
      <c r="A18" s="367"/>
      <c r="B18" s="377">
        <v>1999</v>
      </c>
      <c r="C18" s="378">
        <f>SUM(D18:E18)</f>
        <v>154138</v>
      </c>
      <c r="D18" s="378">
        <v>40225</v>
      </c>
      <c r="E18" s="378">
        <v>113913</v>
      </c>
      <c r="F18" s="378">
        <v>3379</v>
      </c>
      <c r="G18" s="379"/>
      <c r="H18" s="378">
        <v>468061</v>
      </c>
      <c r="I18" s="378">
        <v>425391</v>
      </c>
      <c r="J18" s="378">
        <v>19898</v>
      </c>
      <c r="K18" s="369"/>
    </row>
    <row r="19" spans="1:11" s="359" customFormat="1" ht="9" customHeight="1">
      <c r="A19" s="367"/>
      <c r="B19" s="377"/>
      <c r="C19" s="378"/>
      <c r="D19" s="378"/>
      <c r="E19" s="378"/>
      <c r="F19" s="378"/>
      <c r="G19" s="379"/>
      <c r="H19" s="378"/>
      <c r="I19" s="378"/>
      <c r="J19" s="378"/>
      <c r="K19" s="369"/>
    </row>
    <row r="20" spans="1:11" s="359" customFormat="1" ht="9" customHeight="1">
      <c r="A20" s="367"/>
      <c r="B20" s="345">
        <v>2000</v>
      </c>
      <c r="C20" s="378">
        <f>SUM(D20:E20)</f>
        <v>166942</v>
      </c>
      <c r="D20" s="378">
        <v>44941</v>
      </c>
      <c r="E20" s="378">
        <v>122001</v>
      </c>
      <c r="F20" s="378">
        <v>4156</v>
      </c>
      <c r="G20" s="379"/>
      <c r="H20" s="378">
        <v>462171</v>
      </c>
      <c r="I20" s="378">
        <v>422465</v>
      </c>
      <c r="J20" s="378">
        <v>21259</v>
      </c>
      <c r="K20" s="369"/>
    </row>
    <row r="21" spans="1:11" s="359" customFormat="1" ht="9" customHeight="1">
      <c r="A21" s="367"/>
      <c r="B21" s="345">
        <v>2001</v>
      </c>
      <c r="C21" s="378">
        <f>SUM(D21:E21)</f>
        <v>180442</v>
      </c>
      <c r="D21" s="378">
        <v>49003</v>
      </c>
      <c r="E21" s="378">
        <v>131439</v>
      </c>
      <c r="F21" s="378">
        <v>4177</v>
      </c>
      <c r="G21" s="379"/>
      <c r="H21" s="378">
        <v>490818</v>
      </c>
      <c r="I21" s="378">
        <v>448284</v>
      </c>
      <c r="J21" s="378">
        <v>23113</v>
      </c>
      <c r="K21" s="369"/>
    </row>
    <row r="22" spans="1:11" s="359" customFormat="1" ht="9" customHeight="1">
      <c r="A22" s="367"/>
      <c r="B22" s="345">
        <v>2002</v>
      </c>
      <c r="C22" s="378">
        <f>SUM(D22:E22)</f>
        <v>195931</v>
      </c>
      <c r="D22" s="378">
        <v>52865</v>
      </c>
      <c r="E22" s="378">
        <v>143066</v>
      </c>
      <c r="F22" s="378">
        <v>4295</v>
      </c>
      <c r="G22" s="379"/>
      <c r="H22" s="378">
        <v>487065</v>
      </c>
      <c r="I22" s="378">
        <v>444286</v>
      </c>
      <c r="J22" s="378">
        <v>24884</v>
      </c>
      <c r="K22" s="369"/>
    </row>
    <row r="23" spans="1:11" s="359" customFormat="1" ht="9" customHeight="1">
      <c r="A23" s="367"/>
      <c r="B23" s="346">
        <v>2003</v>
      </c>
      <c r="C23" s="378">
        <f>SUM(D23:E23)</f>
        <v>194674</v>
      </c>
      <c r="D23" s="378">
        <v>53571</v>
      </c>
      <c r="E23" s="378">
        <v>141103</v>
      </c>
      <c r="F23" s="378">
        <v>4663</v>
      </c>
      <c r="G23" s="379"/>
      <c r="H23" s="378">
        <v>465620</v>
      </c>
      <c r="I23" s="378">
        <v>427272</v>
      </c>
      <c r="J23" s="378">
        <v>26905</v>
      </c>
      <c r="K23" s="369"/>
    </row>
    <row r="24" spans="1:11" s="359" customFormat="1" ht="9" customHeight="1">
      <c r="A24" s="367"/>
      <c r="B24" s="346">
        <v>2004</v>
      </c>
      <c r="C24" s="378">
        <f>SUM(D24:E24)</f>
        <v>189007</v>
      </c>
      <c r="D24" s="378">
        <v>56343</v>
      </c>
      <c r="E24" s="378">
        <v>132664</v>
      </c>
      <c r="F24" s="378">
        <v>4687</v>
      </c>
      <c r="G24" s="379"/>
      <c r="H24" s="378">
        <v>467530</v>
      </c>
      <c r="I24" s="378">
        <v>423253</v>
      </c>
      <c r="J24" s="378">
        <v>27191</v>
      </c>
      <c r="K24" s="369"/>
    </row>
    <row r="25" spans="1:11" s="359" customFormat="1" ht="9" customHeight="1">
      <c r="A25" s="367"/>
      <c r="B25" s="346"/>
      <c r="C25" s="378"/>
      <c r="D25" s="378"/>
      <c r="E25" s="378"/>
      <c r="F25" s="378"/>
      <c r="G25" s="379"/>
      <c r="H25" s="378"/>
      <c r="I25" s="378"/>
      <c r="J25" s="378"/>
      <c r="K25" s="369"/>
    </row>
    <row r="26" spans="1:11" s="359" customFormat="1" ht="9" customHeight="1">
      <c r="A26" s="367"/>
      <c r="B26" s="346">
        <v>2005</v>
      </c>
      <c r="C26" s="378">
        <f>SUM(D26:E26)</f>
        <v>195728</v>
      </c>
      <c r="D26" s="378">
        <v>59879</v>
      </c>
      <c r="E26" s="378">
        <v>135849</v>
      </c>
      <c r="F26" s="378">
        <v>4679</v>
      </c>
      <c r="G26" s="379"/>
      <c r="H26" s="378">
        <v>435978</v>
      </c>
      <c r="I26" s="378">
        <v>393825</v>
      </c>
      <c r="J26" s="378">
        <v>27241</v>
      </c>
      <c r="K26" s="369"/>
    </row>
    <row r="27" spans="1:11" s="359" customFormat="1" ht="9" customHeight="1">
      <c r="A27" s="367"/>
      <c r="B27" s="346">
        <v>2006</v>
      </c>
      <c r="C27" s="378">
        <f>SUM(D27:E27)</f>
        <v>197816</v>
      </c>
      <c r="D27" s="378">
        <v>63094</v>
      </c>
      <c r="E27" s="378">
        <v>134722</v>
      </c>
      <c r="F27" s="378">
        <v>3829</v>
      </c>
      <c r="G27" s="379"/>
      <c r="H27" s="378">
        <v>443560</v>
      </c>
      <c r="I27" s="378">
        <v>402148</v>
      </c>
      <c r="J27" s="378">
        <v>27654</v>
      </c>
      <c r="K27" s="369"/>
    </row>
    <row r="28" spans="1:11" s="359" customFormat="1" ht="9" customHeight="1">
      <c r="A28" s="367"/>
      <c r="B28" s="346">
        <v>2007</v>
      </c>
      <c r="C28" s="378">
        <f>SUM(D28:E28)</f>
        <v>210409</v>
      </c>
      <c r="D28" s="378">
        <v>67631</v>
      </c>
      <c r="E28" s="378">
        <v>142778</v>
      </c>
      <c r="F28" s="378">
        <v>4148</v>
      </c>
      <c r="G28" s="379"/>
      <c r="H28" s="378">
        <v>452184</v>
      </c>
      <c r="I28" s="378">
        <v>415340</v>
      </c>
      <c r="J28" s="378">
        <v>28208</v>
      </c>
      <c r="K28" s="369"/>
    </row>
    <row r="29" spans="1:11" s="359" customFormat="1" ht="9" customHeight="1">
      <c r="A29" s="367"/>
      <c r="B29" s="346">
        <v>2008</v>
      </c>
      <c r="C29" s="378">
        <f>SUM(D29:E29)</f>
        <v>230405</v>
      </c>
      <c r="D29" s="378">
        <v>75102</v>
      </c>
      <c r="E29" s="378">
        <v>155303</v>
      </c>
      <c r="F29" s="378">
        <v>4220</v>
      </c>
      <c r="G29" s="379"/>
      <c r="H29" s="378">
        <v>475759</v>
      </c>
      <c r="I29" s="378">
        <v>435153</v>
      </c>
      <c r="J29" s="378">
        <v>28856</v>
      </c>
      <c r="K29" s="369"/>
    </row>
    <row r="30" spans="1:11" s="359" customFormat="1" ht="9" customHeight="1">
      <c r="A30" s="367"/>
      <c r="B30" s="346">
        <v>2009</v>
      </c>
      <c r="C30" s="378">
        <f>SUM(D30:E30)</f>
        <v>241246</v>
      </c>
      <c r="D30" s="378">
        <v>78645</v>
      </c>
      <c r="E30" s="378">
        <v>162601</v>
      </c>
      <c r="F30" s="378">
        <v>4207</v>
      </c>
      <c r="G30" s="379"/>
      <c r="H30" s="378">
        <v>473154</v>
      </c>
      <c r="I30" s="378">
        <v>447612</v>
      </c>
      <c r="J30" s="378">
        <v>29220</v>
      </c>
      <c r="K30" s="369"/>
    </row>
    <row r="31" spans="1:11" s="359" customFormat="1" ht="9" customHeight="1">
      <c r="A31" s="367"/>
      <c r="B31" s="346"/>
      <c r="C31" s="378"/>
      <c r="D31" s="378"/>
      <c r="E31" s="378"/>
      <c r="F31" s="378"/>
      <c r="G31" s="379"/>
      <c r="H31" s="378"/>
      <c r="I31" s="378"/>
      <c r="J31" s="378"/>
      <c r="K31" s="369"/>
    </row>
    <row r="32" spans="1:11" s="359" customFormat="1" ht="9" customHeight="1">
      <c r="A32" s="367"/>
      <c r="B32" s="346">
        <v>2010</v>
      </c>
      <c r="C32" s="378">
        <f>SUM(D32:E32)</f>
        <v>229350</v>
      </c>
      <c r="D32" s="378">
        <v>75144</v>
      </c>
      <c r="E32" s="378">
        <v>154206</v>
      </c>
      <c r="F32" s="378">
        <v>4737</v>
      </c>
      <c r="G32" s="379"/>
      <c r="H32" s="378">
        <v>477540</v>
      </c>
      <c r="I32" s="378">
        <v>456570</v>
      </c>
      <c r="J32" s="378">
        <v>29431</v>
      </c>
      <c r="K32" s="369"/>
    </row>
    <row r="33" spans="1:12" s="359" customFormat="1" ht="9" customHeight="1">
      <c r="A33" s="367"/>
      <c r="B33" s="346">
        <v>2011</v>
      </c>
      <c r="C33" s="378">
        <f t="shared" ref="C33" si="0">SUM(D33:E33)</f>
        <v>231244</v>
      </c>
      <c r="D33" s="378">
        <v>77245</v>
      </c>
      <c r="E33" s="378">
        <v>153999</v>
      </c>
      <c r="F33" s="378">
        <v>4742</v>
      </c>
      <c r="G33" s="379"/>
      <c r="H33" s="378">
        <v>446977</v>
      </c>
      <c r="I33" s="378">
        <v>430110</v>
      </c>
      <c r="J33" s="378">
        <v>27555</v>
      </c>
      <c r="K33" s="369"/>
    </row>
    <row r="34" spans="1:12" s="359" customFormat="1" ht="3" customHeight="1">
      <c r="A34" s="367"/>
      <c r="B34" s="380"/>
      <c r="C34" s="368"/>
      <c r="D34" s="368"/>
      <c r="E34" s="368"/>
      <c r="F34" s="368"/>
      <c r="G34" s="368"/>
      <c r="H34" s="368"/>
      <c r="I34" s="368"/>
      <c r="J34" s="368"/>
      <c r="K34" s="369"/>
    </row>
    <row r="35" spans="1:12" s="359" customFormat="1" ht="3" customHeight="1">
      <c r="A35" s="367"/>
      <c r="B35" s="377"/>
      <c r="C35" s="370"/>
      <c r="D35" s="370"/>
      <c r="E35" s="370"/>
      <c r="F35" s="370"/>
      <c r="G35" s="370"/>
      <c r="K35" s="369"/>
    </row>
    <row r="36" spans="1:12" s="359" customFormat="1" ht="9" customHeight="1">
      <c r="A36" s="367"/>
      <c r="B36" s="1035" t="s">
        <v>155</v>
      </c>
      <c r="C36" s="435"/>
      <c r="D36" s="435"/>
      <c r="E36" s="435"/>
      <c r="F36" s="435"/>
      <c r="G36" s="435"/>
      <c r="H36" s="435"/>
      <c r="I36" s="435"/>
      <c r="J36" s="435"/>
      <c r="K36" s="369"/>
    </row>
    <row r="37" spans="1:12" s="359" customFormat="1" ht="4.7" customHeight="1">
      <c r="A37" s="381"/>
      <c r="B37" s="368"/>
      <c r="C37" s="368"/>
      <c r="D37" s="368"/>
      <c r="E37" s="368"/>
      <c r="F37" s="368"/>
      <c r="G37" s="368"/>
      <c r="H37" s="368"/>
      <c r="I37" s="368"/>
      <c r="J37" s="368"/>
      <c r="K37" s="382"/>
    </row>
    <row r="38" spans="1:12" hidden="1">
      <c r="L38" s="57" t="s">
        <v>40</v>
      </c>
    </row>
  </sheetData>
  <sheetProtection sheet="1" objects="1" scenarios="1"/>
  <mergeCells count="11">
    <mergeCell ref="E10:E11"/>
    <mergeCell ref="B7:B11"/>
    <mergeCell ref="C7:F7"/>
    <mergeCell ref="H7:J7"/>
    <mergeCell ref="C9:E9"/>
    <mergeCell ref="F9:F11"/>
    <mergeCell ref="H9:H11"/>
    <mergeCell ref="I9:I11"/>
    <mergeCell ref="J9:J11"/>
    <mergeCell ref="C10:C11"/>
    <mergeCell ref="D10:D11"/>
  </mergeCells>
  <hyperlinks>
    <hyperlink ref="J2" location="Índice!A1" display="Índice!A1"/>
  </hyperlinks>
  <printOptions horizontalCentered="1"/>
  <pageMargins left="1.8897637795275593" right="1.9291338582677167" top="2.1653543307086616" bottom="1.5748031496062993" header="0.78740157480314965" footer="0.51181102362204722"/>
  <pageSetup orientation="portrait" r:id="rId1"/>
  <headerFooter>
    <oddHeader xml:space="preserve">&amp;L&amp;K000080INEGI. Anuario estadístico y geográfico de los Estados Unidos Mexicanos 2013. 2014&amp;K000000.&amp;C
</oddHeader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codeName="Hoja15"/>
  <dimension ref="A1:N48"/>
  <sheetViews>
    <sheetView showGridLines="0" showRowColHeaders="0" topLeftCell="A19" zoomScale="140" zoomScaleNormal="140" workbookViewId="0">
      <selection activeCell="F29" sqref="F29"/>
    </sheetView>
  </sheetViews>
  <sheetFormatPr baseColWidth="10" defaultColWidth="0" defaultRowHeight="12.75" zeroHeight="1"/>
  <cols>
    <col min="1" max="1" width="1" style="57" customWidth="1"/>
    <col min="2" max="2" width="7.85546875" style="57" customWidth="1"/>
    <col min="3" max="3" width="6.7109375" style="57" customWidth="1"/>
    <col min="4" max="4" width="3.7109375" style="57" customWidth="1"/>
    <col min="5" max="5" width="5.7109375" style="57" customWidth="1"/>
    <col min="6" max="7" width="8.7109375" style="57" customWidth="1"/>
    <col min="8" max="8" width="9" style="57" customWidth="1"/>
    <col min="9" max="9" width="8.28515625" style="57" customWidth="1"/>
    <col min="10" max="10" width="1" style="57" customWidth="1"/>
    <col min="11" max="11" width="0.85546875" style="57" customWidth="1"/>
    <col min="12" max="12" width="13.28515625" style="57" hidden="1" customWidth="1"/>
    <col min="13" max="14" width="0" style="57" hidden="1" customWidth="1"/>
    <col min="15" max="16384" width="13.28515625" style="57" hidden="1"/>
  </cols>
  <sheetData>
    <row r="1" spans="1:10" s="386" customFormat="1" ht="4.7" customHeight="1">
      <c r="A1" s="383"/>
      <c r="B1" s="384"/>
      <c r="C1" s="384"/>
      <c r="D1" s="384"/>
      <c r="E1" s="384"/>
      <c r="F1" s="384"/>
      <c r="G1" s="384"/>
      <c r="H1" s="384"/>
      <c r="I1" s="384"/>
      <c r="J1" s="385"/>
    </row>
    <row r="2" spans="1:10" s="391" customFormat="1" ht="11.1" customHeight="1">
      <c r="A2" s="387"/>
      <c r="B2" s="388" t="s">
        <v>110</v>
      </c>
      <c r="C2" s="389"/>
      <c r="D2" s="389"/>
      <c r="E2" s="389"/>
      <c r="F2" s="389"/>
      <c r="G2" s="389"/>
      <c r="H2" s="389"/>
      <c r="I2" s="1028" t="s">
        <v>121</v>
      </c>
      <c r="J2" s="390"/>
    </row>
    <row r="3" spans="1:10" s="391" customFormat="1" ht="11.1" customHeight="1">
      <c r="A3" s="387"/>
      <c r="B3" s="388" t="s">
        <v>122</v>
      </c>
      <c r="C3" s="389"/>
      <c r="D3" s="389"/>
      <c r="E3" s="389"/>
      <c r="F3" s="389"/>
      <c r="G3" s="389"/>
      <c r="H3" s="389"/>
      <c r="I3" s="392"/>
      <c r="J3" s="390"/>
    </row>
    <row r="4" spans="1:10" s="391" customFormat="1" ht="11.1" customHeight="1">
      <c r="A4" s="387"/>
      <c r="B4" s="330" t="s">
        <v>135</v>
      </c>
      <c r="C4" s="389"/>
      <c r="D4" s="389"/>
      <c r="E4" s="389"/>
      <c r="F4" s="389"/>
      <c r="G4" s="389"/>
      <c r="H4" s="389"/>
      <c r="I4" s="389"/>
      <c r="J4" s="393"/>
    </row>
    <row r="5" spans="1:10" s="391" customFormat="1" ht="11.1" customHeight="1">
      <c r="A5" s="387"/>
      <c r="B5" s="394" t="s">
        <v>77</v>
      </c>
      <c r="C5" s="389"/>
      <c r="D5" s="389"/>
      <c r="E5" s="389"/>
      <c r="F5" s="389"/>
      <c r="G5" s="389"/>
      <c r="H5" s="389"/>
      <c r="I5" s="389"/>
      <c r="J5" s="393"/>
    </row>
    <row r="6" spans="1:10" s="386" customFormat="1" ht="3" customHeight="1">
      <c r="A6" s="395"/>
      <c r="B6" s="396"/>
      <c r="C6" s="396"/>
      <c r="D6" s="396"/>
      <c r="E6" s="396"/>
      <c r="F6" s="396"/>
      <c r="G6" s="396"/>
      <c r="H6" s="396"/>
      <c r="I6" s="396"/>
      <c r="J6" s="397"/>
    </row>
    <row r="7" spans="1:10" s="386" customFormat="1" ht="3" customHeight="1">
      <c r="A7" s="395"/>
      <c r="B7" s="398"/>
      <c r="C7" s="398"/>
      <c r="D7" s="398"/>
      <c r="E7" s="398"/>
      <c r="F7" s="398"/>
      <c r="G7" s="398"/>
      <c r="H7" s="398"/>
      <c r="I7" s="398"/>
      <c r="J7" s="397"/>
    </row>
    <row r="8" spans="1:10" s="386" customFormat="1" ht="8.65" customHeight="1">
      <c r="A8" s="395"/>
      <c r="B8" s="1150" t="s">
        <v>101</v>
      </c>
      <c r="C8" s="1152" t="s">
        <v>123</v>
      </c>
      <c r="D8" s="392"/>
      <c r="E8" s="1154" t="s">
        <v>124</v>
      </c>
      <c r="F8" s="1154"/>
      <c r="G8" s="1154"/>
      <c r="H8" s="1152" t="s">
        <v>125</v>
      </c>
      <c r="I8" s="1152" t="s">
        <v>126</v>
      </c>
      <c r="J8" s="399"/>
    </row>
    <row r="9" spans="1:10" s="386" customFormat="1" ht="8.65" customHeight="1">
      <c r="A9" s="395"/>
      <c r="B9" s="1151"/>
      <c r="C9" s="1153"/>
      <c r="D9" s="392"/>
      <c r="E9" s="1155" t="s">
        <v>7</v>
      </c>
      <c r="F9" s="1155" t="s">
        <v>127</v>
      </c>
      <c r="G9" s="1155" t="s">
        <v>128</v>
      </c>
      <c r="H9" s="1153"/>
      <c r="I9" s="1153"/>
      <c r="J9" s="399"/>
    </row>
    <row r="10" spans="1:10" s="386" customFormat="1" ht="8.65" customHeight="1">
      <c r="A10" s="395"/>
      <c r="B10" s="1151"/>
      <c r="C10" s="1153"/>
      <c r="D10" s="392"/>
      <c r="E10" s="1156"/>
      <c r="F10" s="1156"/>
      <c r="G10" s="1156"/>
      <c r="H10" s="1153"/>
      <c r="I10" s="1153"/>
      <c r="J10" s="399"/>
    </row>
    <row r="11" spans="1:10" s="386" customFormat="1" ht="8.65" customHeight="1">
      <c r="A11" s="395"/>
      <c r="B11" s="1151"/>
      <c r="C11" s="1153"/>
      <c r="D11" s="398"/>
      <c r="E11" s="1153"/>
      <c r="F11" s="1153"/>
      <c r="G11" s="1153"/>
      <c r="H11" s="1153"/>
      <c r="I11" s="1153"/>
      <c r="J11" s="399"/>
    </row>
    <row r="12" spans="1:10" s="386" customFormat="1" ht="3" customHeight="1">
      <c r="A12" s="395"/>
      <c r="B12" s="396"/>
      <c r="C12" s="396"/>
      <c r="D12" s="396"/>
      <c r="E12" s="396"/>
      <c r="F12" s="396"/>
      <c r="G12" s="400"/>
      <c r="H12" s="401"/>
      <c r="I12" s="401"/>
      <c r="J12" s="399"/>
    </row>
    <row r="13" spans="1:10" s="386" customFormat="1" ht="3" customHeight="1">
      <c r="A13" s="395"/>
      <c r="B13" s="398"/>
      <c r="C13" s="398"/>
      <c r="D13" s="398"/>
      <c r="E13" s="398"/>
      <c r="F13" s="398"/>
      <c r="G13" s="402"/>
      <c r="H13" s="402"/>
      <c r="I13" s="402"/>
      <c r="J13" s="403"/>
    </row>
    <row r="14" spans="1:10" s="386" customFormat="1" ht="9" customHeight="1">
      <c r="A14" s="395"/>
      <c r="B14" s="404">
        <v>1995</v>
      </c>
      <c r="C14" s="405">
        <v>481.83699999999999</v>
      </c>
      <c r="D14" s="405"/>
      <c r="E14" s="405">
        <f>SUM(F14:G14)</f>
        <v>1416.588</v>
      </c>
      <c r="F14" s="405">
        <v>835.68399999999997</v>
      </c>
      <c r="G14" s="405">
        <v>580.904</v>
      </c>
      <c r="H14" s="405">
        <v>853.75</v>
      </c>
      <c r="I14" s="405" t="s">
        <v>18</v>
      </c>
      <c r="J14" s="406"/>
    </row>
    <row r="15" spans="1:10" s="386" customFormat="1" ht="9" customHeight="1">
      <c r="A15" s="395"/>
      <c r="B15" s="404">
        <v>1996</v>
      </c>
      <c r="C15" s="405">
        <v>535.44799999999998</v>
      </c>
      <c r="D15" s="405"/>
      <c r="E15" s="405">
        <f>SUM(F15:G15)</f>
        <v>1326.971</v>
      </c>
      <c r="F15" s="405">
        <v>763.68899999999996</v>
      </c>
      <c r="G15" s="405">
        <v>563.28200000000004</v>
      </c>
      <c r="H15" s="405">
        <v>637.19799999999998</v>
      </c>
      <c r="I15" s="405" t="s">
        <v>18</v>
      </c>
      <c r="J15" s="406"/>
    </row>
    <row r="16" spans="1:10" s="386" customFormat="1" ht="9" customHeight="1">
      <c r="A16" s="395"/>
      <c r="B16" s="404">
        <v>1997</v>
      </c>
      <c r="C16" s="405">
        <v>340.99200000000002</v>
      </c>
      <c r="D16" s="405"/>
      <c r="E16" s="405">
        <f>SUM(F16:G16)</f>
        <v>1523.4499999999998</v>
      </c>
      <c r="F16" s="405">
        <v>768.91099999999994</v>
      </c>
      <c r="G16" s="405">
        <v>754.53899999999999</v>
      </c>
      <c r="H16" s="405">
        <v>854.61900000000003</v>
      </c>
      <c r="I16" s="405">
        <v>92.494</v>
      </c>
      <c r="J16" s="406"/>
    </row>
    <row r="17" spans="1:14" s="386" customFormat="1" ht="9" customHeight="1">
      <c r="A17" s="395"/>
      <c r="B17" s="404">
        <v>1998</v>
      </c>
      <c r="C17" s="405">
        <v>277.95800000000003</v>
      </c>
      <c r="D17" s="405"/>
      <c r="E17" s="405">
        <f>SUM(F17:G17)</f>
        <v>1545.2460000000001</v>
      </c>
      <c r="F17" s="405">
        <v>694.721</v>
      </c>
      <c r="G17" s="405">
        <v>850.52499999999998</v>
      </c>
      <c r="H17" s="405">
        <v>862.86900000000003</v>
      </c>
      <c r="I17" s="405">
        <v>162.44300000000001</v>
      </c>
      <c r="J17" s="406"/>
    </row>
    <row r="18" spans="1:14" s="386" customFormat="1" ht="9" customHeight="1">
      <c r="A18" s="395"/>
      <c r="B18" s="404">
        <v>1999</v>
      </c>
      <c r="C18" s="405">
        <v>330.8</v>
      </c>
      <c r="D18" s="405"/>
      <c r="E18" s="405">
        <f>SUM(F18:G18)</f>
        <v>1473.2930000000001</v>
      </c>
      <c r="F18" s="405">
        <v>660.08</v>
      </c>
      <c r="G18" s="405">
        <v>813.21299999999997</v>
      </c>
      <c r="H18" s="405">
        <v>858.29300000000001</v>
      </c>
      <c r="I18" s="405">
        <v>126.68300000000001</v>
      </c>
      <c r="J18" s="406"/>
      <c r="N18" s="386">
        <v>36</v>
      </c>
    </row>
    <row r="19" spans="1:14" s="386" customFormat="1" ht="9" customHeight="1">
      <c r="A19" s="395"/>
      <c r="B19" s="404"/>
      <c r="C19" s="405"/>
      <c r="D19" s="405"/>
      <c r="E19" s="405"/>
      <c r="F19" s="405"/>
      <c r="G19" s="405"/>
      <c r="H19" s="405"/>
      <c r="I19" s="405"/>
      <c r="J19" s="406"/>
      <c r="N19" s="386">
        <v>10</v>
      </c>
    </row>
    <row r="20" spans="1:14" s="386" customFormat="1" ht="9" customHeight="1">
      <c r="A20" s="395"/>
      <c r="B20" s="404">
        <v>2000</v>
      </c>
      <c r="C20" s="405">
        <v>174.68799999999999</v>
      </c>
      <c r="D20" s="405"/>
      <c r="E20" s="405">
        <f>SUM(F20:G20)</f>
        <v>1105.9590000000001</v>
      </c>
      <c r="F20" s="405">
        <v>470.93099999999998</v>
      </c>
      <c r="G20" s="405">
        <v>635.02800000000002</v>
      </c>
      <c r="H20" s="405">
        <v>300.55599999999998</v>
      </c>
      <c r="I20" s="405">
        <v>131.38800000000001</v>
      </c>
      <c r="J20" s="406"/>
      <c r="N20" s="386">
        <v>12</v>
      </c>
    </row>
    <row r="21" spans="1:14" s="386" customFormat="1" ht="9" customHeight="1">
      <c r="A21" s="395"/>
      <c r="B21" s="404">
        <v>2001</v>
      </c>
      <c r="C21" s="405">
        <v>159.38200000000001</v>
      </c>
      <c r="D21" s="405"/>
      <c r="E21" s="405">
        <f>SUM(F21:G21)</f>
        <v>996.98400000000004</v>
      </c>
      <c r="F21" s="405">
        <v>376.947</v>
      </c>
      <c r="G21" s="405">
        <v>620.03700000000003</v>
      </c>
      <c r="H21" s="405">
        <v>274.928</v>
      </c>
      <c r="I21" s="405">
        <v>137.24199999999999</v>
      </c>
      <c r="J21" s="406"/>
      <c r="N21" s="386">
        <f>SUM(N18:N20)</f>
        <v>58</v>
      </c>
    </row>
    <row r="22" spans="1:14" s="386" customFormat="1" ht="9" customHeight="1">
      <c r="A22" s="395"/>
      <c r="B22" s="404">
        <v>2002</v>
      </c>
      <c r="C22" s="405">
        <v>211.684</v>
      </c>
      <c r="D22" s="405"/>
      <c r="E22" s="405">
        <f>SUM(F22:G22)</f>
        <v>1075.576</v>
      </c>
      <c r="F22" s="405">
        <v>394.39299999999997</v>
      </c>
      <c r="G22" s="405">
        <v>681.18299999999999</v>
      </c>
      <c r="H22" s="405">
        <v>298.80399999999997</v>
      </c>
      <c r="I22" s="405">
        <v>161.44800000000001</v>
      </c>
      <c r="J22" s="406"/>
    </row>
    <row r="23" spans="1:14" s="386" customFormat="1" ht="9" customHeight="1">
      <c r="A23" s="395"/>
      <c r="B23" s="404">
        <v>2003</v>
      </c>
      <c r="C23" s="405">
        <v>121.128</v>
      </c>
      <c r="D23" s="405"/>
      <c r="E23" s="405">
        <f>SUM(F23:G23)</f>
        <v>1042.4349999999999</v>
      </c>
      <c r="F23" s="405">
        <v>323.923</v>
      </c>
      <c r="G23" s="405">
        <v>718.51199999999994</v>
      </c>
      <c r="H23" s="405">
        <v>379.40199999999999</v>
      </c>
      <c r="I23" s="405">
        <v>124.02800000000001</v>
      </c>
      <c r="J23" s="406"/>
    </row>
    <row r="24" spans="1:14" s="386" customFormat="1" ht="9" customHeight="1">
      <c r="A24" s="395"/>
      <c r="B24" s="404">
        <v>2004</v>
      </c>
      <c r="C24" s="405">
        <v>146.613</v>
      </c>
      <c r="D24" s="405"/>
      <c r="E24" s="405">
        <f>SUM(F24:G24)</f>
        <v>1026.6020000000001</v>
      </c>
      <c r="F24" s="405">
        <v>276.209</v>
      </c>
      <c r="G24" s="405">
        <v>750.39300000000003</v>
      </c>
      <c r="H24" s="405">
        <v>294.40199999999999</v>
      </c>
      <c r="I24" s="405">
        <v>115.119</v>
      </c>
      <c r="J24" s="406"/>
    </row>
    <row r="25" spans="1:14" s="386" customFormat="1" ht="9" customHeight="1">
      <c r="A25" s="395"/>
      <c r="B25" s="404"/>
      <c r="C25" s="405"/>
      <c r="D25" s="405"/>
      <c r="E25" s="405"/>
      <c r="F25" s="405"/>
      <c r="G25" s="405"/>
      <c r="H25" s="405"/>
      <c r="I25" s="405"/>
      <c r="J25" s="406"/>
    </row>
    <row r="26" spans="1:14" s="386" customFormat="1" ht="9" customHeight="1">
      <c r="A26" s="395"/>
      <c r="B26" s="404">
        <v>2005</v>
      </c>
      <c r="C26" s="405">
        <v>128.477</v>
      </c>
      <c r="D26" s="405"/>
      <c r="E26" s="405">
        <f>SUM(F26:G26)</f>
        <v>1114.5240000000001</v>
      </c>
      <c r="F26" s="405">
        <v>304.37700000000001</v>
      </c>
      <c r="G26" s="405">
        <v>810.14700000000005</v>
      </c>
      <c r="H26" s="405">
        <v>280.46899999999999</v>
      </c>
      <c r="I26" s="405">
        <v>126.738</v>
      </c>
      <c r="J26" s="406"/>
    </row>
    <row r="27" spans="1:14" s="386" customFormat="1" ht="9" customHeight="1">
      <c r="A27" s="395"/>
      <c r="B27" s="404">
        <v>2006</v>
      </c>
      <c r="C27" s="405">
        <v>129.66200000000001</v>
      </c>
      <c r="D27" s="405"/>
      <c r="E27" s="405">
        <f>SUM(F27:G27)</f>
        <v>1110.1510000000001</v>
      </c>
      <c r="F27" s="405">
        <v>296.05500000000001</v>
      </c>
      <c r="G27" s="405">
        <v>814.096</v>
      </c>
      <c r="H27" s="405">
        <v>278.47399999999999</v>
      </c>
      <c r="I27" s="405">
        <v>125.295</v>
      </c>
      <c r="J27" s="406"/>
    </row>
    <row r="28" spans="1:14" s="386" customFormat="1" ht="9" customHeight="1">
      <c r="A28" s="395"/>
      <c r="B28" s="404">
        <v>2007</v>
      </c>
      <c r="C28" s="405">
        <v>134.678</v>
      </c>
      <c r="D28" s="405"/>
      <c r="E28" s="405">
        <f>SUM(F28:G28)</f>
        <v>2279.078</v>
      </c>
      <c r="F28" s="405">
        <v>705.47400000000005</v>
      </c>
      <c r="G28" s="405">
        <v>1573.604</v>
      </c>
      <c r="H28" s="405">
        <v>323.041</v>
      </c>
      <c r="I28" s="405">
        <v>133.05199999999999</v>
      </c>
      <c r="J28" s="406"/>
    </row>
    <row r="29" spans="1:14" s="386" customFormat="1" ht="9" customHeight="1">
      <c r="A29" s="395"/>
      <c r="B29" s="404">
        <v>2008</v>
      </c>
      <c r="C29" s="405">
        <v>115.524</v>
      </c>
      <c r="D29" s="405"/>
      <c r="E29" s="405">
        <f>SUM(F29:G29)</f>
        <v>666.82099999999991</v>
      </c>
      <c r="F29" s="405">
        <v>220.18799999999999</v>
      </c>
      <c r="G29" s="405">
        <v>446.63299999999998</v>
      </c>
      <c r="H29" s="405">
        <v>339.73</v>
      </c>
      <c r="I29" s="405">
        <v>111.129</v>
      </c>
      <c r="J29" s="406"/>
    </row>
    <row r="30" spans="1:14" s="386" customFormat="1" ht="9" customHeight="1">
      <c r="A30" s="395"/>
      <c r="B30" s="404">
        <v>2009</v>
      </c>
      <c r="C30" s="405">
        <v>120.351</v>
      </c>
      <c r="D30" s="405"/>
      <c r="E30" s="405">
        <f>SUM(F30:G30)</f>
        <v>1125.92</v>
      </c>
      <c r="F30" s="405">
        <v>323.28699999999998</v>
      </c>
      <c r="G30" s="405">
        <v>802.63300000000004</v>
      </c>
      <c r="H30" s="405">
        <v>348.87400000000002</v>
      </c>
      <c r="I30" s="405">
        <v>86.91</v>
      </c>
      <c r="J30" s="406"/>
    </row>
    <row r="31" spans="1:14" s="386" customFormat="1" ht="9" customHeight="1">
      <c r="A31" s="395"/>
      <c r="B31" s="404"/>
      <c r="C31" s="405"/>
      <c r="D31" s="405"/>
      <c r="E31" s="405"/>
      <c r="F31" s="405"/>
      <c r="G31" s="405"/>
      <c r="H31" s="405"/>
      <c r="I31" s="405"/>
      <c r="J31" s="406"/>
    </row>
    <row r="32" spans="1:14" s="386" customFormat="1" ht="9" customHeight="1">
      <c r="A32" s="395"/>
      <c r="B32" s="404">
        <v>2010</v>
      </c>
      <c r="C32" s="405">
        <v>124.324</v>
      </c>
      <c r="D32" s="405"/>
      <c r="E32" s="405">
        <f t="shared" ref="E32:E33" si="0">SUM(F32:G32)</f>
        <v>1118.779</v>
      </c>
      <c r="F32" s="405">
        <v>330.24099999999999</v>
      </c>
      <c r="G32" s="405">
        <v>788.53800000000001</v>
      </c>
      <c r="H32" s="405">
        <v>299.23899999999998</v>
      </c>
      <c r="I32" s="405">
        <v>99.91</v>
      </c>
      <c r="J32" s="406"/>
    </row>
    <row r="33" spans="1:11" s="386" customFormat="1" ht="9" customHeight="1">
      <c r="A33" s="395"/>
      <c r="B33" s="404">
        <v>2011</v>
      </c>
      <c r="C33" s="405">
        <v>125.06100000000001</v>
      </c>
      <c r="D33" s="405"/>
      <c r="E33" s="405">
        <f t="shared" si="0"/>
        <v>1948.692</v>
      </c>
      <c r="F33" s="405">
        <v>582.14200000000005</v>
      </c>
      <c r="G33" s="405">
        <v>1366.55</v>
      </c>
      <c r="H33" s="405">
        <v>292.86599999999999</v>
      </c>
      <c r="I33" s="405">
        <v>101.178</v>
      </c>
      <c r="J33" s="406"/>
    </row>
    <row r="34" spans="1:11" s="386" customFormat="1" ht="3" customHeight="1">
      <c r="A34" s="395"/>
      <c r="B34" s="396"/>
      <c r="C34" s="407"/>
      <c r="D34" s="407"/>
      <c r="E34" s="407"/>
      <c r="F34" s="407"/>
      <c r="G34" s="407"/>
      <c r="H34" s="407"/>
      <c r="I34" s="407"/>
      <c r="J34" s="408"/>
    </row>
    <row r="35" spans="1:11" s="386" customFormat="1" ht="3" customHeight="1">
      <c r="A35" s="395"/>
      <c r="B35" s="398"/>
      <c r="C35" s="398"/>
      <c r="D35" s="398"/>
      <c r="E35" s="398"/>
      <c r="F35" s="398"/>
      <c r="G35" s="398"/>
      <c r="H35" s="398"/>
      <c r="I35" s="398"/>
      <c r="J35" s="397"/>
    </row>
    <row r="36" spans="1:11" s="386" customFormat="1" ht="9" customHeight="1">
      <c r="A36" s="395"/>
      <c r="B36" s="409" t="s">
        <v>129</v>
      </c>
      <c r="C36" s="410"/>
      <c r="D36" s="398"/>
      <c r="E36" s="398"/>
      <c r="F36" s="398"/>
      <c r="G36" s="398"/>
      <c r="H36" s="398"/>
      <c r="I36" s="398"/>
      <c r="J36" s="397"/>
    </row>
    <row r="37" spans="1:11" s="386" customFormat="1" ht="9" customHeight="1">
      <c r="A37" s="395"/>
      <c r="B37" s="409" t="s">
        <v>130</v>
      </c>
      <c r="C37" s="410"/>
      <c r="D37" s="398"/>
      <c r="E37" s="398"/>
      <c r="F37" s="398"/>
      <c r="G37" s="398"/>
      <c r="H37" s="398"/>
      <c r="I37" s="398"/>
      <c r="J37" s="397"/>
    </row>
    <row r="38" spans="1:11" s="386" customFormat="1" ht="9" customHeight="1">
      <c r="A38" s="395"/>
      <c r="B38" s="409" t="s">
        <v>131</v>
      </c>
      <c r="C38" s="410"/>
      <c r="D38" s="398"/>
      <c r="E38" s="398"/>
      <c r="F38" s="398"/>
      <c r="G38" s="398"/>
      <c r="H38" s="398"/>
      <c r="I38" s="398"/>
      <c r="J38" s="397"/>
    </row>
    <row r="39" spans="1:11" s="386" customFormat="1" ht="9" customHeight="1">
      <c r="A39" s="395"/>
      <c r="B39" s="411" t="s">
        <v>132</v>
      </c>
      <c r="C39" s="410"/>
      <c r="D39" s="398"/>
      <c r="E39" s="398"/>
      <c r="F39" s="398"/>
      <c r="G39" s="398"/>
      <c r="H39" s="398"/>
      <c r="I39" s="398"/>
      <c r="J39" s="397"/>
    </row>
    <row r="40" spans="1:11" s="386" customFormat="1" ht="9" customHeight="1">
      <c r="A40" s="395"/>
      <c r="B40" s="409" t="s">
        <v>133</v>
      </c>
      <c r="C40" s="410"/>
      <c r="D40" s="398"/>
      <c r="E40" s="398"/>
      <c r="F40" s="398"/>
      <c r="G40" s="398"/>
      <c r="H40" s="398"/>
      <c r="I40" s="398"/>
      <c r="J40" s="397"/>
    </row>
    <row r="41" spans="1:11" s="386" customFormat="1" ht="9" customHeight="1">
      <c r="A41" s="395"/>
      <c r="B41" s="1035" t="s">
        <v>156</v>
      </c>
      <c r="C41" s="435"/>
      <c r="D41" s="435"/>
      <c r="E41" s="435"/>
      <c r="F41" s="435"/>
      <c r="G41" s="435"/>
      <c r="H41" s="435"/>
      <c r="I41" s="435"/>
      <c r="J41" s="397"/>
    </row>
    <row r="42" spans="1:11" s="386" customFormat="1" ht="4.7" customHeight="1">
      <c r="A42" s="412"/>
      <c r="B42" s="413"/>
      <c r="C42" s="396"/>
      <c r="D42" s="396"/>
      <c r="E42" s="396"/>
      <c r="F42" s="396"/>
      <c r="G42" s="396"/>
      <c r="H42" s="396"/>
      <c r="I42" s="396"/>
      <c r="J42" s="414"/>
    </row>
    <row r="43" spans="1:11" ht="27.95" hidden="1" customHeight="1">
      <c r="K43" s="57" t="s">
        <v>40</v>
      </c>
    </row>
    <row r="44" spans="1:11" ht="10.15" hidden="1" customHeight="1"/>
    <row r="45" spans="1:11" ht="10.15" hidden="1" customHeight="1"/>
    <row r="46" spans="1:11" ht="10.15" hidden="1" customHeight="1"/>
    <row r="47" spans="1:11" ht="10.15" hidden="1" customHeight="1"/>
    <row r="48" spans="1:11" ht="10.15" hidden="1" customHeight="1"/>
  </sheetData>
  <sheetProtection sheet="1" objects="1" scenarios="1"/>
  <mergeCells count="8">
    <mergeCell ref="B8:B11"/>
    <mergeCell ref="C8:C11"/>
    <mergeCell ref="E8:G8"/>
    <mergeCell ref="H8:H11"/>
    <mergeCell ref="I8:I11"/>
    <mergeCell ref="E9:E11"/>
    <mergeCell ref="F9:F11"/>
    <mergeCell ref="G9:G11"/>
  </mergeCells>
  <hyperlinks>
    <hyperlink ref="I2" location="Índice!A1" display="Índice!A1"/>
  </hyperlinks>
  <printOptions horizontalCentered="1"/>
  <pageMargins left="1.8897637795275593" right="1.9291338582677167" top="2.1653543307086616" bottom="1.5748031496062993" header="0.78740157480314965" footer="0.51181102362204722"/>
  <pageSetup orientation="portrait" r:id="rId1"/>
  <headerFooter>
    <oddHeader xml:space="preserve">&amp;L&amp;K000080INEGI. Anuario estadístico y geográfico de los Estados Unidos Mexicanos 2013. 2014&amp;K000000.&amp;C
</oddHeader>
  </headerFooter>
</worksheet>
</file>

<file path=xl/worksheets/sheet34.xml><?xml version="1.0" encoding="utf-8"?>
<worksheet xmlns="http://schemas.openxmlformats.org/spreadsheetml/2006/main" xmlns:r="http://schemas.openxmlformats.org/officeDocument/2006/relationships">
  <dimension ref="A1:O42"/>
  <sheetViews>
    <sheetView showGridLines="0" showRowColHeaders="0" topLeftCell="A19" zoomScale="140" zoomScaleNormal="140" workbookViewId="0"/>
  </sheetViews>
  <sheetFormatPr baseColWidth="10" defaultColWidth="0" defaultRowHeight="12.75" zeroHeight="1"/>
  <cols>
    <col min="1" max="1" width="0.85546875" style="775" customWidth="1"/>
    <col min="2" max="2" width="4.85546875" style="775" customWidth="1"/>
    <col min="3" max="3" width="7.5703125" style="775" customWidth="1"/>
    <col min="4" max="4" width="1.85546875" style="775" customWidth="1"/>
    <col min="5" max="5" width="6.140625" style="775" customWidth="1"/>
    <col min="6" max="6" width="7.7109375" style="775" customWidth="1"/>
    <col min="7" max="7" width="2.42578125" style="775" customWidth="1"/>
    <col min="8" max="8" width="5.42578125" style="775" customWidth="1"/>
    <col min="9" max="9" width="7.85546875" style="775" customWidth="1"/>
    <col min="10" max="10" width="2.28515625" style="775" customWidth="1"/>
    <col min="11" max="11" width="5.5703125" style="775" customWidth="1"/>
    <col min="12" max="12" width="7.42578125" style="775" customWidth="1"/>
    <col min="13" max="14" width="0.85546875" style="775" customWidth="1"/>
    <col min="15" max="15" width="11.42578125" style="1036" hidden="1" customWidth="1"/>
    <col min="16" max="16384" width="11.42578125" style="775" hidden="1"/>
  </cols>
  <sheetData>
    <row r="1" spans="1:13" ht="4.7" customHeight="1">
      <c r="A1" s="772"/>
      <c r="B1" s="773"/>
      <c r="C1" s="773"/>
      <c r="D1" s="773"/>
      <c r="E1" s="773"/>
      <c r="F1" s="773"/>
      <c r="G1" s="773"/>
      <c r="H1" s="773"/>
      <c r="I1" s="773"/>
      <c r="J1" s="773"/>
      <c r="K1" s="773"/>
      <c r="L1" s="773"/>
      <c r="M1" s="774"/>
    </row>
    <row r="2" spans="1:13" ht="11.1" customHeight="1">
      <c r="A2" s="776"/>
      <c r="B2" s="777" t="s">
        <v>341</v>
      </c>
      <c r="C2" s="778"/>
      <c r="D2" s="778"/>
      <c r="E2" s="778"/>
      <c r="F2" s="778"/>
      <c r="G2" s="778"/>
      <c r="H2" s="778"/>
      <c r="I2" s="778"/>
      <c r="J2" s="778"/>
      <c r="K2" s="778"/>
      <c r="L2" s="1028" t="s">
        <v>342</v>
      </c>
      <c r="M2" s="779"/>
    </row>
    <row r="3" spans="1:13" ht="11.1" customHeight="1">
      <c r="A3" s="776"/>
      <c r="B3" s="777" t="s">
        <v>343</v>
      </c>
      <c r="C3" s="778"/>
      <c r="D3" s="778"/>
      <c r="E3" s="778"/>
      <c r="F3" s="778"/>
      <c r="G3" s="778"/>
      <c r="H3" s="778"/>
      <c r="I3" s="778"/>
      <c r="J3" s="778"/>
      <c r="K3" s="778"/>
      <c r="L3" s="778"/>
      <c r="M3" s="780"/>
    </row>
    <row r="4" spans="1:13" ht="11.1" customHeight="1">
      <c r="A4" s="776"/>
      <c r="B4" s="777" t="s">
        <v>344</v>
      </c>
      <c r="C4" s="778"/>
      <c r="D4" s="778"/>
      <c r="E4" s="778"/>
      <c r="F4" s="778"/>
      <c r="G4" s="778"/>
      <c r="H4" s="778"/>
      <c r="I4" s="778"/>
      <c r="J4" s="778"/>
      <c r="K4" s="778"/>
      <c r="L4" s="778"/>
      <c r="M4" s="780"/>
    </row>
    <row r="5" spans="1:13" ht="2.4500000000000002" customHeight="1">
      <c r="A5" s="776"/>
      <c r="B5" s="781"/>
      <c r="C5" s="781"/>
      <c r="D5" s="781"/>
      <c r="E5" s="781"/>
      <c r="F5" s="781"/>
      <c r="G5" s="781"/>
      <c r="H5" s="781"/>
      <c r="I5" s="781"/>
      <c r="J5" s="781"/>
      <c r="K5" s="781"/>
      <c r="L5" s="781"/>
      <c r="M5" s="780"/>
    </row>
    <row r="6" spans="1:13" ht="2.4500000000000002" customHeight="1">
      <c r="A6" s="776"/>
      <c r="B6" s="778"/>
      <c r="C6" s="778"/>
      <c r="D6" s="778"/>
      <c r="E6" s="778"/>
      <c r="F6" s="778"/>
      <c r="G6" s="778"/>
      <c r="H6" s="778"/>
      <c r="I6" s="778"/>
      <c r="J6" s="778"/>
      <c r="K6" s="778"/>
      <c r="L6" s="778"/>
      <c r="M6" s="780"/>
    </row>
    <row r="7" spans="1:13" ht="8.4499999999999993" customHeight="1">
      <c r="A7" s="776"/>
      <c r="B7" s="1159" t="s">
        <v>101</v>
      </c>
      <c r="C7" s="1161" t="s">
        <v>345</v>
      </c>
      <c r="D7" s="1056"/>
      <c r="E7" s="1163" t="s">
        <v>346</v>
      </c>
      <c r="F7" s="1164"/>
      <c r="G7" s="1056"/>
      <c r="H7" s="1166" t="s">
        <v>347</v>
      </c>
      <c r="I7" s="1166"/>
      <c r="J7" s="1056"/>
      <c r="K7" s="1166" t="s">
        <v>36</v>
      </c>
      <c r="L7" s="1166"/>
      <c r="M7" s="782"/>
    </row>
    <row r="8" spans="1:13" ht="8.4499999999999993" customHeight="1">
      <c r="A8" s="776"/>
      <c r="B8" s="1160"/>
      <c r="C8" s="1162"/>
      <c r="D8" s="1056"/>
      <c r="E8" s="1165"/>
      <c r="F8" s="1165"/>
      <c r="G8" s="1056"/>
      <c r="H8" s="1167"/>
      <c r="I8" s="1167"/>
      <c r="J8" s="1056"/>
      <c r="K8" s="1167"/>
      <c r="L8" s="1167"/>
      <c r="M8" s="782"/>
    </row>
    <row r="9" spans="1:13" ht="8.4499999999999993" customHeight="1">
      <c r="A9" s="776"/>
      <c r="B9" s="1160"/>
      <c r="C9" s="1162"/>
      <c r="D9" s="1056"/>
      <c r="E9" s="1168" t="s">
        <v>258</v>
      </c>
      <c r="F9" s="1157" t="s">
        <v>127</v>
      </c>
      <c r="G9" s="1056"/>
      <c r="H9" s="1168" t="s">
        <v>258</v>
      </c>
      <c r="I9" s="1157" t="s">
        <v>127</v>
      </c>
      <c r="J9" s="1056"/>
      <c r="K9" s="1168" t="s">
        <v>258</v>
      </c>
      <c r="L9" s="1157" t="s">
        <v>127</v>
      </c>
      <c r="M9" s="782"/>
    </row>
    <row r="10" spans="1:13" ht="8.4499999999999993" customHeight="1">
      <c r="A10" s="776"/>
      <c r="B10" s="1160"/>
      <c r="C10" s="1162"/>
      <c r="D10" s="1056"/>
      <c r="E10" s="1169"/>
      <c r="F10" s="1158"/>
      <c r="G10" s="1056"/>
      <c r="H10" s="1169"/>
      <c r="I10" s="1158"/>
      <c r="J10" s="1056"/>
      <c r="K10" s="1169"/>
      <c r="L10" s="1158"/>
      <c r="M10" s="782"/>
    </row>
    <row r="11" spans="1:13" ht="2.4500000000000002" customHeight="1">
      <c r="A11" s="776"/>
      <c r="B11" s="781"/>
      <c r="C11" s="781"/>
      <c r="D11" s="781"/>
      <c r="E11" s="781"/>
      <c r="F11" s="781"/>
      <c r="G11" s="781"/>
      <c r="H11" s="781"/>
      <c r="I11" s="781"/>
      <c r="J11" s="781"/>
      <c r="K11" s="781"/>
      <c r="L11" s="781"/>
      <c r="M11" s="780"/>
    </row>
    <row r="12" spans="1:13" ht="2.4500000000000002" customHeight="1">
      <c r="A12" s="776"/>
      <c r="B12" s="778"/>
      <c r="C12" s="778"/>
      <c r="D12" s="778"/>
      <c r="E12" s="778"/>
      <c r="F12" s="778"/>
      <c r="G12" s="778"/>
      <c r="H12" s="778"/>
      <c r="I12" s="778"/>
      <c r="J12" s="778"/>
      <c r="K12" s="778"/>
      <c r="L12" s="778"/>
      <c r="M12" s="780"/>
    </row>
    <row r="13" spans="1:13" ht="9" customHeight="1">
      <c r="A13" s="776"/>
      <c r="B13" s="783" t="s">
        <v>348</v>
      </c>
      <c r="C13" s="784">
        <v>1022252</v>
      </c>
      <c r="D13" s="784"/>
      <c r="E13" s="784">
        <v>270795</v>
      </c>
      <c r="F13" s="784">
        <v>710737</v>
      </c>
      <c r="G13" s="784"/>
      <c r="H13" s="784">
        <v>12302</v>
      </c>
      <c r="I13" s="784">
        <v>27855</v>
      </c>
      <c r="J13" s="784"/>
      <c r="K13" s="784">
        <v>7919</v>
      </c>
      <c r="L13" s="784">
        <v>8423</v>
      </c>
      <c r="M13" s="785"/>
    </row>
    <row r="14" spans="1:13" ht="9" customHeight="1">
      <c r="A14" s="776"/>
      <c r="B14" s="783" t="s">
        <v>349</v>
      </c>
      <c r="C14" s="784">
        <v>1050784</v>
      </c>
      <c r="D14" s="784"/>
      <c r="E14" s="784">
        <v>280675</v>
      </c>
      <c r="F14" s="784">
        <v>728103</v>
      </c>
      <c r="G14" s="784"/>
      <c r="H14" s="784">
        <v>12835</v>
      </c>
      <c r="I14" s="784">
        <v>29163</v>
      </c>
      <c r="J14" s="784"/>
      <c r="K14" s="784">
        <v>8049</v>
      </c>
      <c r="L14" s="784">
        <v>8543</v>
      </c>
      <c r="M14" s="785"/>
    </row>
    <row r="15" spans="1:13" ht="9" customHeight="1">
      <c r="A15" s="776"/>
      <c r="B15" s="783" t="s">
        <v>350</v>
      </c>
      <c r="C15" s="784">
        <v>1066562</v>
      </c>
      <c r="D15" s="784"/>
      <c r="E15" s="784">
        <v>285385</v>
      </c>
      <c r="F15" s="784">
        <v>741809</v>
      </c>
      <c r="G15" s="784"/>
      <c r="H15" s="784">
        <v>13038</v>
      </c>
      <c r="I15" s="784">
        <v>29721</v>
      </c>
      <c r="J15" s="784"/>
      <c r="K15" s="784">
        <v>8234</v>
      </c>
      <c r="L15" s="784">
        <v>8764</v>
      </c>
      <c r="M15" s="785"/>
    </row>
    <row r="16" spans="1:13" ht="9" customHeight="1">
      <c r="A16" s="776"/>
      <c r="B16" s="783" t="s">
        <v>351</v>
      </c>
      <c r="C16" s="784">
        <v>1098511</v>
      </c>
      <c r="D16" s="784"/>
      <c r="E16" s="784">
        <v>286023</v>
      </c>
      <c r="F16" s="784">
        <v>763543</v>
      </c>
      <c r="G16" s="784"/>
      <c r="H16" s="784">
        <v>13311</v>
      </c>
      <c r="I16" s="784">
        <v>30738</v>
      </c>
      <c r="J16" s="784"/>
      <c r="K16" s="784">
        <v>8384</v>
      </c>
      <c r="L16" s="784">
        <v>8913</v>
      </c>
      <c r="M16" s="785"/>
    </row>
    <row r="17" spans="1:13" ht="9" customHeight="1">
      <c r="A17" s="776"/>
      <c r="B17" s="786">
        <v>1999</v>
      </c>
      <c r="C17" s="784">
        <v>1134040</v>
      </c>
      <c r="D17" s="784"/>
      <c r="E17" s="784">
        <v>288257</v>
      </c>
      <c r="F17" s="784">
        <v>778561</v>
      </c>
      <c r="G17" s="784"/>
      <c r="H17" s="784">
        <v>13512</v>
      </c>
      <c r="I17" s="784">
        <v>31432</v>
      </c>
      <c r="J17" s="784"/>
      <c r="K17" s="784">
        <v>8429</v>
      </c>
      <c r="L17" s="784">
        <v>8962</v>
      </c>
      <c r="M17" s="785"/>
    </row>
    <row r="18" spans="1:13" ht="9" customHeight="1">
      <c r="A18" s="776"/>
      <c r="B18" s="786"/>
      <c r="C18" s="784"/>
      <c r="D18" s="784"/>
      <c r="E18" s="784"/>
      <c r="F18" s="784"/>
      <c r="G18" s="784"/>
      <c r="H18" s="784"/>
      <c r="I18" s="784"/>
      <c r="J18" s="784"/>
      <c r="K18" s="784"/>
      <c r="L18" s="784"/>
      <c r="M18" s="785"/>
    </row>
    <row r="19" spans="1:13" ht="9" customHeight="1">
      <c r="A19" s="776"/>
      <c r="B19" s="787">
        <v>2000</v>
      </c>
      <c r="C19" s="784">
        <v>1155029</v>
      </c>
      <c r="D19" s="784"/>
      <c r="E19" s="784">
        <v>292031</v>
      </c>
      <c r="F19" s="784">
        <v>792530</v>
      </c>
      <c r="G19" s="784"/>
      <c r="H19" s="784">
        <v>13752</v>
      </c>
      <c r="I19" s="784">
        <v>32006</v>
      </c>
      <c r="J19" s="784"/>
      <c r="K19" s="784">
        <v>8487</v>
      </c>
      <c r="L19" s="784">
        <v>9065</v>
      </c>
      <c r="M19" s="785"/>
    </row>
    <row r="20" spans="1:13" ht="9" customHeight="1">
      <c r="A20" s="776"/>
      <c r="B20" s="787">
        <v>2001</v>
      </c>
      <c r="C20" s="784">
        <v>1196047</v>
      </c>
      <c r="D20" s="784"/>
      <c r="E20" s="784">
        <v>295587</v>
      </c>
      <c r="F20" s="784">
        <v>818355</v>
      </c>
      <c r="G20" s="784"/>
      <c r="H20" s="784">
        <v>14126</v>
      </c>
      <c r="I20" s="784">
        <v>33089</v>
      </c>
      <c r="J20" s="784"/>
      <c r="K20" s="784">
        <v>8705</v>
      </c>
      <c r="L20" s="784">
        <v>9307</v>
      </c>
      <c r="M20" s="785"/>
    </row>
    <row r="21" spans="1:13" ht="9" customHeight="1">
      <c r="A21" s="776"/>
      <c r="B21" s="787">
        <v>2002</v>
      </c>
      <c r="C21" s="784">
        <v>1247697</v>
      </c>
      <c r="D21" s="784"/>
      <c r="E21" s="784">
        <v>305125</v>
      </c>
      <c r="F21" s="784">
        <v>837296</v>
      </c>
      <c r="G21" s="784"/>
      <c r="H21" s="784">
        <v>14383</v>
      </c>
      <c r="I21" s="784">
        <v>34062</v>
      </c>
      <c r="J21" s="784"/>
      <c r="K21" s="784">
        <v>8856</v>
      </c>
      <c r="L21" s="784">
        <v>9470</v>
      </c>
      <c r="M21" s="785"/>
    </row>
    <row r="22" spans="1:13" ht="9" customHeight="1">
      <c r="A22" s="776"/>
      <c r="B22" s="787">
        <v>2003</v>
      </c>
      <c r="C22" s="784">
        <v>1273138</v>
      </c>
      <c r="D22" s="784"/>
      <c r="E22" s="784">
        <v>317664</v>
      </c>
      <c r="F22" s="784">
        <v>840910</v>
      </c>
      <c r="G22" s="784"/>
      <c r="H22" s="784">
        <v>14705</v>
      </c>
      <c r="I22" s="784">
        <v>34664</v>
      </c>
      <c r="J22" s="784"/>
      <c r="K22" s="784">
        <v>8992</v>
      </c>
      <c r="L22" s="784">
        <v>9620</v>
      </c>
      <c r="M22" s="785"/>
    </row>
    <row r="23" spans="1:13" ht="9" customHeight="1">
      <c r="A23" s="776"/>
      <c r="B23" s="788">
        <v>2004</v>
      </c>
      <c r="C23" s="784">
        <v>1298798</v>
      </c>
      <c r="D23" s="784"/>
      <c r="E23" s="784">
        <v>343779</v>
      </c>
      <c r="F23" s="784">
        <v>837143</v>
      </c>
      <c r="G23" s="784"/>
      <c r="H23" s="784">
        <v>15054</v>
      </c>
      <c r="I23" s="784">
        <v>34911</v>
      </c>
      <c r="J23" s="784"/>
      <c r="K23" s="784">
        <v>9096</v>
      </c>
      <c r="L23" s="784">
        <v>9691</v>
      </c>
      <c r="M23" s="785"/>
    </row>
    <row r="24" spans="1:13" ht="9" customHeight="1">
      <c r="A24" s="776"/>
      <c r="B24" s="788"/>
      <c r="C24" s="784"/>
      <c r="D24" s="784"/>
      <c r="E24" s="784"/>
      <c r="F24" s="784"/>
      <c r="G24" s="784"/>
      <c r="H24" s="784"/>
      <c r="I24" s="784"/>
      <c r="J24" s="784"/>
      <c r="K24" s="784"/>
      <c r="L24" s="784"/>
      <c r="M24" s="785"/>
    </row>
    <row r="25" spans="1:13" ht="9" customHeight="1">
      <c r="A25" s="776"/>
      <c r="B25" s="788">
        <v>2005</v>
      </c>
      <c r="C25" s="784">
        <v>1303806</v>
      </c>
      <c r="D25" s="784"/>
      <c r="E25" s="784">
        <v>360140</v>
      </c>
      <c r="F25" s="784">
        <v>830792</v>
      </c>
      <c r="G25" s="784"/>
      <c r="H25" s="784">
        <v>15566</v>
      </c>
      <c r="I25" s="784">
        <v>34990</v>
      </c>
      <c r="J25" s="784"/>
      <c r="K25" s="784">
        <v>9146</v>
      </c>
      <c r="L25" s="784">
        <v>9726</v>
      </c>
      <c r="M25" s="785"/>
    </row>
    <row r="26" spans="1:13" ht="9" customHeight="1">
      <c r="A26" s="776"/>
      <c r="B26" s="788">
        <v>2006</v>
      </c>
      <c r="C26" s="784">
        <v>1332411</v>
      </c>
      <c r="D26" s="784"/>
      <c r="E26" s="784">
        <v>379874</v>
      </c>
      <c r="F26" s="784">
        <v>836866</v>
      </c>
      <c r="G26" s="784"/>
      <c r="H26" s="784">
        <v>16037</v>
      </c>
      <c r="I26" s="784">
        <v>35374</v>
      </c>
      <c r="J26" s="784"/>
      <c r="K26" s="784">
        <v>9267</v>
      </c>
      <c r="L26" s="784">
        <v>9795</v>
      </c>
      <c r="M26" s="785"/>
    </row>
    <row r="27" spans="1:13" ht="9" customHeight="1">
      <c r="A27" s="776"/>
      <c r="B27" s="788">
        <v>2007</v>
      </c>
      <c r="C27" s="784">
        <v>1310820</v>
      </c>
      <c r="D27" s="784"/>
      <c r="E27" s="784">
        <v>382036</v>
      </c>
      <c r="F27" s="784">
        <v>838683</v>
      </c>
      <c r="G27" s="784"/>
      <c r="H27" s="784">
        <v>16599</v>
      </c>
      <c r="I27" s="784">
        <v>35697</v>
      </c>
      <c r="J27" s="784"/>
      <c r="K27" s="784">
        <v>9408</v>
      </c>
      <c r="L27" s="784">
        <v>9881</v>
      </c>
      <c r="M27" s="785"/>
    </row>
    <row r="28" spans="1:13" ht="9" customHeight="1">
      <c r="A28" s="776"/>
      <c r="B28" s="788" t="s">
        <v>352</v>
      </c>
      <c r="C28" s="784">
        <v>1350977</v>
      </c>
      <c r="D28" s="789"/>
      <c r="E28" s="784">
        <v>383006</v>
      </c>
      <c r="F28" s="784">
        <v>841151</v>
      </c>
      <c r="G28" s="784"/>
      <c r="H28" s="784">
        <v>17035</v>
      </c>
      <c r="I28" s="784">
        <v>36105</v>
      </c>
      <c r="J28" s="784"/>
      <c r="K28" s="784">
        <v>9468</v>
      </c>
      <c r="L28" s="784">
        <v>9918</v>
      </c>
      <c r="M28" s="785"/>
    </row>
    <row r="29" spans="1:13" ht="9" customHeight="1">
      <c r="A29" s="776"/>
      <c r="B29" s="788">
        <v>2009</v>
      </c>
      <c r="C29" s="784">
        <v>1285052</v>
      </c>
      <c r="D29" s="784"/>
      <c r="E29" s="784">
        <v>383027</v>
      </c>
      <c r="F29" s="784">
        <v>840683</v>
      </c>
      <c r="G29" s="784"/>
      <c r="H29" s="784">
        <v>17268</v>
      </c>
      <c r="I29" s="784">
        <v>36228</v>
      </c>
      <c r="J29" s="784"/>
      <c r="K29" s="784">
        <v>9547</v>
      </c>
      <c r="L29" s="784">
        <v>9966</v>
      </c>
      <c r="M29" s="785"/>
    </row>
    <row r="30" spans="1:13" ht="9" customHeight="1">
      <c r="A30" s="776"/>
      <c r="B30" s="788"/>
      <c r="C30" s="784"/>
      <c r="D30" s="784"/>
      <c r="E30" s="784"/>
      <c r="F30" s="784"/>
      <c r="G30" s="784"/>
      <c r="H30" s="784"/>
      <c r="I30" s="784"/>
      <c r="J30" s="784"/>
      <c r="K30" s="784"/>
      <c r="L30" s="784"/>
      <c r="M30" s="785"/>
    </row>
    <row r="31" spans="1:13" ht="9" customHeight="1">
      <c r="A31" s="776"/>
      <c r="B31" s="788">
        <v>2010</v>
      </c>
      <c r="C31" s="784">
        <v>1306797</v>
      </c>
      <c r="D31" s="784"/>
      <c r="E31" s="784">
        <v>389137</v>
      </c>
      <c r="F31" s="784">
        <v>844081</v>
      </c>
      <c r="G31" s="784"/>
      <c r="H31" s="784">
        <v>17687</v>
      </c>
      <c r="I31" s="784">
        <v>36397</v>
      </c>
      <c r="J31" s="784"/>
      <c r="K31" s="784">
        <v>9581</v>
      </c>
      <c r="L31" s="784">
        <v>10009</v>
      </c>
      <c r="M31" s="785"/>
    </row>
    <row r="32" spans="1:13" ht="9" customHeight="1">
      <c r="A32" s="776"/>
      <c r="B32" s="788">
        <v>2011</v>
      </c>
      <c r="C32" s="784">
        <v>1309890</v>
      </c>
      <c r="D32" s="784"/>
      <c r="E32" s="784">
        <v>398188</v>
      </c>
      <c r="F32" s="784">
        <v>850360</v>
      </c>
      <c r="G32" s="784"/>
      <c r="H32" s="784">
        <v>17889</v>
      </c>
      <c r="I32" s="784">
        <v>36379</v>
      </c>
      <c r="J32" s="784"/>
      <c r="K32" s="784">
        <v>9607</v>
      </c>
      <c r="L32" s="784">
        <v>10062</v>
      </c>
      <c r="M32" s="785"/>
    </row>
    <row r="33" spans="1:14" ht="9" customHeight="1">
      <c r="A33" s="776"/>
      <c r="B33" s="788">
        <v>2012</v>
      </c>
      <c r="C33" s="784">
        <v>1307767</v>
      </c>
      <c r="D33" s="784"/>
      <c r="E33" s="784">
        <v>407346</v>
      </c>
      <c r="F33" s="784">
        <v>847519</v>
      </c>
      <c r="G33" s="784"/>
      <c r="H33" s="784">
        <v>18220</v>
      </c>
      <c r="I33" s="784">
        <v>36588</v>
      </c>
      <c r="J33" s="784"/>
      <c r="K33" s="784">
        <v>9673</v>
      </c>
      <c r="L33" s="784">
        <v>10113</v>
      </c>
      <c r="M33" s="785"/>
    </row>
    <row r="34" spans="1:14" ht="2.4500000000000002" customHeight="1">
      <c r="A34" s="776"/>
      <c r="B34" s="781"/>
      <c r="C34" s="781"/>
      <c r="D34" s="781"/>
      <c r="E34" s="781"/>
      <c r="F34" s="781"/>
      <c r="G34" s="781"/>
      <c r="H34" s="781"/>
      <c r="I34" s="781"/>
      <c r="J34" s="781"/>
      <c r="K34" s="781"/>
      <c r="L34" s="781"/>
      <c r="M34" s="780"/>
    </row>
    <row r="35" spans="1:14" s="1036" customFormat="1" ht="2.4500000000000002" customHeight="1">
      <c r="A35" s="776"/>
      <c r="B35" s="778"/>
      <c r="C35" s="778"/>
      <c r="D35" s="778"/>
      <c r="E35" s="778"/>
      <c r="F35" s="778"/>
      <c r="G35" s="778"/>
      <c r="H35" s="778"/>
      <c r="I35" s="778"/>
      <c r="J35" s="778"/>
      <c r="K35" s="778"/>
      <c r="L35" s="778"/>
      <c r="M35" s="780"/>
      <c r="N35" s="775"/>
    </row>
    <row r="36" spans="1:14" s="1036" customFormat="1" ht="9" customHeight="1">
      <c r="A36" s="776"/>
      <c r="B36" s="1054" t="s">
        <v>353</v>
      </c>
      <c r="C36" s="778"/>
      <c r="D36" s="778"/>
      <c r="E36" s="778"/>
      <c r="F36" s="778"/>
      <c r="G36" s="778"/>
      <c r="H36" s="778"/>
      <c r="I36" s="778"/>
      <c r="J36" s="778"/>
      <c r="K36" s="778"/>
      <c r="L36" s="778"/>
      <c r="M36" s="780"/>
      <c r="N36" s="775"/>
    </row>
    <row r="37" spans="1:14" s="1036" customFormat="1" ht="9" customHeight="1">
      <c r="A37" s="776"/>
      <c r="B37" s="1055" t="s">
        <v>491</v>
      </c>
      <c r="C37" s="778"/>
      <c r="D37" s="778"/>
      <c r="E37" s="778"/>
      <c r="F37" s="778"/>
      <c r="G37" s="778"/>
      <c r="H37" s="778"/>
      <c r="I37" s="778"/>
      <c r="J37" s="778"/>
      <c r="K37" s="778"/>
      <c r="L37" s="778"/>
      <c r="M37" s="780"/>
      <c r="N37" s="775"/>
    </row>
    <row r="38" spans="1:14" s="1036" customFormat="1" ht="9" customHeight="1">
      <c r="A38" s="776"/>
      <c r="B38" s="1055" t="s">
        <v>492</v>
      </c>
      <c r="C38" s="778"/>
      <c r="D38" s="778"/>
      <c r="E38" s="778"/>
      <c r="F38" s="778"/>
      <c r="G38" s="778"/>
      <c r="H38" s="778"/>
      <c r="I38" s="778"/>
      <c r="J38" s="778"/>
      <c r="K38" s="778"/>
      <c r="L38" s="778"/>
      <c r="M38" s="780"/>
      <c r="N38" s="775"/>
    </row>
    <row r="39" spans="1:14" s="1036" customFormat="1" ht="9" customHeight="1">
      <c r="A39" s="776"/>
      <c r="B39" s="1055" t="s">
        <v>354</v>
      </c>
      <c r="C39" s="778"/>
      <c r="D39" s="778"/>
      <c r="E39" s="778"/>
      <c r="F39" s="778"/>
      <c r="G39" s="778"/>
      <c r="H39" s="778"/>
      <c r="I39" s="778"/>
      <c r="J39" s="778"/>
      <c r="K39" s="778"/>
      <c r="L39" s="778"/>
      <c r="M39" s="780"/>
      <c r="N39" s="775"/>
    </row>
    <row r="40" spans="1:14" s="1036" customFormat="1" ht="9" customHeight="1">
      <c r="A40" s="776"/>
      <c r="B40" s="1064" t="s">
        <v>355</v>
      </c>
      <c r="C40" s="790"/>
      <c r="D40" s="1061"/>
      <c r="E40" s="1061"/>
      <c r="F40" s="1061"/>
      <c r="G40" s="791"/>
      <c r="H40" s="791"/>
      <c r="I40" s="792"/>
      <c r="J40" s="791"/>
      <c r="K40" s="791"/>
      <c r="L40" s="791"/>
      <c r="M40" s="780"/>
      <c r="N40" s="775"/>
    </row>
    <row r="41" spans="1:14" s="1036" customFormat="1" ht="4.7" customHeight="1">
      <c r="A41" s="793"/>
      <c r="B41" s="794"/>
      <c r="C41" s="794"/>
      <c r="D41" s="794"/>
      <c r="E41" s="794"/>
      <c r="F41" s="794"/>
      <c r="G41" s="794"/>
      <c r="H41" s="794"/>
      <c r="I41" s="794"/>
      <c r="J41" s="794"/>
      <c r="K41" s="794"/>
      <c r="L41" s="794"/>
      <c r="M41" s="795"/>
      <c r="N41" s="775"/>
    </row>
    <row r="42" spans="1:14" s="1036" customFormat="1" hidden="1">
      <c r="A42" s="775"/>
      <c r="B42" s="775"/>
      <c r="C42" s="775"/>
      <c r="D42" s="775"/>
      <c r="E42" s="775"/>
      <c r="F42" s="775"/>
      <c r="G42" s="775"/>
      <c r="H42" s="775"/>
      <c r="I42" s="775"/>
      <c r="J42" s="775"/>
      <c r="K42" s="775"/>
      <c r="L42" s="775"/>
      <c r="M42" s="775"/>
      <c r="N42" s="775" t="s">
        <v>40</v>
      </c>
    </row>
  </sheetData>
  <sheetProtection sheet="1" objects="1" scenarios="1"/>
  <mergeCells count="11">
    <mergeCell ref="L9:L10"/>
    <mergeCell ref="B7:B10"/>
    <mergeCell ref="C7:C10"/>
    <mergeCell ref="E7:F8"/>
    <mergeCell ref="H7:I8"/>
    <mergeCell ref="K7:L8"/>
    <mergeCell ref="E9:E10"/>
    <mergeCell ref="F9:F10"/>
    <mergeCell ref="H9:H10"/>
    <mergeCell ref="I9:I10"/>
    <mergeCell ref="K9:K10"/>
  </mergeCells>
  <hyperlinks>
    <hyperlink ref="L2" location="Índice!A1" display="Índice!A1"/>
  </hyperlinks>
  <printOptions horizontalCentered="1"/>
  <pageMargins left="1.8897637795275593" right="1.9291338582677167" top="2.1653543307086616" bottom="1.5748031496062993" header="0.78740157480314965" footer="0.51181102362204722"/>
  <pageSetup orientation="portrait" r:id="rId1"/>
  <headerFooter>
    <oddHeader xml:space="preserve">&amp;L&amp;K000080INEGI. Anuario estadístico y geográfico de los Estados Unidos Mexicanos 2013. 2014&amp;K000000.&amp;C
</oddHeader>
  </headerFooter>
</worksheet>
</file>

<file path=xl/worksheets/sheet35.xml><?xml version="1.0" encoding="utf-8"?>
<worksheet xmlns="http://schemas.openxmlformats.org/spreadsheetml/2006/main" xmlns:r="http://schemas.openxmlformats.org/officeDocument/2006/relationships">
  <dimension ref="A1:M114"/>
  <sheetViews>
    <sheetView showGridLines="0" showRowColHeaders="0" topLeftCell="A88" zoomScale="140" zoomScaleNormal="140" workbookViewId="0"/>
  </sheetViews>
  <sheetFormatPr baseColWidth="10" defaultColWidth="0" defaultRowHeight="12.75" zeroHeight="1"/>
  <cols>
    <col min="1" max="1" width="0.85546875" style="775" customWidth="1"/>
    <col min="2" max="2" width="6.7109375" style="775" customWidth="1"/>
    <col min="3" max="3" width="7.5703125" style="775" customWidth="1"/>
    <col min="4" max="4" width="8" style="775" customWidth="1"/>
    <col min="5" max="5" width="7.85546875" style="775" customWidth="1"/>
    <col min="6" max="6" width="7.5703125" style="775" customWidth="1"/>
    <col min="7" max="7" width="1.28515625" style="775" customWidth="1"/>
    <col min="8" max="8" width="5.7109375" style="775" customWidth="1"/>
    <col min="9" max="9" width="8.140625" style="775" customWidth="1"/>
    <col min="10" max="10" width="6.28515625" style="775" customWidth="1"/>
    <col min="11" max="12" width="0.85546875" style="775" customWidth="1"/>
    <col min="13" max="13" width="11.42578125" style="858" hidden="1" customWidth="1"/>
    <col min="14" max="16384" width="11.42578125" style="775" hidden="1"/>
  </cols>
  <sheetData>
    <row r="1" spans="1:13" s="799" customFormat="1" ht="4.7" customHeight="1">
      <c r="A1" s="796"/>
      <c r="B1" s="797"/>
      <c r="C1" s="797"/>
      <c r="D1" s="797"/>
      <c r="E1" s="797"/>
      <c r="F1" s="797"/>
      <c r="G1" s="797"/>
      <c r="H1" s="797"/>
      <c r="I1" s="797"/>
      <c r="J1" s="797"/>
      <c r="K1" s="798"/>
    </row>
    <row r="2" spans="1:13" s="804" customFormat="1" ht="11.1" customHeight="1">
      <c r="A2" s="800"/>
      <c r="B2" s="801" t="s">
        <v>356</v>
      </c>
      <c r="C2" s="802"/>
      <c r="D2" s="802"/>
      <c r="E2" s="802"/>
      <c r="F2" s="802"/>
      <c r="G2" s="802"/>
      <c r="H2" s="802"/>
      <c r="I2" s="802"/>
      <c r="J2" s="1028" t="s">
        <v>357</v>
      </c>
      <c r="K2" s="803"/>
      <c r="M2" s="805" t="s">
        <v>358</v>
      </c>
    </row>
    <row r="3" spans="1:13" s="804" customFormat="1" ht="11.1" customHeight="1">
      <c r="A3" s="800"/>
      <c r="B3" s="801" t="s">
        <v>359</v>
      </c>
      <c r="C3" s="802"/>
      <c r="D3" s="802"/>
      <c r="E3" s="802"/>
      <c r="F3" s="802"/>
      <c r="G3" s="802"/>
      <c r="H3" s="802"/>
      <c r="I3" s="802"/>
      <c r="J3" s="806" t="s">
        <v>93</v>
      </c>
      <c r="K3" s="803"/>
    </row>
    <row r="4" spans="1:13" s="804" customFormat="1" ht="11.1" customHeight="1">
      <c r="A4" s="800"/>
      <c r="B4" s="801" t="s">
        <v>344</v>
      </c>
      <c r="C4" s="802"/>
      <c r="D4" s="802"/>
      <c r="E4" s="802"/>
      <c r="F4" s="802"/>
      <c r="G4" s="802"/>
      <c r="H4" s="802"/>
      <c r="I4" s="802"/>
      <c r="J4" s="802"/>
      <c r="K4" s="807"/>
    </row>
    <row r="5" spans="1:13" s="799" customFormat="1" ht="2.4500000000000002" customHeight="1">
      <c r="A5" s="808"/>
      <c r="B5" s="809"/>
      <c r="C5" s="809"/>
      <c r="D5" s="809"/>
      <c r="E5" s="809"/>
      <c r="F5" s="809"/>
      <c r="G5" s="809"/>
      <c r="H5" s="809"/>
      <c r="I5" s="809"/>
      <c r="J5" s="809"/>
      <c r="K5" s="810"/>
    </row>
    <row r="6" spans="1:13" s="799" customFormat="1" ht="2.4500000000000002" customHeight="1">
      <c r="A6" s="808"/>
      <c r="B6" s="791"/>
      <c r="C6" s="811"/>
      <c r="D6" s="811"/>
      <c r="E6" s="811"/>
      <c r="F6" s="811"/>
      <c r="G6" s="811"/>
      <c r="H6" s="811"/>
      <c r="I6" s="811"/>
      <c r="J6" s="811"/>
      <c r="K6" s="812"/>
    </row>
    <row r="7" spans="1:13" s="799" customFormat="1" ht="8.4499999999999993" customHeight="1">
      <c r="A7" s="808"/>
      <c r="B7" s="1175" t="s">
        <v>101</v>
      </c>
      <c r="C7" s="813" t="s">
        <v>360</v>
      </c>
      <c r="D7" s="813"/>
      <c r="E7" s="813"/>
      <c r="F7" s="813"/>
      <c r="G7" s="813"/>
      <c r="H7" s="813"/>
      <c r="I7" s="813"/>
      <c r="J7" s="813"/>
      <c r="K7" s="814"/>
    </row>
    <row r="8" spans="1:13" s="799" customFormat="1" ht="2.1" customHeight="1">
      <c r="A8" s="808"/>
      <c r="B8" s="1181"/>
      <c r="C8" s="815"/>
      <c r="D8" s="815"/>
      <c r="E8" s="815"/>
      <c r="F8" s="815"/>
      <c r="G8" s="815"/>
      <c r="H8" s="815"/>
      <c r="I8" s="815"/>
      <c r="J8" s="815"/>
      <c r="K8" s="814"/>
    </row>
    <row r="9" spans="1:13" s="799" customFormat="1" ht="8.4499999999999993" customHeight="1">
      <c r="A9" s="808"/>
      <c r="B9" s="1176"/>
      <c r="C9" s="1057" t="s">
        <v>7</v>
      </c>
      <c r="D9" s="1174" t="s">
        <v>361</v>
      </c>
      <c r="E9" s="1174" t="s">
        <v>362</v>
      </c>
      <c r="F9" s="1174" t="s">
        <v>363</v>
      </c>
      <c r="G9" s="1057"/>
      <c r="H9" s="1174" t="s">
        <v>364</v>
      </c>
      <c r="I9" s="1174" t="s">
        <v>365</v>
      </c>
      <c r="J9" s="1174" t="s">
        <v>366</v>
      </c>
      <c r="K9" s="816"/>
    </row>
    <row r="10" spans="1:13" s="799" customFormat="1" ht="8.4499999999999993" customHeight="1">
      <c r="A10" s="808"/>
      <c r="B10" s="1176"/>
      <c r="C10" s="1057"/>
      <c r="D10" s="1174"/>
      <c r="E10" s="1174"/>
      <c r="F10" s="1174"/>
      <c r="G10" s="1057"/>
      <c r="H10" s="1174"/>
      <c r="I10" s="1174"/>
      <c r="J10" s="1174"/>
      <c r="K10" s="816"/>
    </row>
    <row r="11" spans="1:13" s="799" customFormat="1" ht="8.4499999999999993" customHeight="1">
      <c r="A11" s="808"/>
      <c r="B11" s="1176"/>
      <c r="C11" s="1057"/>
      <c r="D11" s="1174"/>
      <c r="E11" s="1174"/>
      <c r="F11" s="1174"/>
      <c r="G11" s="1057"/>
      <c r="H11" s="1174"/>
      <c r="I11" s="1174"/>
      <c r="J11" s="1174"/>
      <c r="K11" s="816"/>
    </row>
    <row r="12" spans="1:13" s="799" customFormat="1" ht="8.4499999999999993" customHeight="1">
      <c r="A12" s="808"/>
      <c r="B12" s="1176"/>
      <c r="C12" s="1057"/>
      <c r="D12" s="1174"/>
      <c r="E12" s="1174"/>
      <c r="F12" s="1174"/>
      <c r="G12" s="1057"/>
      <c r="H12" s="1174"/>
      <c r="I12" s="1174"/>
      <c r="J12" s="1174"/>
      <c r="K12" s="816"/>
    </row>
    <row r="13" spans="1:13" s="799" customFormat="1" ht="2.4500000000000002" customHeight="1">
      <c r="A13" s="808"/>
      <c r="B13" s="817"/>
      <c r="C13" s="818"/>
      <c r="D13" s="818"/>
      <c r="E13" s="778"/>
      <c r="F13" s="778"/>
      <c r="G13" s="778"/>
      <c r="H13" s="778"/>
      <c r="I13" s="794"/>
      <c r="J13" s="819"/>
      <c r="K13" s="816"/>
    </row>
    <row r="14" spans="1:13" s="799" customFormat="1" ht="2.4500000000000002" customHeight="1">
      <c r="A14" s="808"/>
      <c r="B14" s="797"/>
      <c r="C14" s="820"/>
      <c r="D14" s="820"/>
      <c r="E14" s="820"/>
      <c r="F14" s="820"/>
      <c r="G14" s="820"/>
      <c r="H14" s="820"/>
      <c r="I14" s="790"/>
      <c r="J14" s="790"/>
      <c r="K14" s="821"/>
    </row>
    <row r="15" spans="1:13" s="799" customFormat="1" ht="9" customHeight="1">
      <c r="A15" s="808"/>
      <c r="B15" s="1061">
        <v>1995</v>
      </c>
      <c r="C15" s="822">
        <f>SUM(D15:J15,C48:E48)</f>
        <v>264630</v>
      </c>
      <c r="D15" s="822">
        <v>36367</v>
      </c>
      <c r="E15" s="822">
        <v>1126</v>
      </c>
      <c r="F15" s="822">
        <v>7514</v>
      </c>
      <c r="G15" s="822"/>
      <c r="H15" s="822">
        <v>4832</v>
      </c>
      <c r="I15" s="822">
        <v>2789</v>
      </c>
      <c r="J15" s="822">
        <v>179203</v>
      </c>
      <c r="K15" s="823"/>
    </row>
    <row r="16" spans="1:13" s="799" customFormat="1" ht="9" customHeight="1">
      <c r="A16" s="808"/>
      <c r="B16" s="1061">
        <v>1996</v>
      </c>
      <c r="C16" s="822">
        <f>SUM(D16:J16,C49:E49)</f>
        <v>215357</v>
      </c>
      <c r="D16" s="822">
        <v>39437</v>
      </c>
      <c r="E16" s="822">
        <v>1574</v>
      </c>
      <c r="F16" s="822">
        <v>9296</v>
      </c>
      <c r="G16" s="822"/>
      <c r="H16" s="822">
        <v>4527</v>
      </c>
      <c r="I16" s="822">
        <v>3720</v>
      </c>
      <c r="J16" s="822">
        <v>132779</v>
      </c>
      <c r="K16" s="823"/>
    </row>
    <row r="17" spans="1:11" s="799" customFormat="1" ht="9" customHeight="1">
      <c r="A17" s="808"/>
      <c r="B17" s="1061">
        <v>1997</v>
      </c>
      <c r="C17" s="822">
        <f>SUM(D17:J17,C50:E50)</f>
        <v>339952</v>
      </c>
      <c r="D17" s="822">
        <v>44017</v>
      </c>
      <c r="E17" s="822">
        <v>2725</v>
      </c>
      <c r="F17" s="822">
        <v>13229</v>
      </c>
      <c r="G17" s="822"/>
      <c r="H17" s="822">
        <v>6295</v>
      </c>
      <c r="I17" s="822">
        <v>8074</v>
      </c>
      <c r="J17" s="822">
        <v>79723</v>
      </c>
      <c r="K17" s="823"/>
    </row>
    <row r="18" spans="1:11" s="799" customFormat="1" ht="9" customHeight="1">
      <c r="A18" s="808"/>
      <c r="B18" s="1061">
        <v>1998</v>
      </c>
      <c r="C18" s="822">
        <f>SUM(D18:J18,C51:E51)</f>
        <v>380668</v>
      </c>
      <c r="D18" s="822">
        <v>53383</v>
      </c>
      <c r="E18" s="822">
        <v>3738</v>
      </c>
      <c r="F18" s="822">
        <v>12509</v>
      </c>
      <c r="G18" s="822"/>
      <c r="H18" s="822" t="s">
        <v>18</v>
      </c>
      <c r="I18" s="822">
        <v>9504</v>
      </c>
      <c r="J18" s="822" t="s">
        <v>18</v>
      </c>
      <c r="K18" s="823"/>
    </row>
    <row r="19" spans="1:11" s="799" customFormat="1" ht="9" customHeight="1">
      <c r="A19" s="808"/>
      <c r="B19" s="1061">
        <v>1999</v>
      </c>
      <c r="C19" s="822">
        <f>SUM(D19:J19,C52:E52)</f>
        <v>399004</v>
      </c>
      <c r="D19" s="822">
        <v>60652</v>
      </c>
      <c r="E19" s="822">
        <v>4614</v>
      </c>
      <c r="F19" s="822">
        <v>12354</v>
      </c>
      <c r="G19" s="822"/>
      <c r="H19" s="822" t="s">
        <v>18</v>
      </c>
      <c r="I19" s="822">
        <v>10670</v>
      </c>
      <c r="J19" s="822" t="s">
        <v>18</v>
      </c>
      <c r="K19" s="823"/>
    </row>
    <row r="20" spans="1:11" s="799" customFormat="1" ht="8.65" customHeight="1">
      <c r="A20" s="808"/>
      <c r="B20" s="1061"/>
      <c r="C20" s="822"/>
      <c r="D20" s="822"/>
      <c r="E20" s="822"/>
      <c r="F20" s="822"/>
      <c r="G20" s="822"/>
      <c r="H20" s="822"/>
      <c r="I20" s="822"/>
      <c r="J20" s="822"/>
      <c r="K20" s="823"/>
    </row>
    <row r="21" spans="1:11" s="799" customFormat="1" ht="9" customHeight="1">
      <c r="A21" s="808"/>
      <c r="B21" s="1061">
        <v>2000</v>
      </c>
      <c r="C21" s="822">
        <f>SUM(D21:J21,C54:E54)</f>
        <v>431477</v>
      </c>
      <c r="D21" s="822">
        <v>66465</v>
      </c>
      <c r="E21" s="822">
        <v>5003</v>
      </c>
      <c r="F21" s="822">
        <v>12993</v>
      </c>
      <c r="G21" s="822"/>
      <c r="H21" s="822" t="s">
        <v>18</v>
      </c>
      <c r="I21" s="822">
        <v>11241</v>
      </c>
      <c r="J21" s="822" t="s">
        <v>18</v>
      </c>
      <c r="K21" s="823"/>
    </row>
    <row r="22" spans="1:11" s="799" customFormat="1" ht="9" customHeight="1">
      <c r="A22" s="808"/>
      <c r="B22" s="1061">
        <v>2001</v>
      </c>
      <c r="C22" s="822">
        <f>SUM(D22:J22,C55:E55)</f>
        <v>436207</v>
      </c>
      <c r="D22" s="822">
        <v>69489</v>
      </c>
      <c r="E22" s="822">
        <v>4521</v>
      </c>
      <c r="F22" s="822">
        <v>13486</v>
      </c>
      <c r="G22" s="822"/>
      <c r="H22" s="822" t="s">
        <v>18</v>
      </c>
      <c r="I22" s="822">
        <v>12456</v>
      </c>
      <c r="J22" s="822" t="s">
        <v>18</v>
      </c>
      <c r="K22" s="823"/>
    </row>
    <row r="23" spans="1:11" s="799" customFormat="1" ht="9" customHeight="1">
      <c r="A23" s="808"/>
      <c r="B23" s="824">
        <v>2002</v>
      </c>
      <c r="C23" s="822">
        <f>SUM(D23:J23,C56:E56)</f>
        <v>420709</v>
      </c>
      <c r="D23" s="822">
        <v>74725</v>
      </c>
      <c r="E23" s="822">
        <v>4822</v>
      </c>
      <c r="F23" s="822">
        <v>14023</v>
      </c>
      <c r="G23" s="822"/>
      <c r="H23" s="822" t="s">
        <v>18</v>
      </c>
      <c r="I23" s="822">
        <v>13163</v>
      </c>
      <c r="J23" s="822" t="s">
        <v>18</v>
      </c>
      <c r="K23" s="823"/>
    </row>
    <row r="24" spans="1:11" s="799" customFormat="1" ht="9" customHeight="1">
      <c r="A24" s="808"/>
      <c r="B24" s="824">
        <v>2003</v>
      </c>
      <c r="C24" s="822">
        <f>SUM(D24:J24,C57:E57)</f>
        <v>400342</v>
      </c>
      <c r="D24" s="825">
        <v>79740</v>
      </c>
      <c r="E24" s="825">
        <v>4651</v>
      </c>
      <c r="F24" s="825">
        <v>14436</v>
      </c>
      <c r="G24" s="825"/>
      <c r="H24" s="825" t="s">
        <v>18</v>
      </c>
      <c r="I24" s="825">
        <v>13607</v>
      </c>
      <c r="J24" s="825" t="s">
        <v>18</v>
      </c>
      <c r="K24" s="823"/>
    </row>
    <row r="25" spans="1:11" s="799" customFormat="1" ht="9" customHeight="1">
      <c r="A25" s="808"/>
      <c r="B25" s="826">
        <v>2004</v>
      </c>
      <c r="C25" s="822">
        <f>SUM(D25:J25,C58:E58)</f>
        <v>379273</v>
      </c>
      <c r="D25" s="825">
        <v>81982</v>
      </c>
      <c r="E25" s="825">
        <v>4672</v>
      </c>
      <c r="F25" s="825">
        <v>14562</v>
      </c>
      <c r="G25" s="825"/>
      <c r="H25" s="825" t="s">
        <v>18</v>
      </c>
      <c r="I25" s="825">
        <v>14280</v>
      </c>
      <c r="J25" s="825" t="s">
        <v>18</v>
      </c>
      <c r="K25" s="823"/>
    </row>
    <row r="26" spans="1:11" s="799" customFormat="1" ht="8.65" customHeight="1">
      <c r="A26" s="808"/>
      <c r="B26" s="1061"/>
      <c r="C26" s="822"/>
      <c r="D26" s="822"/>
      <c r="E26" s="822"/>
      <c r="F26" s="822"/>
      <c r="G26" s="822"/>
      <c r="H26" s="822"/>
      <c r="I26" s="822"/>
      <c r="J26" s="822"/>
      <c r="K26" s="823"/>
    </row>
    <row r="27" spans="1:11" s="799" customFormat="1" ht="9" customHeight="1">
      <c r="A27" s="808"/>
      <c r="B27" s="826">
        <v>2005</v>
      </c>
      <c r="C27" s="822">
        <f>SUM(D27:J27,C60:E60)</f>
        <v>376669</v>
      </c>
      <c r="D27" s="825">
        <v>83206</v>
      </c>
      <c r="E27" s="825">
        <v>4927</v>
      </c>
      <c r="F27" s="825">
        <v>14767</v>
      </c>
      <c r="G27" s="825"/>
      <c r="H27" s="825" t="s">
        <v>18</v>
      </c>
      <c r="I27" s="825">
        <v>14631</v>
      </c>
      <c r="J27" s="825" t="s">
        <v>18</v>
      </c>
      <c r="K27" s="823"/>
    </row>
    <row r="28" spans="1:11" s="799" customFormat="1" ht="9" customHeight="1">
      <c r="A28" s="808"/>
      <c r="B28" s="826">
        <v>2006</v>
      </c>
      <c r="C28" s="822">
        <f>SUM(D28:J28,C61:E61)</f>
        <v>384393</v>
      </c>
      <c r="D28" s="825">
        <v>86023</v>
      </c>
      <c r="E28" s="825">
        <v>5249</v>
      </c>
      <c r="F28" s="825">
        <v>14835</v>
      </c>
      <c r="G28" s="825"/>
      <c r="H28" s="825" t="s">
        <v>18</v>
      </c>
      <c r="I28" s="825">
        <v>15238</v>
      </c>
      <c r="J28" s="825" t="s">
        <v>18</v>
      </c>
      <c r="K28" s="823"/>
    </row>
    <row r="29" spans="1:11" s="799" customFormat="1" ht="9" customHeight="1">
      <c r="A29" s="808"/>
      <c r="B29" s="826">
        <v>2007</v>
      </c>
      <c r="C29" s="822">
        <f>SUM(D29:J29,C62:E62)</f>
        <v>383538</v>
      </c>
      <c r="D29" s="825">
        <v>88116</v>
      </c>
      <c r="E29" s="825">
        <v>5436</v>
      </c>
      <c r="F29" s="825">
        <v>14704</v>
      </c>
      <c r="G29" s="825"/>
      <c r="H29" s="825" t="s">
        <v>18</v>
      </c>
      <c r="I29" s="825">
        <v>15311</v>
      </c>
      <c r="J29" s="825" t="s">
        <v>18</v>
      </c>
      <c r="K29" s="823"/>
    </row>
    <row r="30" spans="1:11" s="799" customFormat="1" ht="9" customHeight="1">
      <c r="A30" s="808"/>
      <c r="B30" s="826">
        <v>2008</v>
      </c>
      <c r="C30" s="822">
        <f>SUM(D30:J30,C63:E63)</f>
        <v>397694</v>
      </c>
      <c r="D30" s="825">
        <v>90350</v>
      </c>
      <c r="E30" s="825">
        <v>5616</v>
      </c>
      <c r="F30" s="825">
        <v>14354</v>
      </c>
      <c r="G30" s="825"/>
      <c r="H30" s="825" t="s">
        <v>18</v>
      </c>
      <c r="I30" s="825">
        <v>15699</v>
      </c>
      <c r="J30" s="825" t="s">
        <v>18</v>
      </c>
      <c r="K30" s="823"/>
    </row>
    <row r="31" spans="1:11" s="799" customFormat="1" ht="9" customHeight="1">
      <c r="A31" s="808"/>
      <c r="B31" s="826">
        <v>2009</v>
      </c>
      <c r="C31" s="822">
        <f>SUM(D31:J31,C64:E64)</f>
        <v>418682</v>
      </c>
      <c r="D31" s="825">
        <v>91558</v>
      </c>
      <c r="E31" s="825">
        <v>5924</v>
      </c>
      <c r="F31" s="825">
        <v>13989</v>
      </c>
      <c r="G31" s="825"/>
      <c r="H31" s="825" t="s">
        <v>18</v>
      </c>
      <c r="I31" s="825">
        <v>16058</v>
      </c>
      <c r="J31" s="825" t="s">
        <v>18</v>
      </c>
      <c r="K31" s="823"/>
    </row>
    <row r="32" spans="1:11" s="799" customFormat="1" ht="8.65" customHeight="1">
      <c r="A32" s="808"/>
      <c r="B32" s="1061"/>
      <c r="C32" s="822"/>
      <c r="D32" s="822"/>
      <c r="E32" s="822"/>
      <c r="F32" s="822"/>
      <c r="G32" s="822"/>
      <c r="H32" s="822"/>
      <c r="I32" s="822"/>
      <c r="J32" s="822"/>
      <c r="K32" s="823"/>
    </row>
    <row r="33" spans="1:11" s="799" customFormat="1" ht="9" customHeight="1">
      <c r="A33" s="808"/>
      <c r="B33" s="826">
        <v>2010</v>
      </c>
      <c r="C33" s="822">
        <f>SUM(D33:J33,C66:E66)</f>
        <v>485167</v>
      </c>
      <c r="D33" s="825">
        <v>95800</v>
      </c>
      <c r="E33" s="825">
        <v>6636</v>
      </c>
      <c r="F33" s="825">
        <v>14151</v>
      </c>
      <c r="G33" s="825"/>
      <c r="H33" s="825" t="s">
        <v>18</v>
      </c>
      <c r="I33" s="825">
        <v>16621</v>
      </c>
      <c r="J33" s="825" t="s">
        <v>18</v>
      </c>
      <c r="K33" s="823"/>
    </row>
    <row r="34" spans="1:11" s="799" customFormat="1" ht="9" customHeight="1">
      <c r="A34" s="808"/>
      <c r="B34" s="826">
        <v>2011</v>
      </c>
      <c r="C34" s="822">
        <f>SUM(D34:J34,C67:E67)</f>
        <v>501387</v>
      </c>
      <c r="D34" s="825">
        <v>98691</v>
      </c>
      <c r="E34" s="825">
        <v>6363</v>
      </c>
      <c r="F34" s="825">
        <v>13897</v>
      </c>
      <c r="G34" s="825"/>
      <c r="H34" s="825" t="s">
        <v>18</v>
      </c>
      <c r="I34" s="825">
        <v>16775</v>
      </c>
      <c r="J34" s="825" t="s">
        <v>18</v>
      </c>
      <c r="K34" s="823"/>
    </row>
    <row r="35" spans="1:11" s="799" customFormat="1" ht="9" customHeight="1">
      <c r="A35" s="808"/>
      <c r="B35" s="826">
        <v>2012</v>
      </c>
      <c r="C35" s="822">
        <f>SUM(D35:J35,C68:E68)</f>
        <v>513154</v>
      </c>
      <c r="D35" s="825">
        <v>100379</v>
      </c>
      <c r="E35" s="825">
        <v>6754</v>
      </c>
      <c r="F35" s="825">
        <v>13300</v>
      </c>
      <c r="G35" s="825"/>
      <c r="H35" s="825" t="s">
        <v>18</v>
      </c>
      <c r="I35" s="825">
        <v>16470</v>
      </c>
      <c r="J35" s="825" t="s">
        <v>18</v>
      </c>
      <c r="K35" s="823"/>
    </row>
    <row r="36" spans="1:11" s="799" customFormat="1" ht="6.75" customHeight="1">
      <c r="A36" s="808"/>
      <c r="B36" s="827"/>
      <c r="C36" s="828"/>
      <c r="D36" s="828"/>
      <c r="E36" s="828"/>
      <c r="F36" s="828"/>
      <c r="G36" s="828"/>
      <c r="H36" s="828"/>
      <c r="I36" s="828"/>
      <c r="K36" s="823"/>
    </row>
    <row r="37" spans="1:11" s="799" customFormat="1" ht="9" customHeight="1">
      <c r="A37" s="808"/>
      <c r="B37" s="801"/>
      <c r="C37" s="829"/>
      <c r="D37" s="829"/>
      <c r="E37" s="829"/>
      <c r="F37" s="829"/>
      <c r="G37" s="829"/>
      <c r="H37" s="829"/>
      <c r="I37" s="829"/>
      <c r="J37" s="656" t="s">
        <v>357</v>
      </c>
      <c r="K37" s="803"/>
    </row>
    <row r="38" spans="1:11" s="799" customFormat="1" ht="9" customHeight="1">
      <c r="A38" s="808"/>
      <c r="B38" s="801"/>
      <c r="C38" s="829"/>
      <c r="D38" s="829"/>
      <c r="E38" s="829"/>
      <c r="F38" s="829"/>
      <c r="G38" s="829"/>
      <c r="H38" s="829"/>
      <c r="I38" s="829"/>
      <c r="J38" s="828" t="s">
        <v>367</v>
      </c>
      <c r="K38" s="823"/>
    </row>
    <row r="39" spans="1:11" s="799" customFormat="1" ht="2.4500000000000002" customHeight="1">
      <c r="A39" s="808"/>
      <c r="B39" s="830"/>
      <c r="C39" s="831"/>
      <c r="D39" s="831"/>
      <c r="E39" s="831"/>
      <c r="F39" s="831"/>
      <c r="G39" s="831"/>
      <c r="H39" s="831"/>
      <c r="I39" s="831"/>
      <c r="J39" s="831"/>
      <c r="K39" s="832"/>
    </row>
    <row r="40" spans="1:11" s="799" customFormat="1" ht="2.4500000000000002" customHeight="1">
      <c r="A40" s="808"/>
      <c r="B40" s="1061"/>
      <c r="C40" s="829"/>
      <c r="D40" s="829"/>
      <c r="E40" s="833"/>
      <c r="F40" s="833"/>
      <c r="G40" s="833"/>
      <c r="H40" s="833"/>
      <c r="I40" s="834"/>
      <c r="J40" s="834"/>
      <c r="K40" s="835"/>
    </row>
    <row r="41" spans="1:11" s="799" customFormat="1" ht="8.4499999999999993" customHeight="1">
      <c r="A41" s="808"/>
      <c r="B41" s="1175" t="s">
        <v>101</v>
      </c>
      <c r="D41" s="813" t="s">
        <v>360</v>
      </c>
      <c r="E41" s="813"/>
      <c r="F41" s="1171" t="s">
        <v>368</v>
      </c>
      <c r="G41" s="1058"/>
      <c r="H41" s="836" t="s">
        <v>369</v>
      </c>
      <c r="I41" s="836"/>
      <c r="J41" s="836"/>
      <c r="K41" s="835"/>
    </row>
    <row r="42" spans="1:11" s="799" customFormat="1" ht="8.4499999999999993" customHeight="1">
      <c r="A42" s="808"/>
      <c r="B42" s="1176"/>
      <c r="C42" s="1177" t="s">
        <v>493</v>
      </c>
      <c r="D42" s="1179" t="s">
        <v>370</v>
      </c>
      <c r="E42" s="1178" t="s">
        <v>410</v>
      </c>
      <c r="F42" s="1171"/>
      <c r="G42" s="1058"/>
      <c r="H42" s="1057" t="s">
        <v>7</v>
      </c>
      <c r="I42" s="1174" t="s">
        <v>371</v>
      </c>
      <c r="J42" s="1170" t="s">
        <v>372</v>
      </c>
      <c r="K42" s="837"/>
    </row>
    <row r="43" spans="1:11" s="799" customFormat="1" ht="8.4499999999999993" customHeight="1">
      <c r="A43" s="808"/>
      <c r="B43" s="1176"/>
      <c r="C43" s="1178"/>
      <c r="D43" s="1174"/>
      <c r="E43" s="1180"/>
      <c r="F43" s="1171"/>
      <c r="G43" s="1058"/>
      <c r="H43" s="1059"/>
      <c r="I43" s="1180"/>
      <c r="J43" s="1171"/>
      <c r="K43" s="837"/>
    </row>
    <row r="44" spans="1:11" s="799" customFormat="1" ht="8.4499999999999993" customHeight="1">
      <c r="A44" s="808"/>
      <c r="B44" s="1176"/>
      <c r="C44" s="1178"/>
      <c r="D44" s="1174"/>
      <c r="E44" s="1180"/>
      <c r="F44" s="1171"/>
      <c r="G44" s="1058"/>
      <c r="H44" s="1059"/>
      <c r="I44" s="1180"/>
      <c r="J44" s="1171"/>
      <c r="K44" s="837"/>
    </row>
    <row r="45" spans="1:11" s="799" customFormat="1" ht="8.4499999999999993" customHeight="1">
      <c r="A45" s="808"/>
      <c r="B45" s="1176"/>
      <c r="C45" s="1178"/>
      <c r="D45" s="1174"/>
      <c r="E45" s="1180"/>
      <c r="F45" s="1171"/>
      <c r="G45" s="1058"/>
      <c r="H45" s="1059"/>
      <c r="I45" s="1180"/>
      <c r="J45" s="1171"/>
      <c r="K45" s="837"/>
    </row>
    <row r="46" spans="1:11" s="799" customFormat="1" ht="2.4500000000000002" customHeight="1">
      <c r="A46" s="808"/>
      <c r="B46" s="838"/>
      <c r="C46" s="794"/>
      <c r="D46" s="794"/>
      <c r="E46" s="794"/>
      <c r="F46" s="794"/>
      <c r="G46" s="794"/>
      <c r="H46" s="794"/>
      <c r="I46" s="794"/>
      <c r="J46" s="1171"/>
      <c r="K46" s="837"/>
    </row>
    <row r="47" spans="1:11" s="799" customFormat="1" ht="2.4500000000000002" customHeight="1">
      <c r="A47" s="808"/>
      <c r="B47" s="839"/>
      <c r="C47" s="790"/>
      <c r="D47" s="790"/>
      <c r="E47" s="790"/>
      <c r="F47" s="790"/>
      <c r="G47" s="790"/>
      <c r="H47" s="790"/>
      <c r="I47" s="790"/>
      <c r="J47" s="840"/>
      <c r="K47" s="832"/>
    </row>
    <row r="48" spans="1:11" s="799" customFormat="1" ht="8.65" customHeight="1">
      <c r="A48" s="808"/>
      <c r="B48" s="1061">
        <v>1995</v>
      </c>
      <c r="C48" s="822">
        <v>23422</v>
      </c>
      <c r="D48" s="841" t="s">
        <v>18</v>
      </c>
      <c r="E48" s="828">
        <v>9377</v>
      </c>
      <c r="F48" s="841">
        <v>47695</v>
      </c>
      <c r="G48" s="841"/>
      <c r="H48" s="841">
        <f>SUM(I48:J48,C84:J84)-30</f>
        <v>2259</v>
      </c>
      <c r="I48" s="841">
        <v>824</v>
      </c>
      <c r="J48" s="841" t="s">
        <v>18</v>
      </c>
      <c r="K48" s="842"/>
    </row>
    <row r="49" spans="1:11" s="799" customFormat="1" ht="8.65" customHeight="1">
      <c r="A49" s="808"/>
      <c r="B49" s="1061">
        <v>1996</v>
      </c>
      <c r="C49" s="822">
        <v>14111</v>
      </c>
      <c r="D49" s="841" t="s">
        <v>18</v>
      </c>
      <c r="E49" s="828">
        <v>9913</v>
      </c>
      <c r="F49" s="841">
        <v>71938</v>
      </c>
      <c r="G49" s="841"/>
      <c r="H49" s="841">
        <f>SUM(I49:J49,C85:J85)</f>
        <v>2524</v>
      </c>
      <c r="I49" s="841">
        <v>919</v>
      </c>
      <c r="J49" s="841" t="s">
        <v>18</v>
      </c>
      <c r="K49" s="842"/>
    </row>
    <row r="50" spans="1:11" s="799" customFormat="1" ht="8.65" customHeight="1">
      <c r="A50" s="808"/>
      <c r="B50" s="1061">
        <v>1997</v>
      </c>
      <c r="C50" s="822">
        <v>12180</v>
      </c>
      <c r="D50" s="828">
        <v>9386</v>
      </c>
      <c r="E50" s="841">
        <v>164323</v>
      </c>
      <c r="F50" s="828" t="s">
        <v>18</v>
      </c>
      <c r="G50" s="828"/>
      <c r="H50" s="841">
        <f>SUM(I50:J50,C86:J86)</f>
        <v>2880</v>
      </c>
      <c r="I50" s="841">
        <v>169</v>
      </c>
      <c r="J50" s="841">
        <v>910</v>
      </c>
      <c r="K50" s="842"/>
    </row>
    <row r="51" spans="1:11" s="799" customFormat="1" ht="8.65" customHeight="1">
      <c r="A51" s="808"/>
      <c r="B51" s="1061">
        <v>1998</v>
      </c>
      <c r="C51" s="822" t="s">
        <v>18</v>
      </c>
      <c r="D51" s="828">
        <v>9104</v>
      </c>
      <c r="E51" s="841">
        <v>292430</v>
      </c>
      <c r="F51" s="828" t="s">
        <v>18</v>
      </c>
      <c r="G51" s="828"/>
      <c r="H51" s="841">
        <f>SUM(I51:J51,C87:J87)</f>
        <v>3063</v>
      </c>
      <c r="I51" s="841">
        <v>135</v>
      </c>
      <c r="J51" s="841">
        <v>1031</v>
      </c>
      <c r="K51" s="842"/>
    </row>
    <row r="52" spans="1:11" s="799" customFormat="1" ht="8.65" customHeight="1">
      <c r="A52" s="808"/>
      <c r="B52" s="1061">
        <v>1999</v>
      </c>
      <c r="C52" s="822" t="s">
        <v>18</v>
      </c>
      <c r="D52" s="828">
        <v>6843</v>
      </c>
      <c r="E52" s="841">
        <v>303871</v>
      </c>
      <c r="F52" s="828" t="s">
        <v>18</v>
      </c>
      <c r="G52" s="828"/>
      <c r="H52" s="841">
        <f>SUM(I52:J52,C88:J88)</f>
        <v>3316</v>
      </c>
      <c r="I52" s="841">
        <v>103</v>
      </c>
      <c r="J52" s="841">
        <v>1144</v>
      </c>
      <c r="K52" s="842"/>
    </row>
    <row r="53" spans="1:11" s="799" customFormat="1" ht="8.65" customHeight="1">
      <c r="A53" s="808"/>
      <c r="B53" s="1061"/>
      <c r="C53" s="822"/>
      <c r="D53" s="828"/>
      <c r="E53" s="828"/>
      <c r="F53" s="828"/>
      <c r="G53" s="828"/>
      <c r="H53" s="841"/>
      <c r="I53" s="828"/>
      <c r="J53" s="841"/>
      <c r="K53" s="823"/>
    </row>
    <row r="54" spans="1:11" s="799" customFormat="1" ht="8.65" customHeight="1">
      <c r="A54" s="808"/>
      <c r="B54" s="1061">
        <v>2000</v>
      </c>
      <c r="C54" s="822" t="s">
        <v>18</v>
      </c>
      <c r="D54" s="828">
        <v>6327</v>
      </c>
      <c r="E54" s="841">
        <v>329448</v>
      </c>
      <c r="F54" s="828" t="s">
        <v>18</v>
      </c>
      <c r="G54" s="828"/>
      <c r="H54" s="841">
        <f>SUM(I54:J54,C90:J90)</f>
        <v>3575</v>
      </c>
      <c r="I54" s="841">
        <v>100</v>
      </c>
      <c r="J54" s="841">
        <v>1197</v>
      </c>
      <c r="K54" s="842"/>
    </row>
    <row r="55" spans="1:11" s="799" customFormat="1" ht="8.65" customHeight="1">
      <c r="A55" s="808"/>
      <c r="B55" s="1061">
        <v>2001</v>
      </c>
      <c r="C55" s="822" t="s">
        <v>18</v>
      </c>
      <c r="D55" s="828">
        <v>5953</v>
      </c>
      <c r="E55" s="841">
        <v>330302</v>
      </c>
      <c r="F55" s="828" t="s">
        <v>18</v>
      </c>
      <c r="G55" s="828"/>
      <c r="H55" s="841">
        <f>SUM(I55:J55,C91:J91)</f>
        <v>3732</v>
      </c>
      <c r="I55" s="841">
        <v>85</v>
      </c>
      <c r="J55" s="841">
        <v>1253</v>
      </c>
      <c r="K55" s="842"/>
    </row>
    <row r="56" spans="1:11" s="799" customFormat="1" ht="8.65" customHeight="1">
      <c r="A56" s="808"/>
      <c r="B56" s="1061">
        <v>2002</v>
      </c>
      <c r="C56" s="822" t="s">
        <v>18</v>
      </c>
      <c r="D56" s="828">
        <v>4601</v>
      </c>
      <c r="E56" s="841">
        <v>309375</v>
      </c>
      <c r="F56" s="828" t="s">
        <v>18</v>
      </c>
      <c r="G56" s="828"/>
      <c r="H56" s="841">
        <f>SUM(I56:J56,C92:J92)</f>
        <v>3967</v>
      </c>
      <c r="I56" s="841">
        <v>81</v>
      </c>
      <c r="J56" s="841">
        <v>1278</v>
      </c>
      <c r="K56" s="842"/>
    </row>
    <row r="57" spans="1:11" s="799" customFormat="1" ht="8.65" customHeight="1">
      <c r="A57" s="808"/>
      <c r="B57" s="824">
        <v>2003</v>
      </c>
      <c r="C57" s="825" t="s">
        <v>18</v>
      </c>
      <c r="D57" s="843">
        <v>4893</v>
      </c>
      <c r="E57" s="844">
        <v>283015</v>
      </c>
      <c r="F57" s="843" t="s">
        <v>18</v>
      </c>
      <c r="G57" s="843"/>
      <c r="H57" s="841">
        <f>SUM(I57:J57,C93:J93)</f>
        <v>4118</v>
      </c>
      <c r="I57" s="844">
        <v>70</v>
      </c>
      <c r="J57" s="844">
        <v>1296</v>
      </c>
      <c r="K57" s="842"/>
    </row>
    <row r="58" spans="1:11" s="799" customFormat="1" ht="8.65" customHeight="1">
      <c r="A58" s="808"/>
      <c r="B58" s="826">
        <v>2004</v>
      </c>
      <c r="C58" s="825" t="s">
        <v>18</v>
      </c>
      <c r="D58" s="843">
        <v>4452</v>
      </c>
      <c r="E58" s="844">
        <v>259325</v>
      </c>
      <c r="F58" s="843" t="s">
        <v>18</v>
      </c>
      <c r="G58" s="843"/>
      <c r="H58" s="841">
        <f>SUM(I58:J58,C94:J94)</f>
        <v>4242</v>
      </c>
      <c r="I58" s="844">
        <v>70</v>
      </c>
      <c r="J58" s="844">
        <v>1321</v>
      </c>
      <c r="K58" s="842"/>
    </row>
    <row r="59" spans="1:11" s="799" customFormat="1" ht="8.65" customHeight="1">
      <c r="A59" s="808"/>
      <c r="B59" s="1061"/>
      <c r="C59" s="822"/>
      <c r="D59" s="828"/>
      <c r="E59" s="828"/>
      <c r="F59" s="828"/>
      <c r="G59" s="828"/>
      <c r="H59" s="841"/>
      <c r="I59" s="828"/>
      <c r="J59" s="844"/>
      <c r="K59" s="823"/>
    </row>
    <row r="60" spans="1:11" s="804" customFormat="1" ht="8.65" customHeight="1">
      <c r="A60" s="800"/>
      <c r="B60" s="826">
        <v>2005</v>
      </c>
      <c r="C60" s="825" t="s">
        <v>18</v>
      </c>
      <c r="D60" s="843">
        <v>4183</v>
      </c>
      <c r="E60" s="843">
        <v>254955</v>
      </c>
      <c r="F60" s="843" t="s">
        <v>18</v>
      </c>
      <c r="G60" s="843"/>
      <c r="H60" s="841">
        <f>SUM(I60:J60,C96:J96)</f>
        <v>4360</v>
      </c>
      <c r="I60" s="843">
        <v>51</v>
      </c>
      <c r="J60" s="844">
        <v>1351</v>
      </c>
      <c r="K60" s="803"/>
    </row>
    <row r="61" spans="1:11" s="804" customFormat="1" ht="8.65" customHeight="1">
      <c r="A61" s="800"/>
      <c r="B61" s="826">
        <v>2006</v>
      </c>
      <c r="C61" s="825" t="s">
        <v>18</v>
      </c>
      <c r="D61" s="843">
        <v>3344</v>
      </c>
      <c r="E61" s="843">
        <v>259704</v>
      </c>
      <c r="F61" s="843" t="s">
        <v>18</v>
      </c>
      <c r="G61" s="843"/>
      <c r="H61" s="841">
        <f>SUM(I61:J61,C97:J97)</f>
        <v>4568</v>
      </c>
      <c r="I61" s="843">
        <v>45</v>
      </c>
      <c r="J61" s="844">
        <v>1402</v>
      </c>
      <c r="K61" s="803"/>
    </row>
    <row r="62" spans="1:11" s="804" customFormat="1" ht="8.65" customHeight="1">
      <c r="A62" s="800"/>
      <c r="B62" s="826">
        <v>2007</v>
      </c>
      <c r="C62" s="825" t="s">
        <v>18</v>
      </c>
      <c r="D62" s="843">
        <v>3204</v>
      </c>
      <c r="E62" s="843">
        <v>256767</v>
      </c>
      <c r="F62" s="843" t="s">
        <v>18</v>
      </c>
      <c r="G62" s="843"/>
      <c r="H62" s="841">
        <f>SUM(I62:J62,C98:J98)</f>
        <v>4745</v>
      </c>
      <c r="I62" s="843">
        <v>41</v>
      </c>
      <c r="J62" s="844">
        <v>1418</v>
      </c>
      <c r="K62" s="803"/>
    </row>
    <row r="63" spans="1:11" s="804" customFormat="1" ht="8.65" customHeight="1">
      <c r="A63" s="800"/>
      <c r="B63" s="826">
        <v>2008</v>
      </c>
      <c r="C63" s="825" t="s">
        <v>18</v>
      </c>
      <c r="D63" s="843">
        <v>2996</v>
      </c>
      <c r="E63" s="843">
        <v>268679</v>
      </c>
      <c r="F63" s="843" t="s">
        <v>18</v>
      </c>
      <c r="G63" s="843"/>
      <c r="H63" s="841">
        <f>SUM(I63:J63,C99:J99)</f>
        <v>4886</v>
      </c>
      <c r="I63" s="843">
        <v>40</v>
      </c>
      <c r="J63" s="844">
        <v>1452</v>
      </c>
      <c r="K63" s="803"/>
    </row>
    <row r="64" spans="1:11" s="804" customFormat="1" ht="8.65" customHeight="1">
      <c r="A64" s="800"/>
      <c r="B64" s="826">
        <v>2009</v>
      </c>
      <c r="C64" s="825" t="s">
        <v>18</v>
      </c>
      <c r="D64" s="843">
        <v>13232</v>
      </c>
      <c r="E64" s="843">
        <v>277921</v>
      </c>
      <c r="F64" s="843" t="s">
        <v>18</v>
      </c>
      <c r="G64" s="843"/>
      <c r="H64" s="841">
        <f>SUM(I64:J64,C100:J100)</f>
        <v>5049</v>
      </c>
      <c r="I64" s="843">
        <v>40</v>
      </c>
      <c r="J64" s="844">
        <v>1484</v>
      </c>
      <c r="K64" s="803"/>
    </row>
    <row r="65" spans="1:11" s="799" customFormat="1" ht="8.1" customHeight="1">
      <c r="A65" s="808"/>
      <c r="B65" s="1061"/>
      <c r="C65" s="822"/>
      <c r="D65" s="828"/>
      <c r="E65" s="828"/>
      <c r="F65" s="828"/>
      <c r="G65" s="828"/>
      <c r="H65" s="841"/>
      <c r="I65" s="828"/>
      <c r="J65" s="844"/>
      <c r="K65" s="823"/>
    </row>
    <row r="66" spans="1:11" s="804" customFormat="1" ht="8.65" customHeight="1">
      <c r="A66" s="800"/>
      <c r="B66" s="826">
        <v>2010</v>
      </c>
      <c r="C66" s="825" t="s">
        <v>18</v>
      </c>
      <c r="D66" s="843">
        <v>50132</v>
      </c>
      <c r="E66" s="843">
        <v>301827</v>
      </c>
      <c r="F66" s="843" t="s">
        <v>18</v>
      </c>
      <c r="G66" s="843"/>
      <c r="H66" s="841">
        <f>SUM(I66:J66,C102:J102)</f>
        <v>5379</v>
      </c>
      <c r="I66" s="843">
        <v>37</v>
      </c>
      <c r="J66" s="844">
        <v>1527</v>
      </c>
      <c r="K66" s="803"/>
    </row>
    <row r="67" spans="1:11" s="804" customFormat="1" ht="8.65" customHeight="1">
      <c r="A67" s="800"/>
      <c r="B67" s="826">
        <v>2011</v>
      </c>
      <c r="C67" s="825" t="s">
        <v>18</v>
      </c>
      <c r="D67" s="843">
        <v>52390</v>
      </c>
      <c r="E67" s="843">
        <v>313271</v>
      </c>
      <c r="F67" s="843" t="s">
        <v>18</v>
      </c>
      <c r="G67" s="843"/>
      <c r="H67" s="841">
        <f>SUM(I67:J67,C103:J103)</f>
        <v>5522</v>
      </c>
      <c r="I67" s="843">
        <v>34</v>
      </c>
      <c r="J67" s="844">
        <v>1546</v>
      </c>
      <c r="K67" s="803"/>
    </row>
    <row r="68" spans="1:11" s="804" customFormat="1" ht="8.65" customHeight="1">
      <c r="A68" s="800"/>
      <c r="B68" s="826">
        <v>2012</v>
      </c>
      <c r="C68" s="825" t="s">
        <v>18</v>
      </c>
      <c r="D68" s="843">
        <v>53672</v>
      </c>
      <c r="E68" s="843">
        <v>322579</v>
      </c>
      <c r="F68" s="843" t="s">
        <v>18</v>
      </c>
      <c r="G68" s="843"/>
      <c r="H68" s="841">
        <f>SUM(I68:J68,C104:J104)</f>
        <v>5671</v>
      </c>
      <c r="I68" s="843">
        <v>35</v>
      </c>
      <c r="J68" s="844">
        <v>1581</v>
      </c>
      <c r="K68" s="803"/>
    </row>
    <row r="69" spans="1:11" s="799" customFormat="1" ht="4.7" customHeight="1">
      <c r="A69" s="845"/>
      <c r="B69" s="846"/>
      <c r="C69" s="847"/>
      <c r="D69" s="847"/>
      <c r="E69" s="847"/>
      <c r="F69" s="847"/>
      <c r="G69" s="847"/>
      <c r="H69" s="848"/>
      <c r="I69" s="847"/>
      <c r="J69" s="809"/>
      <c r="K69" s="849"/>
    </row>
    <row r="70" spans="1:11" s="799" customFormat="1" ht="4.7" customHeight="1">
      <c r="A70" s="796"/>
      <c r="B70" s="797"/>
      <c r="C70" s="797"/>
      <c r="D70" s="797"/>
      <c r="E70" s="797"/>
      <c r="F70" s="797"/>
      <c r="G70" s="797"/>
      <c r="H70" s="797"/>
      <c r="I70" s="797"/>
      <c r="J70" s="797"/>
      <c r="K70" s="798"/>
    </row>
    <row r="71" spans="1:11" s="804" customFormat="1" ht="11.1" customHeight="1">
      <c r="A71" s="800"/>
      <c r="B71" s="801" t="s">
        <v>356</v>
      </c>
      <c r="C71" s="802"/>
      <c r="D71" s="802"/>
      <c r="E71" s="802"/>
      <c r="F71" s="802"/>
      <c r="G71" s="802"/>
      <c r="H71" s="802"/>
      <c r="I71" s="802"/>
      <c r="J71" s="656" t="s">
        <v>357</v>
      </c>
      <c r="K71" s="803"/>
    </row>
    <row r="72" spans="1:11" s="804" customFormat="1" ht="11.1" customHeight="1">
      <c r="A72" s="800"/>
      <c r="B72" s="801" t="s">
        <v>359</v>
      </c>
      <c r="C72" s="802"/>
      <c r="D72" s="802"/>
      <c r="E72" s="802"/>
      <c r="F72" s="802"/>
      <c r="G72" s="802"/>
      <c r="H72" s="802"/>
      <c r="I72" s="802"/>
      <c r="J72" s="828" t="s">
        <v>373</v>
      </c>
      <c r="K72" s="803"/>
    </row>
    <row r="73" spans="1:11" s="804" customFormat="1" ht="11.1" customHeight="1">
      <c r="A73" s="800"/>
      <c r="B73" s="801" t="s">
        <v>344</v>
      </c>
      <c r="C73" s="802"/>
      <c r="D73" s="802"/>
      <c r="E73" s="802"/>
      <c r="F73" s="802"/>
      <c r="G73" s="802"/>
      <c r="H73" s="802"/>
      <c r="I73" s="802"/>
      <c r="J73" s="802"/>
      <c r="K73" s="807"/>
    </row>
    <row r="74" spans="1:11" s="799" customFormat="1" ht="2.4500000000000002" customHeight="1">
      <c r="A74" s="808"/>
      <c r="B74" s="830"/>
      <c r="C74" s="831"/>
      <c r="D74" s="831"/>
      <c r="E74" s="831"/>
      <c r="F74" s="831"/>
      <c r="G74" s="831"/>
      <c r="H74" s="831"/>
      <c r="I74" s="831"/>
      <c r="J74" s="831"/>
      <c r="K74" s="832"/>
    </row>
    <row r="75" spans="1:11" s="799" customFormat="1" ht="2.4500000000000002" customHeight="1">
      <c r="A75" s="808"/>
      <c r="B75" s="1061"/>
      <c r="C75" s="829"/>
      <c r="D75" s="829"/>
      <c r="E75" s="833"/>
      <c r="F75" s="833"/>
      <c r="G75" s="833"/>
      <c r="H75" s="833"/>
      <c r="I75" s="833"/>
      <c r="J75" s="833"/>
      <c r="K75" s="850"/>
    </row>
    <row r="76" spans="1:11" s="799" customFormat="1" ht="8.4499999999999993" customHeight="1">
      <c r="A76" s="808"/>
      <c r="B76" s="1172" t="s">
        <v>101</v>
      </c>
      <c r="C76" s="836" t="s">
        <v>369</v>
      </c>
      <c r="D76" s="836"/>
      <c r="E76" s="836"/>
      <c r="F76" s="836"/>
      <c r="G76" s="836"/>
      <c r="H76" s="836"/>
      <c r="I76" s="836"/>
      <c r="J76" s="836"/>
      <c r="K76" s="851"/>
    </row>
    <row r="77" spans="1:11" s="799" customFormat="1" ht="8.4499999999999993" customHeight="1">
      <c r="A77" s="808"/>
      <c r="B77" s="1173"/>
      <c r="C77" s="1170" t="s">
        <v>374</v>
      </c>
      <c r="D77" s="1170" t="s">
        <v>375</v>
      </c>
      <c r="E77" s="1170" t="s">
        <v>376</v>
      </c>
      <c r="F77" s="1170" t="s">
        <v>377</v>
      </c>
      <c r="G77" s="1060"/>
      <c r="H77" s="1170" t="s">
        <v>494</v>
      </c>
      <c r="I77" s="1170" t="s">
        <v>378</v>
      </c>
      <c r="J77" s="1170" t="s">
        <v>379</v>
      </c>
      <c r="K77" s="837"/>
    </row>
    <row r="78" spans="1:11" s="799" customFormat="1" ht="8.4499999999999993" customHeight="1">
      <c r="A78" s="808"/>
      <c r="B78" s="1173"/>
      <c r="C78" s="1171"/>
      <c r="D78" s="1171"/>
      <c r="E78" s="1171"/>
      <c r="F78" s="1171"/>
      <c r="G78" s="1058"/>
      <c r="H78" s="1171"/>
      <c r="I78" s="1171"/>
      <c r="J78" s="1171"/>
      <c r="K78" s="837"/>
    </row>
    <row r="79" spans="1:11" s="799" customFormat="1" ht="8.4499999999999993" customHeight="1">
      <c r="A79" s="808"/>
      <c r="B79" s="1173"/>
      <c r="C79" s="1171"/>
      <c r="D79" s="1171"/>
      <c r="E79" s="1171"/>
      <c r="F79" s="1171"/>
      <c r="G79" s="1058"/>
      <c r="H79" s="1171"/>
      <c r="I79" s="1171"/>
      <c r="J79" s="1171"/>
      <c r="K79" s="837"/>
    </row>
    <row r="80" spans="1:11" s="799" customFormat="1" ht="8.4499999999999993" customHeight="1">
      <c r="A80" s="808"/>
      <c r="B80" s="1173"/>
      <c r="C80" s="1171"/>
      <c r="D80" s="1171"/>
      <c r="E80" s="1171"/>
      <c r="F80" s="1171"/>
      <c r="G80" s="1058"/>
      <c r="H80" s="1171"/>
      <c r="I80" s="1171"/>
      <c r="J80" s="1171"/>
      <c r="K80" s="837"/>
    </row>
    <row r="81" spans="1:11" s="799" customFormat="1" ht="8.4499999999999993" customHeight="1">
      <c r="A81" s="808"/>
      <c r="B81" s="1173"/>
      <c r="C81" s="1171"/>
      <c r="D81" s="1171"/>
      <c r="E81" s="1171"/>
      <c r="F81" s="1171"/>
      <c r="G81" s="1058"/>
      <c r="H81" s="1171"/>
      <c r="I81" s="1171"/>
      <c r="J81" s="1171"/>
      <c r="K81" s="837"/>
    </row>
    <row r="82" spans="1:11" s="799" customFormat="1" ht="2.4500000000000002" customHeight="1">
      <c r="A82" s="808"/>
      <c r="B82" s="838"/>
      <c r="C82" s="852"/>
      <c r="D82" s="852"/>
      <c r="E82" s="852"/>
      <c r="F82" s="853"/>
      <c r="G82" s="853"/>
      <c r="H82" s="853"/>
      <c r="I82" s="853"/>
      <c r="J82" s="853"/>
      <c r="K82" s="837"/>
    </row>
    <row r="83" spans="1:11" s="799" customFormat="1" ht="2.4500000000000002" customHeight="1">
      <c r="A83" s="808"/>
      <c r="B83" s="839"/>
      <c r="C83" s="840"/>
      <c r="D83" s="840"/>
      <c r="E83" s="840"/>
      <c r="F83" s="829"/>
      <c r="G83" s="829"/>
      <c r="H83" s="829"/>
      <c r="I83" s="829"/>
      <c r="J83" s="829"/>
      <c r="K83" s="832"/>
    </row>
    <row r="84" spans="1:11" s="799" customFormat="1" ht="8.25" customHeight="1">
      <c r="A84" s="808"/>
      <c r="B84" s="1061">
        <v>1995</v>
      </c>
      <c r="C84" s="841">
        <v>90</v>
      </c>
      <c r="D84" s="841">
        <v>580</v>
      </c>
      <c r="E84" s="841">
        <v>334</v>
      </c>
      <c r="F84" s="841">
        <v>55</v>
      </c>
      <c r="G84" s="841"/>
      <c r="H84" s="841">
        <v>30</v>
      </c>
      <c r="I84" s="841">
        <v>376</v>
      </c>
      <c r="J84" s="841" t="s">
        <v>18</v>
      </c>
      <c r="K84" s="842"/>
    </row>
    <row r="85" spans="1:11" s="799" customFormat="1" ht="8.25" customHeight="1">
      <c r="A85" s="808"/>
      <c r="B85" s="1061">
        <v>1996</v>
      </c>
      <c r="C85" s="841">
        <v>73</v>
      </c>
      <c r="D85" s="841">
        <v>343</v>
      </c>
      <c r="E85" s="841">
        <v>264</v>
      </c>
      <c r="F85" s="841">
        <v>41</v>
      </c>
      <c r="G85" s="841"/>
      <c r="H85" s="841">
        <v>9</v>
      </c>
      <c r="I85" s="841">
        <v>815</v>
      </c>
      <c r="J85" s="841">
        <v>60</v>
      </c>
      <c r="K85" s="842"/>
    </row>
    <row r="86" spans="1:11" s="799" customFormat="1" ht="8.25" customHeight="1">
      <c r="A86" s="808"/>
      <c r="B86" s="1061">
        <v>1997</v>
      </c>
      <c r="C86" s="841">
        <v>71</v>
      </c>
      <c r="D86" s="841">
        <v>136</v>
      </c>
      <c r="E86" s="841">
        <v>136</v>
      </c>
      <c r="F86" s="841">
        <v>28</v>
      </c>
      <c r="G86" s="841"/>
      <c r="H86" s="841">
        <v>10</v>
      </c>
      <c r="I86" s="841">
        <v>1382</v>
      </c>
      <c r="J86" s="841">
        <v>38</v>
      </c>
      <c r="K86" s="842"/>
    </row>
    <row r="87" spans="1:11" s="799" customFormat="1" ht="8.25" customHeight="1">
      <c r="A87" s="808"/>
      <c r="B87" s="1061">
        <v>1998</v>
      </c>
      <c r="C87" s="841">
        <v>57</v>
      </c>
      <c r="D87" s="841">
        <v>69</v>
      </c>
      <c r="E87" s="841">
        <v>54</v>
      </c>
      <c r="F87" s="841">
        <v>19</v>
      </c>
      <c r="G87" s="841"/>
      <c r="H87" s="841">
        <v>17</v>
      </c>
      <c r="I87" s="841">
        <v>1648</v>
      </c>
      <c r="J87" s="841">
        <v>33</v>
      </c>
      <c r="K87" s="842"/>
    </row>
    <row r="88" spans="1:11" s="799" customFormat="1" ht="8.25" customHeight="1">
      <c r="A88" s="808"/>
      <c r="B88" s="1061">
        <v>1999</v>
      </c>
      <c r="C88" s="841">
        <v>40</v>
      </c>
      <c r="D88" s="841">
        <v>40</v>
      </c>
      <c r="E88" s="841">
        <v>37</v>
      </c>
      <c r="F88" s="841">
        <v>11</v>
      </c>
      <c r="G88" s="841"/>
      <c r="H88" s="841" t="s">
        <v>18</v>
      </c>
      <c r="I88" s="841">
        <v>1922</v>
      </c>
      <c r="J88" s="841">
        <v>19</v>
      </c>
      <c r="K88" s="842"/>
    </row>
    <row r="89" spans="1:11" s="799" customFormat="1" ht="8.25" customHeight="1">
      <c r="A89" s="808"/>
      <c r="B89" s="1061"/>
      <c r="C89" s="841"/>
      <c r="D89" s="841"/>
      <c r="E89" s="841"/>
      <c r="F89" s="841"/>
      <c r="G89" s="841"/>
      <c r="H89" s="841"/>
      <c r="I89" s="841"/>
      <c r="J89" s="841"/>
      <c r="K89" s="842"/>
    </row>
    <row r="90" spans="1:11" s="799" customFormat="1" ht="8.25" customHeight="1">
      <c r="A90" s="808"/>
      <c r="B90" s="1061">
        <v>2000</v>
      </c>
      <c r="C90" s="841">
        <v>37</v>
      </c>
      <c r="D90" s="841">
        <v>27</v>
      </c>
      <c r="E90" s="841">
        <v>17</v>
      </c>
      <c r="F90" s="841">
        <v>8</v>
      </c>
      <c r="G90" s="841"/>
      <c r="H90" s="841" t="s">
        <v>18</v>
      </c>
      <c r="I90" s="841">
        <v>2180</v>
      </c>
      <c r="J90" s="841">
        <v>9</v>
      </c>
      <c r="K90" s="842"/>
    </row>
    <row r="91" spans="1:11" s="799" customFormat="1" ht="8.25" customHeight="1">
      <c r="A91" s="808"/>
      <c r="B91" s="1061">
        <v>2001</v>
      </c>
      <c r="C91" s="841">
        <v>36</v>
      </c>
      <c r="D91" s="841">
        <v>27</v>
      </c>
      <c r="E91" s="841">
        <v>16</v>
      </c>
      <c r="F91" s="841">
        <v>7</v>
      </c>
      <c r="G91" s="841"/>
      <c r="H91" s="841" t="s">
        <v>18</v>
      </c>
      <c r="I91" s="841">
        <v>2298</v>
      </c>
      <c r="J91" s="841">
        <v>10</v>
      </c>
      <c r="K91" s="842"/>
    </row>
    <row r="92" spans="1:11" s="799" customFormat="1" ht="8.25" customHeight="1">
      <c r="A92" s="808"/>
      <c r="B92" s="1061">
        <v>2002</v>
      </c>
      <c r="C92" s="841">
        <v>33</v>
      </c>
      <c r="D92" s="841">
        <v>18</v>
      </c>
      <c r="E92" s="841">
        <v>16</v>
      </c>
      <c r="F92" s="841">
        <v>6</v>
      </c>
      <c r="G92" s="841"/>
      <c r="H92" s="841" t="s">
        <v>18</v>
      </c>
      <c r="I92" s="841">
        <v>2527</v>
      </c>
      <c r="J92" s="841">
        <v>8</v>
      </c>
      <c r="K92" s="842"/>
    </row>
    <row r="93" spans="1:11" s="799" customFormat="1" ht="8.25" customHeight="1">
      <c r="A93" s="808"/>
      <c r="B93" s="824">
        <v>2003</v>
      </c>
      <c r="C93" s="844">
        <v>32</v>
      </c>
      <c r="D93" s="844">
        <v>15</v>
      </c>
      <c r="E93" s="844">
        <v>16</v>
      </c>
      <c r="F93" s="844">
        <v>4</v>
      </c>
      <c r="G93" s="844"/>
      <c r="H93" s="844" t="s">
        <v>18</v>
      </c>
      <c r="I93" s="844">
        <v>2678</v>
      </c>
      <c r="J93" s="844">
        <v>7</v>
      </c>
      <c r="K93" s="842"/>
    </row>
    <row r="94" spans="1:11" s="799" customFormat="1" ht="8.25" customHeight="1">
      <c r="A94" s="808"/>
      <c r="B94" s="826">
        <v>2004</v>
      </c>
      <c r="C94" s="844">
        <v>31</v>
      </c>
      <c r="D94" s="844">
        <v>14</v>
      </c>
      <c r="E94" s="844">
        <v>16</v>
      </c>
      <c r="F94" s="844">
        <v>4</v>
      </c>
      <c r="G94" s="844"/>
      <c r="H94" s="844" t="s">
        <v>18</v>
      </c>
      <c r="I94" s="844">
        <v>2778</v>
      </c>
      <c r="J94" s="844">
        <v>8</v>
      </c>
      <c r="K94" s="842"/>
    </row>
    <row r="95" spans="1:11" s="799" customFormat="1" ht="8.25" customHeight="1">
      <c r="A95" s="808"/>
      <c r="B95" s="826"/>
      <c r="C95" s="844"/>
      <c r="D95" s="844"/>
      <c r="E95" s="844"/>
      <c r="F95" s="844"/>
      <c r="G95" s="844"/>
      <c r="H95" s="844"/>
      <c r="I95" s="844"/>
      <c r="J95" s="844"/>
      <c r="K95" s="842"/>
    </row>
    <row r="96" spans="1:11" s="799" customFormat="1" ht="8.25" customHeight="1">
      <c r="A96" s="808"/>
      <c r="B96" s="826">
        <v>2005</v>
      </c>
      <c r="C96" s="844">
        <v>28</v>
      </c>
      <c r="D96" s="844">
        <v>10</v>
      </c>
      <c r="E96" s="844">
        <v>16</v>
      </c>
      <c r="F96" s="844">
        <v>4</v>
      </c>
      <c r="G96" s="844"/>
      <c r="H96" s="844" t="s">
        <v>18</v>
      </c>
      <c r="I96" s="844">
        <v>2892</v>
      </c>
      <c r="J96" s="844">
        <v>8</v>
      </c>
      <c r="K96" s="842"/>
    </row>
    <row r="97" spans="1:11" s="799" customFormat="1" ht="8.25" customHeight="1">
      <c r="A97" s="808"/>
      <c r="B97" s="826">
        <v>2006</v>
      </c>
      <c r="C97" s="844">
        <v>29</v>
      </c>
      <c r="D97" s="844">
        <v>9</v>
      </c>
      <c r="E97" s="844">
        <v>16</v>
      </c>
      <c r="F97" s="844">
        <v>4</v>
      </c>
      <c r="G97" s="844"/>
      <c r="H97" s="844" t="s">
        <v>18</v>
      </c>
      <c r="I97" s="844">
        <v>3055</v>
      </c>
      <c r="J97" s="844">
        <v>8</v>
      </c>
      <c r="K97" s="842"/>
    </row>
    <row r="98" spans="1:11" s="799" customFormat="1" ht="8.25" customHeight="1">
      <c r="A98" s="808"/>
      <c r="B98" s="826">
        <v>2007</v>
      </c>
      <c r="C98" s="844">
        <v>29</v>
      </c>
      <c r="D98" s="844">
        <v>9</v>
      </c>
      <c r="E98" s="844">
        <v>16</v>
      </c>
      <c r="F98" s="844">
        <v>4</v>
      </c>
      <c r="G98" s="844"/>
      <c r="H98" s="844" t="s">
        <v>18</v>
      </c>
      <c r="I98" s="844">
        <v>3220</v>
      </c>
      <c r="J98" s="844">
        <v>8</v>
      </c>
      <c r="K98" s="842"/>
    </row>
    <row r="99" spans="1:11" s="799" customFormat="1" ht="8.25" customHeight="1">
      <c r="A99" s="808"/>
      <c r="B99" s="826">
        <v>2008</v>
      </c>
      <c r="C99" s="844">
        <v>28</v>
      </c>
      <c r="D99" s="844">
        <v>8</v>
      </c>
      <c r="E99" s="844">
        <v>16</v>
      </c>
      <c r="F99" s="844">
        <v>4</v>
      </c>
      <c r="G99" s="844"/>
      <c r="H99" s="844" t="s">
        <v>18</v>
      </c>
      <c r="I99" s="844">
        <v>3330</v>
      </c>
      <c r="J99" s="844">
        <v>8</v>
      </c>
      <c r="K99" s="842"/>
    </row>
    <row r="100" spans="1:11" s="799" customFormat="1" ht="8.25" customHeight="1">
      <c r="A100" s="808"/>
      <c r="B100" s="826">
        <v>2009</v>
      </c>
      <c r="C100" s="844">
        <v>30</v>
      </c>
      <c r="D100" s="844">
        <v>8</v>
      </c>
      <c r="E100" s="844">
        <v>15</v>
      </c>
      <c r="F100" s="844">
        <v>4</v>
      </c>
      <c r="G100" s="844"/>
      <c r="H100" s="844" t="s">
        <v>18</v>
      </c>
      <c r="I100" s="844">
        <v>3460</v>
      </c>
      <c r="J100" s="844">
        <v>8</v>
      </c>
      <c r="K100" s="842"/>
    </row>
    <row r="101" spans="1:11" s="799" customFormat="1" ht="8.25" customHeight="1">
      <c r="A101" s="808"/>
      <c r="B101" s="826"/>
      <c r="C101" s="844"/>
      <c r="D101" s="844"/>
      <c r="E101" s="844"/>
      <c r="F101" s="844"/>
      <c r="G101" s="844"/>
      <c r="H101" s="844"/>
      <c r="I101" s="844"/>
      <c r="J101" s="844"/>
      <c r="K101" s="842"/>
    </row>
    <row r="102" spans="1:11" s="799" customFormat="1" ht="8.25" customHeight="1">
      <c r="A102" s="808"/>
      <c r="B102" s="826">
        <v>2010</v>
      </c>
      <c r="C102" s="844">
        <v>29</v>
      </c>
      <c r="D102" s="844">
        <v>8</v>
      </c>
      <c r="E102" s="844">
        <v>15</v>
      </c>
      <c r="F102" s="844">
        <v>4</v>
      </c>
      <c r="G102" s="844"/>
      <c r="H102" s="844" t="s">
        <v>18</v>
      </c>
      <c r="I102" s="844">
        <v>3751</v>
      </c>
      <c r="J102" s="844">
        <v>8</v>
      </c>
      <c r="K102" s="842"/>
    </row>
    <row r="103" spans="1:11" s="799" customFormat="1" ht="8.25" customHeight="1">
      <c r="A103" s="808"/>
      <c r="B103" s="826">
        <v>2011</v>
      </c>
      <c r="C103" s="844">
        <v>25</v>
      </c>
      <c r="D103" s="844">
        <v>8</v>
      </c>
      <c r="E103" s="844">
        <v>15</v>
      </c>
      <c r="F103" s="844">
        <v>4</v>
      </c>
      <c r="G103" s="844"/>
      <c r="H103" s="844" t="s">
        <v>18</v>
      </c>
      <c r="I103" s="844">
        <v>3882</v>
      </c>
      <c r="J103" s="844">
        <v>8</v>
      </c>
      <c r="K103" s="842"/>
    </row>
    <row r="104" spans="1:11" s="799" customFormat="1" ht="8.25" customHeight="1">
      <c r="A104" s="808"/>
      <c r="B104" s="826">
        <v>2012</v>
      </c>
      <c r="C104" s="844">
        <v>24</v>
      </c>
      <c r="D104" s="844">
        <v>8</v>
      </c>
      <c r="E104" s="844">
        <v>14</v>
      </c>
      <c r="F104" s="844">
        <v>4</v>
      </c>
      <c r="G104" s="844"/>
      <c r="H104" s="844" t="s">
        <v>18</v>
      </c>
      <c r="I104" s="844">
        <v>3999</v>
      </c>
      <c r="J104" s="844">
        <v>6</v>
      </c>
      <c r="K104" s="842"/>
    </row>
    <row r="105" spans="1:11" s="799" customFormat="1" ht="2.4500000000000002" customHeight="1">
      <c r="A105" s="808"/>
      <c r="B105" s="1061"/>
      <c r="C105" s="1061"/>
      <c r="D105" s="791"/>
      <c r="E105" s="792"/>
      <c r="F105" s="791"/>
      <c r="G105" s="791"/>
      <c r="H105" s="791"/>
      <c r="I105" s="791"/>
      <c r="J105" s="791"/>
      <c r="K105" s="810"/>
    </row>
    <row r="106" spans="1:11" s="799" customFormat="1" ht="2.4500000000000002" customHeight="1">
      <c r="A106" s="808"/>
      <c r="B106" s="839"/>
      <c r="C106" s="839"/>
      <c r="D106" s="797"/>
      <c r="E106" s="854"/>
      <c r="F106" s="797"/>
      <c r="G106" s="797"/>
      <c r="H106" s="797"/>
      <c r="I106" s="797"/>
      <c r="J106" s="797"/>
      <c r="K106" s="810"/>
    </row>
    <row r="107" spans="1:11" s="799" customFormat="1" ht="9" customHeight="1">
      <c r="A107" s="808"/>
      <c r="B107" s="855" t="s">
        <v>380</v>
      </c>
      <c r="C107" s="1061"/>
      <c r="D107" s="791"/>
      <c r="E107" s="792"/>
      <c r="F107" s="791"/>
      <c r="G107" s="791"/>
      <c r="H107" s="791"/>
      <c r="I107" s="791"/>
      <c r="J107" s="791"/>
      <c r="K107" s="810"/>
    </row>
    <row r="108" spans="1:11" s="799" customFormat="1" ht="9" customHeight="1">
      <c r="A108" s="808"/>
      <c r="B108" s="1061" t="s">
        <v>381</v>
      </c>
      <c r="C108" s="1061"/>
      <c r="D108" s="791"/>
      <c r="E108" s="792"/>
      <c r="F108" s="791"/>
      <c r="G108" s="791"/>
      <c r="H108" s="791"/>
      <c r="I108" s="791"/>
      <c r="J108" s="791"/>
      <c r="K108" s="810"/>
    </row>
    <row r="109" spans="1:11" s="799" customFormat="1" ht="9" customHeight="1">
      <c r="A109" s="808"/>
      <c r="B109" s="855" t="s">
        <v>495</v>
      </c>
      <c r="C109" s="1061"/>
      <c r="D109" s="791"/>
      <c r="E109" s="792"/>
      <c r="F109" s="791"/>
      <c r="G109" s="791"/>
      <c r="H109" s="791"/>
      <c r="I109" s="791"/>
      <c r="J109" s="791"/>
      <c r="K109" s="810"/>
    </row>
    <row r="110" spans="1:11" s="799" customFormat="1" ht="9" customHeight="1">
      <c r="A110" s="808"/>
      <c r="B110" s="855" t="s">
        <v>496</v>
      </c>
      <c r="C110" s="1061"/>
      <c r="D110" s="791"/>
      <c r="E110" s="792"/>
      <c r="F110" s="791"/>
      <c r="G110" s="791"/>
      <c r="H110" s="791"/>
      <c r="I110" s="791"/>
      <c r="J110" s="791"/>
      <c r="K110" s="810"/>
    </row>
    <row r="111" spans="1:11" s="799" customFormat="1" ht="9" customHeight="1">
      <c r="A111" s="808"/>
      <c r="B111" s="856" t="s">
        <v>382</v>
      </c>
      <c r="C111" s="1061"/>
      <c r="D111" s="791"/>
      <c r="E111" s="792"/>
      <c r="F111" s="791"/>
      <c r="G111" s="791"/>
      <c r="H111" s="791"/>
      <c r="I111" s="791"/>
      <c r="J111" s="791"/>
      <c r="K111" s="810"/>
    </row>
    <row r="112" spans="1:11" s="799" customFormat="1" ht="9" customHeight="1">
      <c r="A112" s="808"/>
      <c r="B112" s="1055" t="s">
        <v>383</v>
      </c>
      <c r="C112" s="1061"/>
      <c r="D112" s="791"/>
      <c r="E112" s="792"/>
      <c r="F112" s="791"/>
      <c r="G112" s="791"/>
      <c r="H112" s="791"/>
      <c r="I112" s="791"/>
      <c r="J112" s="791"/>
      <c r="K112" s="810"/>
    </row>
    <row r="113" spans="1:12" s="799" customFormat="1" ht="3.6" customHeight="1">
      <c r="A113" s="845"/>
      <c r="B113" s="809"/>
      <c r="C113" s="809"/>
      <c r="D113" s="809"/>
      <c r="E113" s="809"/>
      <c r="F113" s="809"/>
      <c r="G113" s="809"/>
      <c r="H113" s="809"/>
      <c r="I113" s="809"/>
      <c r="J113" s="809"/>
      <c r="K113" s="857"/>
    </row>
    <row r="114" spans="1:12" s="858" customFormat="1" hidden="1">
      <c r="A114" s="775"/>
      <c r="B114" s="775"/>
      <c r="C114" s="775"/>
      <c r="D114" s="775"/>
      <c r="E114" s="775"/>
      <c r="F114" s="775"/>
      <c r="G114" s="775"/>
      <c r="H114" s="775"/>
      <c r="I114" s="775"/>
      <c r="J114" s="775"/>
      <c r="K114" s="775"/>
      <c r="L114" s="775" t="s">
        <v>40</v>
      </c>
    </row>
  </sheetData>
  <sheetProtection sheet="1" objects="1" scenarios="1"/>
  <mergeCells count="22">
    <mergeCell ref="J9:J12"/>
    <mergeCell ref="B41:B45"/>
    <mergeCell ref="F41:F45"/>
    <mergeCell ref="C42:C45"/>
    <mergeCell ref="D42:D45"/>
    <mergeCell ref="E42:E45"/>
    <mergeCell ref="I42:I45"/>
    <mergeCell ref="J42:J46"/>
    <mergeCell ref="B7:B12"/>
    <mergeCell ref="D9:D12"/>
    <mergeCell ref="E9:E12"/>
    <mergeCell ref="F9:F12"/>
    <mergeCell ref="H9:H12"/>
    <mergeCell ref="I9:I12"/>
    <mergeCell ref="I77:I81"/>
    <mergeCell ref="J77:J81"/>
    <mergeCell ref="B76:B81"/>
    <mergeCell ref="C77:C81"/>
    <mergeCell ref="D77:D81"/>
    <mergeCell ref="E77:E81"/>
    <mergeCell ref="F77:F81"/>
    <mergeCell ref="H77:H81"/>
  </mergeCells>
  <hyperlinks>
    <hyperlink ref="J2" location="Índice!A1" display="Índice!A1"/>
  </hyperlinks>
  <printOptions horizontalCentered="1"/>
  <pageMargins left="1.8897637795275593" right="1.9291338582677167" top="2.1653543307086616" bottom="1.5748031496062993" header="0.78740157480314965" footer="0.51181102362204722"/>
  <pageSetup orientation="portrait" r:id="rId1"/>
  <headerFooter>
    <oddHeader xml:space="preserve">&amp;L&amp;K000080INEGI. Anuario estadístico y geográfico de los Estados Unidos Mexicanos 2013. 2014&amp;K000000.&amp;C
</oddHeader>
  </headerFooter>
  <rowBreaks count="1" manualBreakCount="1">
    <brk id="69" max="16383" man="1"/>
  </rowBreaks>
</worksheet>
</file>

<file path=xl/worksheets/sheet36.xml><?xml version="1.0" encoding="utf-8"?>
<worksheet xmlns="http://schemas.openxmlformats.org/spreadsheetml/2006/main" xmlns:r="http://schemas.openxmlformats.org/officeDocument/2006/relationships">
  <dimension ref="A1:P48"/>
  <sheetViews>
    <sheetView showGridLines="0" showRowColHeaders="0" topLeftCell="A23" zoomScale="140" zoomScaleNormal="140" workbookViewId="0"/>
  </sheetViews>
  <sheetFormatPr baseColWidth="10" defaultColWidth="0" defaultRowHeight="12.75" zeroHeight="1"/>
  <cols>
    <col min="1" max="1" width="0.85546875" style="775" customWidth="1"/>
    <col min="2" max="2" width="5.42578125" style="775" customWidth="1"/>
    <col min="3" max="3" width="5.7109375" style="775" customWidth="1"/>
    <col min="4" max="4" width="1.140625" style="775" customWidth="1"/>
    <col min="5" max="5" width="6.140625" style="775" customWidth="1"/>
    <col min="6" max="6" width="1.28515625" style="775" customWidth="1"/>
    <col min="7" max="7" width="5.7109375" style="775" customWidth="1"/>
    <col min="8" max="8" width="7.28515625" style="775" customWidth="1"/>
    <col min="9" max="9" width="7.42578125" style="775" customWidth="1"/>
    <col min="10" max="10" width="0.85546875" style="775" customWidth="1"/>
    <col min="11" max="11" width="6.28515625" style="775" customWidth="1"/>
    <col min="12" max="12" width="5.28515625" style="775" customWidth="1"/>
    <col min="13" max="13" width="6.42578125" style="775" customWidth="1"/>
    <col min="14" max="15" width="0.85546875" style="775" customWidth="1"/>
    <col min="16" max="16" width="11.42578125" style="858" hidden="1" customWidth="1"/>
    <col min="17" max="16384" width="11.42578125" style="775" hidden="1"/>
  </cols>
  <sheetData>
    <row r="1" spans="1:14" s="862" customFormat="1" ht="4.7" customHeight="1">
      <c r="A1" s="859"/>
      <c r="B1" s="860"/>
      <c r="C1" s="860"/>
      <c r="D1" s="860"/>
      <c r="E1" s="860"/>
      <c r="F1" s="860"/>
      <c r="G1" s="860"/>
      <c r="H1" s="860"/>
      <c r="I1" s="860"/>
      <c r="J1" s="860"/>
      <c r="K1" s="860"/>
      <c r="L1" s="860"/>
      <c r="M1" s="860"/>
      <c r="N1" s="861"/>
    </row>
    <row r="2" spans="1:14" s="862" customFormat="1" ht="11.1" customHeight="1">
      <c r="A2" s="863"/>
      <c r="B2" s="864" t="s">
        <v>384</v>
      </c>
      <c r="C2" s="865"/>
      <c r="D2" s="865"/>
      <c r="E2" s="865"/>
      <c r="F2" s="865"/>
      <c r="G2" s="865"/>
      <c r="H2" s="865"/>
      <c r="I2" s="866"/>
      <c r="J2" s="866"/>
      <c r="K2" s="866"/>
      <c r="L2" s="866"/>
      <c r="M2" s="1028" t="s">
        <v>385</v>
      </c>
      <c r="N2" s="867"/>
    </row>
    <row r="3" spans="1:14" s="862" customFormat="1" ht="11.1" customHeight="1">
      <c r="A3" s="863"/>
      <c r="B3" s="864" t="s">
        <v>344</v>
      </c>
      <c r="C3" s="865"/>
      <c r="D3" s="865"/>
      <c r="E3" s="865"/>
      <c r="F3" s="865"/>
      <c r="G3" s="865"/>
      <c r="H3" s="865"/>
      <c r="I3" s="865"/>
      <c r="J3" s="865"/>
      <c r="K3" s="865"/>
      <c r="L3" s="865"/>
      <c r="M3" s="865"/>
      <c r="N3" s="867"/>
    </row>
    <row r="4" spans="1:14" s="862" customFormat="1" ht="11.1" customHeight="1">
      <c r="A4" s="863"/>
      <c r="B4" s="868" t="s">
        <v>386</v>
      </c>
      <c r="C4" s="865"/>
      <c r="D4" s="865"/>
      <c r="E4" s="865"/>
      <c r="F4" s="865"/>
      <c r="G4" s="865"/>
      <c r="H4" s="865"/>
      <c r="I4" s="865"/>
      <c r="J4" s="865"/>
      <c r="K4" s="865"/>
      <c r="L4" s="865"/>
      <c r="M4" s="865"/>
      <c r="N4" s="869"/>
    </row>
    <row r="5" spans="1:14" s="862" customFormat="1" ht="3" customHeight="1">
      <c r="A5" s="863"/>
      <c r="B5" s="870"/>
      <c r="C5" s="870"/>
      <c r="D5" s="870"/>
      <c r="E5" s="870"/>
      <c r="F5" s="870"/>
      <c r="G5" s="870"/>
      <c r="H5" s="870"/>
      <c r="I5" s="870"/>
      <c r="J5" s="870"/>
      <c r="K5" s="870"/>
      <c r="L5" s="870"/>
      <c r="M5" s="870"/>
      <c r="N5" s="871"/>
    </row>
    <row r="6" spans="1:14" s="862" customFormat="1" ht="3" customHeight="1">
      <c r="A6" s="863"/>
      <c r="B6" s="1064"/>
      <c r="C6" s="1064"/>
      <c r="D6" s="1064"/>
      <c r="E6" s="1064"/>
      <c r="F6" s="1064"/>
      <c r="G6" s="1064"/>
      <c r="H6" s="1064"/>
      <c r="I6" s="1064"/>
      <c r="J6" s="1064"/>
      <c r="K6" s="1064"/>
      <c r="L6" s="1064"/>
      <c r="M6" s="1064"/>
      <c r="N6" s="871"/>
    </row>
    <row r="7" spans="1:14" s="862" customFormat="1" ht="8.4499999999999993" customHeight="1">
      <c r="A7" s="863"/>
      <c r="B7" s="1183" t="s">
        <v>101</v>
      </c>
      <c r="C7" s="1185" t="s">
        <v>7</v>
      </c>
      <c r="D7" s="1064"/>
      <c r="E7" s="1186" t="s">
        <v>387</v>
      </c>
      <c r="F7" s="1186"/>
      <c r="G7" s="1186"/>
      <c r="H7" s="1186"/>
      <c r="I7" s="1186"/>
      <c r="J7" s="1186"/>
      <c r="K7" s="1186"/>
      <c r="L7" s="1186"/>
      <c r="M7" s="1185" t="s">
        <v>388</v>
      </c>
      <c r="N7" s="872"/>
    </row>
    <row r="8" spans="1:14" s="862" customFormat="1" ht="2.4500000000000002" customHeight="1">
      <c r="A8" s="863"/>
      <c r="B8" s="1184"/>
      <c r="C8" s="1185"/>
      <c r="D8" s="1064"/>
      <c r="E8" s="873"/>
      <c r="F8" s="873"/>
      <c r="G8" s="873"/>
      <c r="H8" s="873"/>
      <c r="I8" s="873"/>
      <c r="J8" s="873"/>
      <c r="K8" s="873"/>
      <c r="L8" s="873"/>
      <c r="M8" s="1185"/>
      <c r="N8" s="872"/>
    </row>
    <row r="9" spans="1:14" s="862" customFormat="1" ht="8.4499999999999993" customHeight="1">
      <c r="A9" s="863"/>
      <c r="B9" s="1184"/>
      <c r="C9" s="1185"/>
      <c r="D9" s="866"/>
      <c r="E9" s="1185" t="s">
        <v>7</v>
      </c>
      <c r="F9" s="866"/>
      <c r="G9" s="1186" t="s">
        <v>389</v>
      </c>
      <c r="H9" s="1186"/>
      <c r="I9" s="1186"/>
      <c r="J9" s="874"/>
      <c r="K9" s="1187" t="s">
        <v>390</v>
      </c>
      <c r="L9" s="1187" t="s">
        <v>391</v>
      </c>
      <c r="M9" s="1185"/>
      <c r="N9" s="872"/>
    </row>
    <row r="10" spans="1:14" s="862" customFormat="1" ht="2.4500000000000002" customHeight="1">
      <c r="A10" s="863"/>
      <c r="B10" s="1184"/>
      <c r="C10" s="1185"/>
      <c r="D10" s="866"/>
      <c r="E10" s="1185"/>
      <c r="F10" s="866"/>
      <c r="G10" s="873"/>
      <c r="H10" s="873"/>
      <c r="I10" s="873"/>
      <c r="J10" s="874"/>
      <c r="K10" s="1182"/>
      <c r="L10" s="1182"/>
      <c r="M10" s="1185"/>
      <c r="N10" s="872"/>
    </row>
    <row r="11" spans="1:14" s="862" customFormat="1" ht="8.4499999999999993" customHeight="1">
      <c r="A11" s="863"/>
      <c r="B11" s="1184"/>
      <c r="C11" s="1185"/>
      <c r="D11" s="866"/>
      <c r="E11" s="1185"/>
      <c r="F11" s="866"/>
      <c r="G11" s="1182" t="s">
        <v>7</v>
      </c>
      <c r="H11" s="1187" t="s">
        <v>392</v>
      </c>
      <c r="I11" s="1182" t="s">
        <v>393</v>
      </c>
      <c r="J11" s="1066"/>
      <c r="K11" s="1185"/>
      <c r="L11" s="1185"/>
      <c r="M11" s="1185"/>
      <c r="N11" s="872"/>
    </row>
    <row r="12" spans="1:14" s="862" customFormat="1" ht="8.4499999999999993" customHeight="1">
      <c r="A12" s="863"/>
      <c r="B12" s="1184"/>
      <c r="C12" s="1185"/>
      <c r="D12" s="866"/>
      <c r="E12" s="1185"/>
      <c r="F12" s="866"/>
      <c r="G12" s="1182"/>
      <c r="H12" s="1187"/>
      <c r="I12" s="1182"/>
      <c r="J12" s="1066"/>
      <c r="K12" s="1185"/>
      <c r="L12" s="1185"/>
      <c r="M12" s="1185"/>
      <c r="N12" s="872"/>
    </row>
    <row r="13" spans="1:14" s="862" customFormat="1" ht="8.4499999999999993" customHeight="1">
      <c r="A13" s="863"/>
      <c r="B13" s="1184"/>
      <c r="C13" s="1185"/>
      <c r="D13" s="866"/>
      <c r="E13" s="1185"/>
      <c r="F13" s="866"/>
      <c r="G13" s="1182"/>
      <c r="H13" s="1182"/>
      <c r="I13" s="1182"/>
      <c r="J13" s="1066"/>
      <c r="K13" s="1185"/>
      <c r="L13" s="1185"/>
      <c r="M13" s="1185"/>
      <c r="N13" s="872"/>
    </row>
    <row r="14" spans="1:14" s="862" customFormat="1" ht="3" customHeight="1">
      <c r="A14" s="863"/>
      <c r="B14" s="870"/>
      <c r="C14" s="875"/>
      <c r="D14" s="875"/>
      <c r="E14" s="875"/>
      <c r="F14" s="875"/>
      <c r="G14" s="875"/>
      <c r="H14" s="875"/>
      <c r="I14" s="875"/>
      <c r="J14" s="875"/>
      <c r="K14" s="875"/>
      <c r="L14" s="875"/>
      <c r="M14" s="875"/>
      <c r="N14" s="876"/>
    </row>
    <row r="15" spans="1:14" s="862" customFormat="1" ht="3" customHeight="1">
      <c r="A15" s="863"/>
      <c r="B15" s="1064"/>
      <c r="C15" s="866"/>
      <c r="D15" s="866"/>
      <c r="E15" s="866"/>
      <c r="F15" s="866"/>
      <c r="G15" s="866"/>
      <c r="H15" s="866"/>
      <c r="I15" s="866"/>
      <c r="J15" s="866"/>
      <c r="K15" s="866"/>
      <c r="L15" s="866"/>
      <c r="M15" s="866"/>
      <c r="N15" s="876"/>
    </row>
    <row r="16" spans="1:14" s="862" customFormat="1" ht="9" customHeight="1">
      <c r="A16" s="863"/>
      <c r="B16" s="877">
        <v>1995</v>
      </c>
      <c r="C16" s="878">
        <f>SUM(E16+M16)</f>
        <v>90113.200000000012</v>
      </c>
      <c r="D16" s="878"/>
      <c r="E16" s="878">
        <f>SUM(G16,K16:L16)+0.1</f>
        <v>85858.400000000009</v>
      </c>
      <c r="F16" s="878"/>
      <c r="G16" s="879">
        <f>SUM(H16:I16)</f>
        <v>77178.2</v>
      </c>
      <c r="H16" s="880">
        <v>68836.899999999994</v>
      </c>
      <c r="I16" s="880">
        <v>8341.2999999999993</v>
      </c>
      <c r="J16" s="880"/>
      <c r="K16" s="880">
        <v>8486.6</v>
      </c>
      <c r="L16" s="880">
        <v>193.5</v>
      </c>
      <c r="M16" s="880">
        <v>4254.8</v>
      </c>
      <c r="N16" s="881"/>
    </row>
    <row r="17" spans="1:14" s="862" customFormat="1" ht="9" customHeight="1">
      <c r="A17" s="863"/>
      <c r="B17" s="877">
        <v>1996</v>
      </c>
      <c r="C17" s="878">
        <f>SUM(E17+M17)</f>
        <v>148683.29999999999</v>
      </c>
      <c r="D17" s="878"/>
      <c r="E17" s="878">
        <f>SUM(G17,K17:L17)</f>
        <v>122947.09999999999</v>
      </c>
      <c r="F17" s="878"/>
      <c r="G17" s="879">
        <f>SUM(H17:I17)</f>
        <v>100793.09999999999</v>
      </c>
      <c r="H17" s="880">
        <v>93972.2</v>
      </c>
      <c r="I17" s="880">
        <v>6820.9</v>
      </c>
      <c r="J17" s="880"/>
      <c r="K17" s="880">
        <v>21925.5</v>
      </c>
      <c r="L17" s="880">
        <v>228.5</v>
      </c>
      <c r="M17" s="880">
        <v>25736.2</v>
      </c>
      <c r="N17" s="881"/>
    </row>
    <row r="18" spans="1:14" s="862" customFormat="1" ht="9" customHeight="1">
      <c r="A18" s="863"/>
      <c r="B18" s="877">
        <v>1997</v>
      </c>
      <c r="C18" s="878">
        <f>SUM(E18+M18)+0.1</f>
        <v>188156.90000000002</v>
      </c>
      <c r="D18" s="878"/>
      <c r="E18" s="878">
        <f>SUM(G18,K18:L18)</f>
        <v>155889.50000000003</v>
      </c>
      <c r="F18" s="878"/>
      <c r="G18" s="879">
        <f>SUM(H18:I18)</f>
        <v>126894.90000000001</v>
      </c>
      <c r="H18" s="880">
        <v>118444.3</v>
      </c>
      <c r="I18" s="880">
        <v>8450.6</v>
      </c>
      <c r="J18" s="880"/>
      <c r="K18" s="880">
        <v>28724.9</v>
      </c>
      <c r="L18" s="880">
        <v>269.7</v>
      </c>
      <c r="M18" s="880">
        <v>32267.3</v>
      </c>
      <c r="N18" s="881"/>
    </row>
    <row r="19" spans="1:14" s="862" customFormat="1" ht="9" customHeight="1">
      <c r="A19" s="863"/>
      <c r="B19" s="877">
        <v>1998</v>
      </c>
      <c r="C19" s="878">
        <f>SUM(E19+M19)</f>
        <v>246572</v>
      </c>
      <c r="D19" s="878"/>
      <c r="E19" s="878">
        <f>SUM(G19,K19:L19)</f>
        <v>192124.1</v>
      </c>
      <c r="F19" s="878"/>
      <c r="G19" s="879">
        <f>SUM(H19:I19)</f>
        <v>157544.9</v>
      </c>
      <c r="H19" s="880">
        <v>155161.60000000001</v>
      </c>
      <c r="I19" s="880">
        <v>2383.3000000000002</v>
      </c>
      <c r="J19" s="880"/>
      <c r="K19" s="880">
        <v>34260.6</v>
      </c>
      <c r="L19" s="880">
        <v>318.60000000000002</v>
      </c>
      <c r="M19" s="882">
        <v>54447.9</v>
      </c>
      <c r="N19" s="881"/>
    </row>
    <row r="20" spans="1:14" s="862" customFormat="1" ht="9" customHeight="1">
      <c r="A20" s="863"/>
      <c r="B20" s="877">
        <v>1999</v>
      </c>
      <c r="C20" s="878">
        <f>SUM(E20+M20)</f>
        <v>300212.3</v>
      </c>
      <c r="D20" s="878"/>
      <c r="E20" s="878">
        <f>SUM(G20,K20:L20)</f>
        <v>237196.59999999998</v>
      </c>
      <c r="F20" s="878"/>
      <c r="G20" s="879">
        <f>SUM(H20:I20)</f>
        <v>187153.5</v>
      </c>
      <c r="H20" s="880">
        <v>184956.3</v>
      </c>
      <c r="I20" s="880">
        <v>2197.1999999999998</v>
      </c>
      <c r="J20" s="880"/>
      <c r="K20" s="882">
        <v>49660.800000000003</v>
      </c>
      <c r="L20" s="880">
        <v>382.3</v>
      </c>
      <c r="M20" s="880">
        <v>63015.7</v>
      </c>
      <c r="N20" s="881"/>
    </row>
    <row r="21" spans="1:14" s="862" customFormat="1" ht="9" customHeight="1">
      <c r="A21" s="863"/>
      <c r="B21" s="877"/>
      <c r="C21" s="883"/>
      <c r="D21" s="883"/>
      <c r="E21" s="883"/>
      <c r="F21" s="883"/>
      <c r="G21" s="880"/>
      <c r="H21" s="880"/>
      <c r="I21" s="880"/>
      <c r="J21" s="880"/>
      <c r="K21" s="880"/>
      <c r="L21" s="880"/>
      <c r="M21" s="880"/>
      <c r="N21" s="881"/>
    </row>
    <row r="22" spans="1:14" s="862" customFormat="1" ht="9" customHeight="1">
      <c r="A22" s="863"/>
      <c r="B22" s="884">
        <v>2000</v>
      </c>
      <c r="C22" s="883">
        <f>SUM(E22+M22)</f>
        <v>353052.4</v>
      </c>
      <c r="D22" s="883"/>
      <c r="E22" s="883">
        <f>SUM(G22,K22:L22)</f>
        <v>276435.60000000003</v>
      </c>
      <c r="F22" s="883"/>
      <c r="G22" s="880">
        <f>SUM(H22:I22)</f>
        <v>223384.9</v>
      </c>
      <c r="H22" s="880">
        <v>219380</v>
      </c>
      <c r="I22" s="880">
        <v>4004.9</v>
      </c>
      <c r="J22" s="880"/>
      <c r="K22" s="880">
        <v>52592</v>
      </c>
      <c r="L22" s="880">
        <v>458.7</v>
      </c>
      <c r="M22" s="880">
        <v>76616.800000000003</v>
      </c>
      <c r="N22" s="881"/>
    </row>
    <row r="23" spans="1:14" s="862" customFormat="1" ht="9" customHeight="1">
      <c r="A23" s="863"/>
      <c r="B23" s="884">
        <v>2001</v>
      </c>
      <c r="C23" s="878">
        <f>SUM(E23+M23)</f>
        <v>394685.80000000005</v>
      </c>
      <c r="D23" s="878"/>
      <c r="E23" s="878">
        <f>SUM(G23,K23:L23)</f>
        <v>311174.7</v>
      </c>
      <c r="F23" s="878"/>
      <c r="G23" s="879">
        <f>SUM(H23:I23)</f>
        <v>250818.5</v>
      </c>
      <c r="H23" s="880">
        <v>246016.9</v>
      </c>
      <c r="I23" s="880">
        <v>4801.6000000000004</v>
      </c>
      <c r="J23" s="880"/>
      <c r="K23" s="880">
        <v>59841.2</v>
      </c>
      <c r="L23" s="880">
        <v>515</v>
      </c>
      <c r="M23" s="880">
        <v>83511.100000000006</v>
      </c>
      <c r="N23" s="881"/>
    </row>
    <row r="24" spans="1:14" s="862" customFormat="1" ht="9" customHeight="1">
      <c r="A24" s="863"/>
      <c r="B24" s="884">
        <v>2002</v>
      </c>
      <c r="C24" s="878">
        <f>SUM(E24+M24)+0.1</f>
        <v>439387.39999999997</v>
      </c>
      <c r="D24" s="878"/>
      <c r="E24" s="878">
        <f>SUM(G24,K24:L24)</f>
        <v>344332.1</v>
      </c>
      <c r="F24" s="878"/>
      <c r="G24" s="879">
        <f>SUM(H24:I24)-0.1</f>
        <v>276631.5</v>
      </c>
      <c r="H24" s="880">
        <v>271649.59999999998</v>
      </c>
      <c r="I24" s="880">
        <v>4982</v>
      </c>
      <c r="J24" s="880"/>
      <c r="K24" s="880">
        <v>67122.600000000006</v>
      </c>
      <c r="L24" s="880">
        <v>578</v>
      </c>
      <c r="M24" s="880">
        <v>95055.2</v>
      </c>
      <c r="N24" s="881"/>
    </row>
    <row r="25" spans="1:14" s="862" customFormat="1" ht="9" customHeight="1">
      <c r="A25" s="863"/>
      <c r="B25" s="885">
        <v>2003</v>
      </c>
      <c r="C25" s="878">
        <f>SUM(E25+M25)</f>
        <v>495110.5</v>
      </c>
      <c r="D25" s="878"/>
      <c r="E25" s="878">
        <f>SUM(G25,K25:L25)</f>
        <v>386715.7</v>
      </c>
      <c r="F25" s="878"/>
      <c r="G25" s="879">
        <f>SUM(H25:I25)</f>
        <v>307406.5</v>
      </c>
      <c r="H25" s="879">
        <v>294875.3</v>
      </c>
      <c r="I25" s="879">
        <v>12531.2</v>
      </c>
      <c r="J25" s="879"/>
      <c r="K25" s="879">
        <v>78576.5</v>
      </c>
      <c r="L25" s="879">
        <v>732.7</v>
      </c>
      <c r="M25" s="879">
        <v>108394.8</v>
      </c>
      <c r="N25" s="881"/>
    </row>
    <row r="26" spans="1:14" s="862" customFormat="1" ht="9" customHeight="1">
      <c r="A26" s="863"/>
      <c r="B26" s="885">
        <v>2004</v>
      </c>
      <c r="C26" s="878">
        <f>SUM(E26+M26)+0.1</f>
        <v>534443.29999999993</v>
      </c>
      <c r="D26" s="878"/>
      <c r="E26" s="878">
        <f>SUM(G26,K26:L26)</f>
        <v>416141.2</v>
      </c>
      <c r="F26" s="878"/>
      <c r="G26" s="879">
        <f>SUM(H26:I26)-0.1</f>
        <v>327266.90000000002</v>
      </c>
      <c r="H26" s="879">
        <v>312835</v>
      </c>
      <c r="I26" s="879">
        <v>14432</v>
      </c>
      <c r="J26" s="879"/>
      <c r="K26" s="879">
        <v>88048</v>
      </c>
      <c r="L26" s="879">
        <v>826.3</v>
      </c>
      <c r="M26" s="886">
        <v>118302</v>
      </c>
      <c r="N26" s="881"/>
    </row>
    <row r="27" spans="1:14" s="862" customFormat="1" ht="9" customHeight="1">
      <c r="A27" s="863"/>
      <c r="B27" s="885"/>
      <c r="C27" s="878"/>
      <c r="D27" s="878"/>
      <c r="E27" s="878"/>
      <c r="F27" s="878"/>
      <c r="G27" s="879"/>
      <c r="H27" s="879"/>
      <c r="I27" s="879"/>
      <c r="J27" s="879"/>
      <c r="K27" s="879"/>
      <c r="L27" s="879"/>
      <c r="M27" s="879"/>
      <c r="N27" s="881"/>
    </row>
    <row r="28" spans="1:14" s="862" customFormat="1" ht="9" customHeight="1">
      <c r="A28" s="863"/>
      <c r="B28" s="885">
        <v>2005</v>
      </c>
      <c r="C28" s="878">
        <f>SUM(E28+M28)</f>
        <v>595378.39999999991</v>
      </c>
      <c r="D28" s="878"/>
      <c r="E28" s="878">
        <f>SUM(G28,K28:L28)</f>
        <v>464030.1</v>
      </c>
      <c r="F28" s="878"/>
      <c r="G28" s="879">
        <f>SUM(H28:I28)-0.1</f>
        <v>363559.7</v>
      </c>
      <c r="H28" s="879">
        <v>345603.6</v>
      </c>
      <c r="I28" s="879">
        <v>17956.2</v>
      </c>
      <c r="J28" s="879"/>
      <c r="K28" s="879">
        <v>99562.4</v>
      </c>
      <c r="L28" s="879">
        <v>908</v>
      </c>
      <c r="M28" s="886">
        <v>131348.29999999999</v>
      </c>
      <c r="N28" s="881"/>
    </row>
    <row r="29" spans="1:14" s="862" customFormat="1" ht="9" customHeight="1">
      <c r="A29" s="863"/>
      <c r="B29" s="885">
        <v>2006</v>
      </c>
      <c r="C29" s="878">
        <f>SUM(E29+M29)</f>
        <v>645865.29999999993</v>
      </c>
      <c r="D29" s="878"/>
      <c r="E29" s="878">
        <f>SUM(G29,K29:L29)</f>
        <v>503867.19999999995</v>
      </c>
      <c r="F29" s="878"/>
      <c r="G29" s="879">
        <f>SUM(H29:I29)</f>
        <v>397697.7</v>
      </c>
      <c r="H29" s="879">
        <v>377245.5</v>
      </c>
      <c r="I29" s="879">
        <v>20452.2</v>
      </c>
      <c r="J29" s="879"/>
      <c r="K29" s="886">
        <v>105171.9</v>
      </c>
      <c r="L29" s="879">
        <v>997.6</v>
      </c>
      <c r="M29" s="879">
        <v>141998.1</v>
      </c>
      <c r="N29" s="881"/>
    </row>
    <row r="30" spans="1:14" s="862" customFormat="1" ht="9" customHeight="1">
      <c r="A30" s="863"/>
      <c r="B30" s="885">
        <v>2007</v>
      </c>
      <c r="C30" s="878">
        <f>SUM(E30+M30)+0.1</f>
        <v>694454.79999999993</v>
      </c>
      <c r="D30" s="878"/>
      <c r="E30" s="878">
        <f>SUM(G30,K30:L30)-0.1</f>
        <v>543583.9</v>
      </c>
      <c r="F30" s="878"/>
      <c r="G30" s="879">
        <f>SUM(H30:I30)</f>
        <v>430180.39999999997</v>
      </c>
      <c r="H30" s="879">
        <v>411839.8</v>
      </c>
      <c r="I30" s="879">
        <v>18340.599999999999</v>
      </c>
      <c r="J30" s="879"/>
      <c r="K30" s="879">
        <v>112290.7</v>
      </c>
      <c r="L30" s="879">
        <v>1112.9000000000001</v>
      </c>
      <c r="M30" s="879">
        <v>150870.79999999999</v>
      </c>
      <c r="N30" s="881"/>
    </row>
    <row r="31" spans="1:14" s="862" customFormat="1" ht="9" customHeight="1">
      <c r="A31" s="863"/>
      <c r="B31" s="885">
        <v>2008</v>
      </c>
      <c r="C31" s="878">
        <f>SUM(E31+M31)-0.1</f>
        <v>762222.9</v>
      </c>
      <c r="D31" s="878"/>
      <c r="E31" s="878">
        <f>SUM(G31,K31:L31)</f>
        <v>600985.9</v>
      </c>
      <c r="F31" s="878"/>
      <c r="G31" s="879">
        <f>SUM(H31:I31)+0.1</f>
        <v>472623</v>
      </c>
      <c r="H31" s="879">
        <v>450147.9</v>
      </c>
      <c r="I31" s="879">
        <v>22475</v>
      </c>
      <c r="J31" s="879"/>
      <c r="K31" s="879">
        <v>127167.9</v>
      </c>
      <c r="L31" s="879">
        <v>1195</v>
      </c>
      <c r="M31" s="879">
        <v>161237.1</v>
      </c>
      <c r="N31" s="881"/>
    </row>
    <row r="32" spans="1:14" s="862" customFormat="1" ht="9" customHeight="1">
      <c r="A32" s="863"/>
      <c r="B32" s="885">
        <v>2009</v>
      </c>
      <c r="C32" s="878">
        <f>SUM(E32+M32)</f>
        <v>816975.39999999991</v>
      </c>
      <c r="D32" s="878"/>
      <c r="E32" s="878">
        <f>SUM(G32,K32:L32)</f>
        <v>636702.79999999993</v>
      </c>
      <c r="F32" s="878"/>
      <c r="G32" s="879">
        <f>SUM(H32:I32)-0.1</f>
        <v>507585.9</v>
      </c>
      <c r="H32" s="879">
        <v>482534.9</v>
      </c>
      <c r="I32" s="879">
        <v>25051.1</v>
      </c>
      <c r="J32" s="879"/>
      <c r="K32" s="879">
        <v>127826.2</v>
      </c>
      <c r="L32" s="879">
        <v>1290.7</v>
      </c>
      <c r="M32" s="879">
        <v>180272.6</v>
      </c>
      <c r="N32" s="881"/>
    </row>
    <row r="33" spans="1:15" s="862" customFormat="1" ht="9" customHeight="1">
      <c r="A33" s="863"/>
      <c r="B33" s="885"/>
      <c r="C33" s="878"/>
      <c r="D33" s="878"/>
      <c r="E33" s="878"/>
      <c r="F33" s="878"/>
      <c r="G33" s="879"/>
      <c r="H33" s="879"/>
      <c r="I33" s="879"/>
      <c r="J33" s="879"/>
      <c r="K33" s="879"/>
      <c r="L33" s="879"/>
      <c r="M33" s="879"/>
      <c r="N33" s="881"/>
    </row>
    <row r="34" spans="1:15" s="862" customFormat="1" ht="9" customHeight="1">
      <c r="A34" s="863"/>
      <c r="B34" s="885">
        <v>2010</v>
      </c>
      <c r="C34" s="878">
        <f>SUM(E34+M34)</f>
        <v>882117.5</v>
      </c>
      <c r="D34" s="878"/>
      <c r="E34" s="878">
        <f>SUM(G34,K34:L34)+0.1</f>
        <v>696119.1</v>
      </c>
      <c r="F34" s="878"/>
      <c r="G34" s="879">
        <f>SUM(H34:I34)-0.1</f>
        <v>541931.80000000005</v>
      </c>
      <c r="H34" s="879">
        <v>514032.3</v>
      </c>
      <c r="I34" s="879">
        <v>27899.599999999999</v>
      </c>
      <c r="J34" s="879"/>
      <c r="K34" s="879">
        <v>152797.6</v>
      </c>
      <c r="L34" s="879">
        <v>1389.6</v>
      </c>
      <c r="M34" s="879">
        <v>185998.4</v>
      </c>
      <c r="N34" s="881"/>
    </row>
    <row r="35" spans="1:15" s="862" customFormat="1" ht="9" customHeight="1">
      <c r="A35" s="863"/>
      <c r="B35" s="885">
        <v>2011</v>
      </c>
      <c r="C35" s="878">
        <f>SUM(E35+M35)</f>
        <v>956164.79999999993</v>
      </c>
      <c r="D35" s="878"/>
      <c r="E35" s="878">
        <f>SUM(G35,K35:L35)+0.1</f>
        <v>755054.2</v>
      </c>
      <c r="F35" s="878"/>
      <c r="G35" s="879">
        <f>SUM(H35:I35)</f>
        <v>589047.1</v>
      </c>
      <c r="H35" s="879">
        <v>558521.4</v>
      </c>
      <c r="I35" s="879">
        <v>30525.7</v>
      </c>
      <c r="J35" s="879"/>
      <c r="K35" s="886">
        <v>164617.4</v>
      </c>
      <c r="L35" s="879">
        <v>1389.6</v>
      </c>
      <c r="M35" s="879">
        <v>201110.6</v>
      </c>
      <c r="N35" s="881"/>
    </row>
    <row r="36" spans="1:15" s="862" customFormat="1" ht="9" customHeight="1">
      <c r="A36" s="863"/>
      <c r="B36" s="885" t="s">
        <v>394</v>
      </c>
      <c r="C36" s="878">
        <f>SUM(E36+M36)+0.1</f>
        <v>978436.89999999979</v>
      </c>
      <c r="D36" s="878"/>
      <c r="E36" s="878">
        <f>SUM(G36,K36:L36)</f>
        <v>766554.99999999988</v>
      </c>
      <c r="F36" s="878"/>
      <c r="G36" s="879">
        <f>SUM(H36:I36)</f>
        <v>607699.6</v>
      </c>
      <c r="H36" s="879">
        <v>572210.6</v>
      </c>
      <c r="I36" s="879">
        <v>35489</v>
      </c>
      <c r="J36" s="879"/>
      <c r="K36" s="879">
        <v>157465.79999999999</v>
      </c>
      <c r="L36" s="879">
        <v>1389.6</v>
      </c>
      <c r="M36" s="879">
        <v>211881.8</v>
      </c>
      <c r="N36" s="881"/>
    </row>
    <row r="37" spans="1:15" s="862" customFormat="1" ht="3" customHeight="1">
      <c r="A37" s="863"/>
      <c r="B37" s="870"/>
      <c r="C37" s="870"/>
      <c r="D37" s="870"/>
      <c r="E37" s="870"/>
      <c r="F37" s="870"/>
      <c r="G37" s="870"/>
      <c r="H37" s="870"/>
      <c r="I37" s="870"/>
      <c r="J37" s="870"/>
      <c r="K37" s="870"/>
      <c r="L37" s="870"/>
      <c r="M37" s="870"/>
      <c r="N37" s="871"/>
    </row>
    <row r="38" spans="1:15" s="862" customFormat="1" ht="3" customHeight="1">
      <c r="A38" s="863"/>
      <c r="B38" s="1064"/>
      <c r="C38" s="1064"/>
      <c r="D38" s="1064"/>
      <c r="E38" s="1064"/>
      <c r="F38" s="1064"/>
      <c r="G38" s="1064"/>
      <c r="H38" s="1064"/>
      <c r="I38" s="1064"/>
      <c r="J38" s="1064"/>
      <c r="K38" s="1064"/>
      <c r="L38" s="1064"/>
      <c r="M38" s="1064"/>
      <c r="N38" s="871"/>
    </row>
    <row r="39" spans="1:15" s="862" customFormat="1" ht="9" customHeight="1">
      <c r="A39" s="863"/>
      <c r="B39" s="1064" t="s">
        <v>395</v>
      </c>
      <c r="C39" s="1064"/>
      <c r="D39" s="1064"/>
      <c r="E39" s="1064"/>
      <c r="F39" s="1064"/>
      <c r="G39" s="1064"/>
      <c r="H39" s="1064"/>
      <c r="I39" s="1064"/>
      <c r="J39" s="1064"/>
      <c r="K39" s="1064"/>
      <c r="L39" s="1064"/>
      <c r="M39" s="1064"/>
      <c r="N39" s="871"/>
    </row>
    <row r="40" spans="1:15" s="862" customFormat="1" ht="9" customHeight="1">
      <c r="A40" s="863"/>
      <c r="B40" s="1064" t="s">
        <v>396</v>
      </c>
      <c r="C40" s="1064"/>
      <c r="D40" s="1064"/>
      <c r="E40" s="1064"/>
      <c r="F40" s="1064"/>
      <c r="G40" s="1064"/>
      <c r="H40" s="1064"/>
      <c r="I40" s="1064"/>
      <c r="J40" s="1064"/>
      <c r="K40" s="1064"/>
      <c r="L40" s="1064"/>
      <c r="M40" s="1064"/>
      <c r="N40" s="871"/>
    </row>
    <row r="41" spans="1:15" s="889" customFormat="1" ht="9" customHeight="1">
      <c r="A41" s="887"/>
      <c r="B41" s="1063" t="s">
        <v>397</v>
      </c>
      <c r="C41" s="1064"/>
      <c r="D41" s="1064"/>
      <c r="E41" s="1064"/>
      <c r="F41" s="1064"/>
      <c r="G41" s="1064"/>
      <c r="H41" s="1064"/>
      <c r="I41" s="1064"/>
      <c r="J41" s="1064"/>
      <c r="K41" s="1064"/>
      <c r="L41" s="1064"/>
      <c r="M41" s="1064"/>
      <c r="N41" s="871"/>
      <c r="O41" s="888"/>
    </row>
    <row r="42" spans="1:15" s="889" customFormat="1" ht="9" customHeight="1">
      <c r="A42" s="887"/>
      <c r="B42" s="1064" t="s">
        <v>398</v>
      </c>
      <c r="C42" s="1064"/>
      <c r="D42" s="1064"/>
      <c r="E42" s="1064"/>
      <c r="F42" s="1064"/>
      <c r="G42" s="1064"/>
      <c r="H42" s="1064"/>
      <c r="I42" s="1064"/>
      <c r="J42" s="1064"/>
      <c r="K42" s="1064"/>
      <c r="L42" s="1064"/>
      <c r="M42" s="1064"/>
      <c r="N42" s="871"/>
      <c r="O42" s="888"/>
    </row>
    <row r="43" spans="1:15" s="888" customFormat="1" ht="9" customHeight="1">
      <c r="A43" s="890"/>
      <c r="B43" s="1063" t="s">
        <v>399</v>
      </c>
      <c r="C43" s="1064"/>
      <c r="D43" s="1064"/>
      <c r="E43" s="1064"/>
      <c r="F43" s="1064"/>
      <c r="G43" s="1064"/>
      <c r="H43" s="1064"/>
      <c r="I43" s="1064"/>
      <c r="J43" s="1064"/>
      <c r="K43" s="1064"/>
      <c r="L43" s="1064"/>
      <c r="M43" s="1064"/>
      <c r="N43" s="871"/>
    </row>
    <row r="44" spans="1:15" s="889" customFormat="1" ht="9" customHeight="1">
      <c r="A44" s="887"/>
      <c r="B44" s="1064" t="s">
        <v>400</v>
      </c>
      <c r="C44" s="1064"/>
      <c r="D44" s="1064"/>
      <c r="E44" s="1064"/>
      <c r="F44" s="1064"/>
      <c r="G44" s="1064"/>
      <c r="H44" s="1064"/>
      <c r="I44" s="1064"/>
      <c r="J44" s="1064"/>
      <c r="K44" s="1064"/>
      <c r="L44" s="1064"/>
      <c r="M44" s="1064"/>
      <c r="N44" s="871"/>
      <c r="O44" s="888"/>
    </row>
    <row r="45" spans="1:15" s="889" customFormat="1" ht="9" customHeight="1">
      <c r="A45" s="887"/>
      <c r="B45" s="1064" t="s">
        <v>401</v>
      </c>
      <c r="C45" s="1064"/>
      <c r="D45" s="1064"/>
      <c r="E45" s="1064"/>
      <c r="F45" s="1064"/>
      <c r="G45" s="1064"/>
      <c r="H45" s="1064"/>
      <c r="I45" s="1064"/>
      <c r="J45" s="1064"/>
      <c r="K45" s="1064"/>
      <c r="L45" s="1064"/>
      <c r="M45" s="1064"/>
      <c r="N45" s="871"/>
      <c r="O45" s="888"/>
    </row>
    <row r="46" spans="1:15" s="888" customFormat="1" ht="9" customHeight="1">
      <c r="A46" s="890"/>
      <c r="B46" s="1064" t="s">
        <v>402</v>
      </c>
      <c r="C46" s="1064"/>
      <c r="D46" s="1064"/>
      <c r="E46" s="1064"/>
      <c r="F46" s="1064"/>
      <c r="G46" s="1064"/>
      <c r="H46" s="1064"/>
      <c r="I46" s="1064"/>
      <c r="J46" s="1064"/>
      <c r="K46" s="1064"/>
      <c r="L46" s="1064"/>
      <c r="M46" s="1064"/>
      <c r="N46" s="871"/>
    </row>
    <row r="47" spans="1:15" s="862" customFormat="1" ht="4.7" customHeight="1">
      <c r="A47" s="891"/>
      <c r="B47" s="892"/>
      <c r="C47" s="892"/>
      <c r="D47" s="892"/>
      <c r="E47" s="892"/>
      <c r="F47" s="892"/>
      <c r="G47" s="892"/>
      <c r="H47" s="892"/>
      <c r="I47" s="892"/>
      <c r="J47" s="892"/>
      <c r="K47" s="892"/>
      <c r="L47" s="892"/>
      <c r="M47" s="892"/>
      <c r="N47" s="893"/>
    </row>
    <row r="48" spans="1:15" s="858" customFormat="1" hidden="1">
      <c r="A48" s="775"/>
      <c r="B48" s="775"/>
      <c r="C48" s="775"/>
      <c r="D48" s="775"/>
      <c r="E48" s="775"/>
      <c r="F48" s="775"/>
      <c r="G48" s="775"/>
      <c r="H48" s="775"/>
      <c r="I48" s="775"/>
      <c r="J48" s="775"/>
      <c r="K48" s="775"/>
      <c r="L48" s="775"/>
      <c r="M48" s="775"/>
      <c r="N48" s="775"/>
      <c r="O48" s="775" t="s">
        <v>40</v>
      </c>
    </row>
  </sheetData>
  <sheetProtection sheet="1" objects="1" scenarios="1"/>
  <mergeCells count="11">
    <mergeCell ref="I11:I13"/>
    <mergeCell ref="B7:B13"/>
    <mergeCell ref="C7:C13"/>
    <mergeCell ref="E7:L7"/>
    <mergeCell ref="M7:M13"/>
    <mergeCell ref="E9:E13"/>
    <mergeCell ref="G9:I9"/>
    <mergeCell ref="K9:K13"/>
    <mergeCell ref="L9:L13"/>
    <mergeCell ref="G11:G13"/>
    <mergeCell ref="H11:H13"/>
  </mergeCells>
  <hyperlinks>
    <hyperlink ref="M2" location="Índice!A1" display="Índice!A1"/>
  </hyperlinks>
  <printOptions horizontalCentered="1"/>
  <pageMargins left="1.8897637795275593" right="1.9291338582677167" top="2.1653543307086616" bottom="1.5748031496062993" header="0.78740157480314965" footer="0.51181102362204722"/>
  <pageSetup orientation="portrait" r:id="rId1"/>
  <headerFooter>
    <oddHeader xml:space="preserve">&amp;L&amp;K000080INEGI. Anuario estadístico y geográfico de los Estados Unidos Mexicanos 2013. 2014&amp;K000000.&amp;C
</oddHeader>
  </headerFooter>
</worksheet>
</file>

<file path=xl/worksheets/sheet37.xml><?xml version="1.0" encoding="utf-8"?>
<worksheet xmlns="http://schemas.openxmlformats.org/spreadsheetml/2006/main" xmlns:r="http://schemas.openxmlformats.org/officeDocument/2006/relationships">
  <dimension ref="A1:M43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775" customWidth="1"/>
    <col min="2" max="2" width="4.85546875" style="775" customWidth="1"/>
    <col min="3" max="3" width="5.5703125" style="775" customWidth="1"/>
    <col min="4" max="4" width="1.7109375" style="775" customWidth="1"/>
    <col min="5" max="5" width="6.42578125" style="775" customWidth="1"/>
    <col min="6" max="6" width="8" style="775" customWidth="1"/>
    <col min="7" max="7" width="8.85546875" style="775" customWidth="1"/>
    <col min="8" max="8" width="1.5703125" style="775" customWidth="1"/>
    <col min="9" max="9" width="7" style="775" customWidth="1"/>
    <col min="10" max="10" width="7.5703125" style="775" customWidth="1"/>
    <col min="11" max="11" width="7.42578125" style="775" customWidth="1"/>
    <col min="12" max="13" width="0.85546875" style="775" customWidth="1"/>
    <col min="14" max="16384" width="11.42578125" style="775" hidden="1"/>
  </cols>
  <sheetData>
    <row r="1" spans="1:13" s="862" customFormat="1" ht="4.7" customHeight="1">
      <c r="A1" s="859"/>
      <c r="B1" s="860"/>
      <c r="C1" s="860"/>
      <c r="D1" s="860"/>
      <c r="E1" s="860"/>
      <c r="F1" s="860"/>
      <c r="G1" s="860"/>
      <c r="H1" s="860"/>
      <c r="I1" s="860"/>
      <c r="J1" s="860"/>
      <c r="K1" s="860"/>
      <c r="L1" s="861"/>
    </row>
    <row r="2" spans="1:13" s="862" customFormat="1" ht="11.1" customHeight="1">
      <c r="A2" s="863"/>
      <c r="B2" s="864" t="s">
        <v>403</v>
      </c>
      <c r="C2" s="865"/>
      <c r="D2" s="865"/>
      <c r="E2" s="865"/>
      <c r="F2" s="865"/>
      <c r="G2" s="865"/>
      <c r="H2" s="865"/>
      <c r="I2" s="894"/>
      <c r="J2" s="895"/>
      <c r="K2" s="1029" t="s">
        <v>404</v>
      </c>
      <c r="L2" s="896"/>
    </row>
    <row r="3" spans="1:13" s="862" customFormat="1" ht="11.1" customHeight="1">
      <c r="A3" s="863"/>
      <c r="B3" s="864" t="s">
        <v>405</v>
      </c>
      <c r="C3" s="865"/>
      <c r="D3" s="865"/>
      <c r="E3" s="865"/>
      <c r="F3" s="865"/>
      <c r="G3" s="865"/>
      <c r="H3" s="865"/>
      <c r="I3" s="894"/>
      <c r="J3" s="895"/>
      <c r="K3" s="895"/>
      <c r="L3" s="896"/>
    </row>
    <row r="4" spans="1:13" s="862" customFormat="1" ht="11.1" customHeight="1">
      <c r="A4" s="863"/>
      <c r="B4" s="864" t="s">
        <v>344</v>
      </c>
      <c r="C4" s="865"/>
      <c r="D4" s="865"/>
      <c r="E4" s="865"/>
      <c r="F4" s="865"/>
      <c r="G4" s="865"/>
      <c r="H4" s="865"/>
      <c r="I4" s="806"/>
      <c r="J4" s="806"/>
      <c r="K4" s="806"/>
      <c r="L4" s="869"/>
    </row>
    <row r="5" spans="1:13" s="862" customFormat="1" ht="11.1" customHeight="1">
      <c r="A5" s="863"/>
      <c r="B5" s="868" t="s">
        <v>386</v>
      </c>
      <c r="C5" s="865"/>
      <c r="D5" s="865"/>
      <c r="E5" s="865"/>
      <c r="F5" s="865"/>
      <c r="G5" s="865"/>
      <c r="H5" s="865"/>
      <c r="I5" s="865"/>
      <c r="J5" s="865"/>
      <c r="K5" s="865"/>
      <c r="L5" s="869"/>
    </row>
    <row r="6" spans="1:13" s="862" customFormat="1" ht="3" customHeight="1">
      <c r="A6" s="863"/>
      <c r="B6" s="870"/>
      <c r="C6" s="870"/>
      <c r="D6" s="870"/>
      <c r="E6" s="870"/>
      <c r="F6" s="870"/>
      <c r="G6" s="897"/>
      <c r="H6" s="897"/>
      <c r="I6" s="897"/>
      <c r="J6" s="897"/>
      <c r="K6" s="898"/>
      <c r="L6" s="871"/>
    </row>
    <row r="7" spans="1:13" s="862" customFormat="1" ht="3" customHeight="1">
      <c r="A7" s="863"/>
      <c r="B7" s="1064"/>
      <c r="C7" s="1064"/>
      <c r="D7" s="1064"/>
      <c r="E7" s="894"/>
      <c r="F7" s="1064"/>
      <c r="G7" s="1064"/>
      <c r="H7" s="1064"/>
      <c r="I7" s="1064"/>
      <c r="J7" s="1064"/>
      <c r="K7" s="899"/>
      <c r="L7" s="871"/>
    </row>
    <row r="8" spans="1:13" s="862" customFormat="1" ht="8.4499999999999993" customHeight="1">
      <c r="A8" s="863"/>
      <c r="B8" s="1064"/>
      <c r="C8" s="1188" t="s">
        <v>7</v>
      </c>
      <c r="D8" s="1065"/>
      <c r="E8" s="900" t="s">
        <v>389</v>
      </c>
      <c r="F8" s="900"/>
      <c r="G8" s="901"/>
      <c r="H8" s="901"/>
      <c r="I8" s="900"/>
      <c r="J8" s="900"/>
      <c r="K8" s="1182" t="s">
        <v>406</v>
      </c>
      <c r="L8" s="902"/>
    </row>
    <row r="9" spans="1:13" s="862" customFormat="1" ht="8.4499999999999993" customHeight="1">
      <c r="A9" s="863"/>
      <c r="B9" s="1064" t="s">
        <v>101</v>
      </c>
      <c r="C9" s="1185"/>
      <c r="D9" s="1065"/>
      <c r="E9" s="1065" t="s">
        <v>7</v>
      </c>
      <c r="F9" s="1066" t="s">
        <v>407</v>
      </c>
      <c r="G9" s="1189" t="s">
        <v>408</v>
      </c>
      <c r="H9" s="1066"/>
      <c r="I9" s="903" t="s">
        <v>409</v>
      </c>
      <c r="J9" s="904" t="s">
        <v>410</v>
      </c>
      <c r="K9" s="1182"/>
      <c r="L9" s="872"/>
    </row>
    <row r="10" spans="1:13" s="862" customFormat="1" ht="8.4499999999999993" customHeight="1">
      <c r="A10" s="863"/>
      <c r="B10" s="1064"/>
      <c r="C10" s="1065"/>
      <c r="D10" s="1065"/>
      <c r="E10" s="1065"/>
      <c r="F10" s="1062"/>
      <c r="G10" s="1190"/>
      <c r="H10" s="1066"/>
      <c r="I10" s="1062"/>
      <c r="J10" s="1065"/>
      <c r="K10" s="1065"/>
      <c r="L10" s="872"/>
    </row>
    <row r="11" spans="1:13" s="862" customFormat="1" ht="3" customHeight="1">
      <c r="A11" s="863"/>
      <c r="B11" s="870"/>
      <c r="C11" s="875"/>
      <c r="D11" s="875"/>
      <c r="E11" s="875"/>
      <c r="F11" s="875"/>
      <c r="G11" s="892"/>
      <c r="H11" s="892"/>
      <c r="I11" s="875"/>
      <c r="J11" s="875"/>
      <c r="K11" s="875"/>
      <c r="L11" s="876"/>
    </row>
    <row r="12" spans="1:13" s="862" customFormat="1" ht="3" customHeight="1">
      <c r="A12" s="863"/>
      <c r="B12" s="1064"/>
      <c r="C12" s="866"/>
      <c r="D12" s="866"/>
      <c r="E12" s="866"/>
      <c r="F12" s="866"/>
      <c r="G12" s="866"/>
      <c r="H12" s="866"/>
      <c r="I12" s="866"/>
      <c r="J12" s="866"/>
      <c r="K12" s="866"/>
      <c r="L12" s="876"/>
    </row>
    <row r="13" spans="1:13" s="862" customFormat="1" ht="9" customHeight="1">
      <c r="A13" s="863"/>
      <c r="B13" s="877">
        <v>1995</v>
      </c>
      <c r="C13" s="906">
        <f>SUM(E13,K13)+0.1</f>
        <v>85858.400000000009</v>
      </c>
      <c r="D13" s="905"/>
      <c r="E13" s="906">
        <v>77178.2</v>
      </c>
      <c r="F13" s="906">
        <v>40036.199999999997</v>
      </c>
      <c r="G13" s="906">
        <v>9963.7000000000007</v>
      </c>
      <c r="H13" s="906"/>
      <c r="I13" s="906">
        <v>13901.8</v>
      </c>
      <c r="J13" s="907">
        <v>13276.5</v>
      </c>
      <c r="K13" s="905">
        <v>8680.1</v>
      </c>
      <c r="L13" s="881"/>
      <c r="M13" s="908"/>
    </row>
    <row r="14" spans="1:13" s="862" customFormat="1" ht="9" customHeight="1">
      <c r="A14" s="863"/>
      <c r="B14" s="877">
        <v>1996</v>
      </c>
      <c r="C14" s="906">
        <f>SUM(E14,K14)</f>
        <v>122947.1</v>
      </c>
      <c r="D14" s="905"/>
      <c r="E14" s="906">
        <f>SUM(F14:J14)+0.1</f>
        <v>100793.1</v>
      </c>
      <c r="F14" s="906">
        <v>54326.400000000001</v>
      </c>
      <c r="G14" s="906">
        <v>12835.9</v>
      </c>
      <c r="H14" s="906"/>
      <c r="I14" s="906">
        <v>17753.7</v>
      </c>
      <c r="J14" s="907">
        <v>15877</v>
      </c>
      <c r="K14" s="905">
        <v>22154</v>
      </c>
      <c r="L14" s="881"/>
      <c r="M14" s="908"/>
    </row>
    <row r="15" spans="1:13" s="862" customFormat="1" ht="9" customHeight="1">
      <c r="A15" s="863"/>
      <c r="B15" s="877">
        <v>1997</v>
      </c>
      <c r="C15" s="906">
        <f>SUM(E15,K15)</f>
        <v>155889.5</v>
      </c>
      <c r="D15" s="905"/>
      <c r="E15" s="906">
        <f>SUM(F15:J15)</f>
        <v>126894.90000000001</v>
      </c>
      <c r="F15" s="906">
        <v>71844</v>
      </c>
      <c r="G15" s="906">
        <v>14586.1</v>
      </c>
      <c r="H15" s="906"/>
      <c r="I15" s="906">
        <v>20868.599999999999</v>
      </c>
      <c r="J15" s="907">
        <v>19596.2</v>
      </c>
      <c r="K15" s="905">
        <v>28994.6</v>
      </c>
      <c r="L15" s="881"/>
      <c r="M15" s="908"/>
    </row>
    <row r="16" spans="1:13" s="862" customFormat="1" ht="9" customHeight="1">
      <c r="A16" s="863"/>
      <c r="B16" s="877">
        <v>1998</v>
      </c>
      <c r="C16" s="906">
        <f>SUM(E16,K16)</f>
        <v>192124.09999999998</v>
      </c>
      <c r="D16" s="905"/>
      <c r="E16" s="906">
        <f>SUM(F16:J16)</f>
        <v>157544.9</v>
      </c>
      <c r="F16" s="906">
        <v>101274.3</v>
      </c>
      <c r="G16" s="906">
        <v>16290</v>
      </c>
      <c r="H16" s="906"/>
      <c r="I16" s="906">
        <v>29247</v>
      </c>
      <c r="J16" s="907">
        <v>10733.6</v>
      </c>
      <c r="K16" s="905">
        <v>34579.199999999997</v>
      </c>
      <c r="L16" s="881"/>
      <c r="M16" s="908"/>
    </row>
    <row r="17" spans="1:13" s="862" customFormat="1" ht="9" customHeight="1">
      <c r="A17" s="863"/>
      <c r="B17" s="877">
        <v>1999</v>
      </c>
      <c r="C17" s="906">
        <f>SUM(E17,K17)</f>
        <v>237196.6</v>
      </c>
      <c r="D17" s="905"/>
      <c r="E17" s="906">
        <f>SUM(F17:J17)-0.1</f>
        <v>187153.5</v>
      </c>
      <c r="F17" s="906">
        <v>119519.3</v>
      </c>
      <c r="G17" s="906">
        <v>18741.900000000001</v>
      </c>
      <c r="H17" s="906"/>
      <c r="I17" s="906">
        <v>33934.5</v>
      </c>
      <c r="J17" s="907">
        <v>14957.9</v>
      </c>
      <c r="K17" s="909">
        <v>50043.100000000006</v>
      </c>
      <c r="L17" s="881"/>
      <c r="M17" s="910"/>
    </row>
    <row r="18" spans="1:13" s="862" customFormat="1" ht="9" customHeight="1">
      <c r="A18" s="863"/>
      <c r="B18" s="877"/>
      <c r="C18" s="906"/>
      <c r="D18" s="905"/>
      <c r="E18" s="906"/>
      <c r="F18" s="906"/>
      <c r="G18" s="906"/>
      <c r="H18" s="906"/>
      <c r="I18" s="906"/>
      <c r="J18" s="907"/>
      <c r="K18" s="905"/>
      <c r="L18" s="881"/>
      <c r="M18" s="908"/>
    </row>
    <row r="19" spans="1:13" s="862" customFormat="1" ht="9" customHeight="1">
      <c r="A19" s="863"/>
      <c r="B19" s="877">
        <v>2000</v>
      </c>
      <c r="C19" s="906">
        <f>SUM(E19,K19)</f>
        <v>276435.59999999998</v>
      </c>
      <c r="D19" s="905"/>
      <c r="E19" s="906">
        <f>SUM(F19:J19)</f>
        <v>223384.9</v>
      </c>
      <c r="F19" s="906">
        <v>144718.5</v>
      </c>
      <c r="G19" s="906">
        <v>21474.5</v>
      </c>
      <c r="H19" s="906"/>
      <c r="I19" s="906">
        <v>40339.1</v>
      </c>
      <c r="J19" s="907">
        <v>16852.8</v>
      </c>
      <c r="K19" s="905">
        <v>53050.7</v>
      </c>
      <c r="L19" s="881"/>
      <c r="M19" s="908"/>
    </row>
    <row r="20" spans="1:13" s="862" customFormat="1" ht="9" customHeight="1">
      <c r="A20" s="863"/>
      <c r="B20" s="877">
        <v>2001</v>
      </c>
      <c r="C20" s="906">
        <f>SUM(E20,K20)</f>
        <v>311174.7</v>
      </c>
      <c r="D20" s="905"/>
      <c r="E20" s="906">
        <f>SUM(F20:J20)</f>
        <v>250818.5</v>
      </c>
      <c r="F20" s="906">
        <v>160593.4</v>
      </c>
      <c r="G20" s="906">
        <v>25752.799999999999</v>
      </c>
      <c r="H20" s="906"/>
      <c r="I20" s="906">
        <v>47871.8</v>
      </c>
      <c r="J20" s="907">
        <v>16600.5</v>
      </c>
      <c r="K20" s="905">
        <v>60356.2</v>
      </c>
      <c r="L20" s="881"/>
      <c r="M20" s="908"/>
    </row>
    <row r="21" spans="1:13" s="862" customFormat="1" ht="9" customHeight="1">
      <c r="A21" s="863"/>
      <c r="B21" s="884">
        <v>2002</v>
      </c>
      <c r="C21" s="906">
        <f>SUM(E21,K21)</f>
        <v>344332.1</v>
      </c>
      <c r="D21" s="905"/>
      <c r="E21" s="906">
        <f>SUM(F21:J21)</f>
        <v>276631.5</v>
      </c>
      <c r="F21" s="906">
        <v>177285.4</v>
      </c>
      <c r="G21" s="906">
        <v>26487.5</v>
      </c>
      <c r="H21" s="906"/>
      <c r="I21" s="906">
        <v>53356.3</v>
      </c>
      <c r="J21" s="907">
        <v>19502.3</v>
      </c>
      <c r="K21" s="905">
        <v>67700.600000000006</v>
      </c>
      <c r="L21" s="881"/>
      <c r="M21" s="908"/>
    </row>
    <row r="22" spans="1:13" s="862" customFormat="1" ht="9" customHeight="1">
      <c r="A22" s="863"/>
      <c r="B22" s="884">
        <v>2003</v>
      </c>
      <c r="C22" s="906">
        <f>SUM(E22,K22)</f>
        <v>386715.7</v>
      </c>
      <c r="D22" s="905"/>
      <c r="E22" s="906">
        <f>SUM(F22:J22)</f>
        <v>307406.5</v>
      </c>
      <c r="F22" s="906">
        <v>198578.6</v>
      </c>
      <c r="G22" s="906">
        <v>28865</v>
      </c>
      <c r="H22" s="906"/>
      <c r="I22" s="906">
        <v>58114</v>
      </c>
      <c r="J22" s="907">
        <v>21848.9</v>
      </c>
      <c r="K22" s="905">
        <v>79309.2</v>
      </c>
      <c r="L22" s="881"/>
      <c r="M22" s="908"/>
    </row>
    <row r="23" spans="1:13" s="862" customFormat="1" ht="9" customHeight="1">
      <c r="A23" s="863"/>
      <c r="B23" s="885">
        <v>2004</v>
      </c>
      <c r="C23" s="906">
        <f>SUM(E23,K23)</f>
        <v>416141.2</v>
      </c>
      <c r="D23" s="905"/>
      <c r="E23" s="906">
        <f>SUM(F23:J23)-0.1</f>
        <v>327266.90000000002</v>
      </c>
      <c r="F23" s="906">
        <v>209492.3</v>
      </c>
      <c r="G23" s="906">
        <v>31727.5</v>
      </c>
      <c r="H23" s="906"/>
      <c r="I23" s="906">
        <v>63116.2</v>
      </c>
      <c r="J23" s="907">
        <v>22931</v>
      </c>
      <c r="K23" s="905">
        <v>88874.3</v>
      </c>
      <c r="L23" s="881"/>
    </row>
    <row r="24" spans="1:13" s="862" customFormat="1" ht="9" customHeight="1">
      <c r="A24" s="863"/>
      <c r="B24" s="885"/>
      <c r="C24" s="906"/>
      <c r="D24" s="905"/>
      <c r="E24" s="906"/>
      <c r="F24" s="906"/>
      <c r="G24" s="906"/>
      <c r="H24" s="906"/>
      <c r="I24" s="906"/>
      <c r="J24" s="907"/>
      <c r="K24" s="905"/>
      <c r="L24" s="881"/>
    </row>
    <row r="25" spans="1:13" s="862" customFormat="1" ht="9" customHeight="1">
      <c r="A25" s="863"/>
      <c r="B25" s="885">
        <v>2005</v>
      </c>
      <c r="C25" s="906">
        <f>SUM(E25,K25)</f>
        <v>464030.10000000009</v>
      </c>
      <c r="D25" s="905"/>
      <c r="E25" s="906">
        <f>SUM(F25:J25)-0.1</f>
        <v>363559.70000000007</v>
      </c>
      <c r="F25" s="906">
        <v>226578.5</v>
      </c>
      <c r="G25" s="906">
        <v>39423.699999999997</v>
      </c>
      <c r="H25" s="906"/>
      <c r="I25" s="906">
        <v>71391.100000000006</v>
      </c>
      <c r="J25" s="907">
        <v>26166.5</v>
      </c>
      <c r="K25" s="905">
        <v>100470.39999999999</v>
      </c>
      <c r="L25" s="881"/>
    </row>
    <row r="26" spans="1:13" s="862" customFormat="1" ht="9" customHeight="1">
      <c r="A26" s="863"/>
      <c r="B26" s="885">
        <v>2006</v>
      </c>
      <c r="C26" s="906">
        <f>SUM(E26,K26)</f>
        <v>503867.2</v>
      </c>
      <c r="D26" s="905"/>
      <c r="E26" s="906">
        <f>SUM(F26:J26)+0.1</f>
        <v>397697.7</v>
      </c>
      <c r="F26" s="906">
        <v>253240.7</v>
      </c>
      <c r="G26" s="906">
        <v>37433</v>
      </c>
      <c r="H26" s="906"/>
      <c r="I26" s="906">
        <v>73268</v>
      </c>
      <c r="J26" s="907">
        <v>33755.9</v>
      </c>
      <c r="K26" s="909">
        <v>106169.5</v>
      </c>
      <c r="L26" s="881"/>
    </row>
    <row r="27" spans="1:13" s="862" customFormat="1" ht="9" customHeight="1">
      <c r="A27" s="863"/>
      <c r="B27" s="885">
        <v>2007</v>
      </c>
      <c r="C27" s="906">
        <f>SUM(E27,K27)-0.1</f>
        <v>543583.9</v>
      </c>
      <c r="D27" s="905"/>
      <c r="E27" s="906">
        <f>SUM(F27:J27)</f>
        <v>430180.39999999997</v>
      </c>
      <c r="F27" s="906">
        <v>266358.09999999998</v>
      </c>
      <c r="G27" s="906">
        <v>44436.6</v>
      </c>
      <c r="H27" s="906"/>
      <c r="I27" s="906">
        <v>85771</v>
      </c>
      <c r="J27" s="907">
        <v>33614.699999999997</v>
      </c>
      <c r="K27" s="905">
        <v>113403.6</v>
      </c>
      <c r="L27" s="881"/>
    </row>
    <row r="28" spans="1:13" s="862" customFormat="1" ht="9" customHeight="1">
      <c r="A28" s="863"/>
      <c r="B28" s="885">
        <v>2008</v>
      </c>
      <c r="C28" s="906">
        <f>SUM(E28,K28)</f>
        <v>600985.9</v>
      </c>
      <c r="D28" s="905"/>
      <c r="E28" s="906">
        <f>SUM(F28:J28)</f>
        <v>472623</v>
      </c>
      <c r="F28" s="906">
        <v>295277.40000000002</v>
      </c>
      <c r="G28" s="906">
        <v>49801.8</v>
      </c>
      <c r="H28" s="906"/>
      <c r="I28" s="906">
        <v>96679.9</v>
      </c>
      <c r="J28" s="907">
        <v>30863.9</v>
      </c>
      <c r="K28" s="905">
        <v>128362.9</v>
      </c>
      <c r="L28" s="881"/>
    </row>
    <row r="29" spans="1:13" s="862" customFormat="1" ht="9" customHeight="1">
      <c r="A29" s="863"/>
      <c r="B29" s="885">
        <v>2009</v>
      </c>
      <c r="C29" s="906">
        <f>SUM(E29,K29)</f>
        <v>636702.80000000005</v>
      </c>
      <c r="D29" s="905"/>
      <c r="E29" s="906">
        <f>SUM(F29:J29)-0.1</f>
        <v>507585.9</v>
      </c>
      <c r="F29" s="906">
        <v>299671</v>
      </c>
      <c r="G29" s="906">
        <v>52743.5</v>
      </c>
      <c r="H29" s="911"/>
      <c r="I29" s="906">
        <v>108110</v>
      </c>
      <c r="J29" s="907">
        <v>47061.5</v>
      </c>
      <c r="K29" s="905">
        <v>129116.9</v>
      </c>
      <c r="L29" s="881"/>
    </row>
    <row r="30" spans="1:13" s="862" customFormat="1" ht="9" customHeight="1">
      <c r="A30" s="863"/>
      <c r="B30" s="885"/>
      <c r="C30" s="906"/>
      <c r="D30" s="905"/>
      <c r="E30" s="906"/>
      <c r="F30" s="906"/>
      <c r="G30" s="906"/>
      <c r="H30" s="906"/>
      <c r="I30" s="906"/>
      <c r="J30" s="907"/>
      <c r="K30" s="905"/>
      <c r="L30" s="881"/>
    </row>
    <row r="31" spans="1:13" s="862" customFormat="1" ht="9" customHeight="1">
      <c r="A31" s="863"/>
      <c r="B31" s="885">
        <v>2010</v>
      </c>
      <c r="C31" s="906">
        <f>SUM(E31,K31)+0.1</f>
        <v>696119.1</v>
      </c>
      <c r="D31" s="905"/>
      <c r="E31" s="906">
        <f>SUM(F31:J31)</f>
        <v>541931.79999999993</v>
      </c>
      <c r="F31" s="906">
        <v>314729.09999999998</v>
      </c>
      <c r="G31" s="906">
        <v>57670.9</v>
      </c>
      <c r="H31" s="906"/>
      <c r="I31" s="906">
        <v>113789.1</v>
      </c>
      <c r="J31" s="907">
        <v>55742.7</v>
      </c>
      <c r="K31" s="905">
        <v>154187.20000000001</v>
      </c>
      <c r="L31" s="881"/>
    </row>
    <row r="32" spans="1:13" s="862" customFormat="1" ht="9" customHeight="1">
      <c r="A32" s="863"/>
      <c r="B32" s="885">
        <v>2011</v>
      </c>
      <c r="C32" s="906">
        <f>SUM(E32,K32)+0.1</f>
        <v>755054.20000000007</v>
      </c>
      <c r="D32" s="905"/>
      <c r="E32" s="906">
        <f>SUM(F32:J32)</f>
        <v>589047.10000000009</v>
      </c>
      <c r="F32" s="906">
        <v>336839.5</v>
      </c>
      <c r="G32" s="906">
        <v>63679.9</v>
      </c>
      <c r="H32" s="906"/>
      <c r="I32" s="906">
        <v>126609.8</v>
      </c>
      <c r="J32" s="907">
        <v>61917.9</v>
      </c>
      <c r="K32" s="909">
        <v>166007</v>
      </c>
      <c r="L32" s="881"/>
    </row>
    <row r="33" spans="1:13" s="862" customFormat="1" ht="9" customHeight="1">
      <c r="A33" s="863"/>
      <c r="B33" s="885" t="s">
        <v>394</v>
      </c>
      <c r="C33" s="906">
        <f>SUM(E33,K33)</f>
        <v>766555</v>
      </c>
      <c r="D33" s="905"/>
      <c r="E33" s="906">
        <f>SUM(F33:J33)</f>
        <v>607699.6</v>
      </c>
      <c r="F33" s="906">
        <v>348647.1</v>
      </c>
      <c r="G33" s="906">
        <v>70143.199999999997</v>
      </c>
      <c r="H33" s="906"/>
      <c r="I33" s="906">
        <v>135750.6</v>
      </c>
      <c r="J33" s="907">
        <v>53158.7</v>
      </c>
      <c r="K33" s="905">
        <v>158855.4</v>
      </c>
      <c r="L33" s="881"/>
    </row>
    <row r="34" spans="1:13" s="862" customFormat="1" ht="3" customHeight="1">
      <c r="A34" s="863"/>
      <c r="B34" s="912"/>
      <c r="C34" s="913"/>
      <c r="D34" s="913"/>
      <c r="E34" s="913"/>
      <c r="F34" s="913"/>
      <c r="G34" s="914"/>
      <c r="H34" s="914"/>
      <c r="I34" s="914"/>
      <c r="J34" s="914"/>
      <c r="K34" s="914"/>
      <c r="L34" s="881"/>
    </row>
    <row r="35" spans="1:13" s="862" customFormat="1" ht="3" customHeight="1">
      <c r="A35" s="863"/>
      <c r="B35" s="877"/>
      <c r="C35" s="883"/>
      <c r="D35" s="883"/>
      <c r="E35" s="883"/>
      <c r="F35" s="883"/>
      <c r="G35" s="880"/>
      <c r="H35" s="880"/>
      <c r="I35" s="880"/>
      <c r="J35" s="880"/>
      <c r="K35" s="880"/>
      <c r="L35" s="881"/>
    </row>
    <row r="36" spans="1:13" s="862" customFormat="1" ht="9" customHeight="1">
      <c r="A36" s="863"/>
      <c r="B36" s="1064" t="s">
        <v>411</v>
      </c>
      <c r="C36" s="1064"/>
      <c r="D36" s="1064"/>
      <c r="E36" s="1064"/>
      <c r="F36" s="1064"/>
      <c r="G36" s="1064"/>
      <c r="H36" s="1064"/>
      <c r="I36" s="1064"/>
      <c r="J36" s="1064"/>
      <c r="K36" s="1064"/>
      <c r="L36" s="871"/>
      <c r="M36" s="1064"/>
    </row>
    <row r="37" spans="1:13" s="862" customFormat="1" ht="9" customHeight="1">
      <c r="A37" s="863"/>
      <c r="B37" s="1064" t="s">
        <v>412</v>
      </c>
      <c r="C37" s="1064"/>
      <c r="D37" s="1064"/>
      <c r="E37" s="1064"/>
      <c r="F37" s="1064"/>
      <c r="G37" s="1064"/>
      <c r="H37" s="1064"/>
      <c r="I37" s="1064"/>
      <c r="J37" s="1064"/>
      <c r="K37" s="1064"/>
      <c r="L37" s="871"/>
      <c r="M37" s="1064"/>
    </row>
    <row r="38" spans="1:13" s="862" customFormat="1" ht="9" customHeight="1">
      <c r="A38" s="863"/>
      <c r="B38" s="1063" t="s">
        <v>413</v>
      </c>
      <c r="C38" s="1064"/>
      <c r="D38" s="1064"/>
      <c r="E38" s="1064"/>
      <c r="F38" s="1064"/>
      <c r="G38" s="1064"/>
      <c r="H38" s="1064"/>
      <c r="I38" s="1064"/>
      <c r="J38" s="1064"/>
      <c r="K38" s="1064"/>
      <c r="L38" s="871"/>
    </row>
    <row r="39" spans="1:13" s="862" customFormat="1" ht="9" customHeight="1">
      <c r="A39" s="863"/>
      <c r="B39" s="1063" t="s">
        <v>414</v>
      </c>
      <c r="C39" s="1064"/>
      <c r="D39" s="1064"/>
      <c r="E39" s="1064"/>
      <c r="F39" s="1064"/>
      <c r="G39" s="1064"/>
      <c r="H39" s="1064"/>
      <c r="I39" s="1064"/>
      <c r="J39" s="1064"/>
      <c r="K39" s="1064"/>
      <c r="L39" s="871"/>
    </row>
    <row r="40" spans="1:13" s="862" customFormat="1" ht="9" customHeight="1">
      <c r="A40" s="863"/>
      <c r="B40" s="1064" t="s">
        <v>415</v>
      </c>
      <c r="C40" s="1064"/>
      <c r="D40" s="1064"/>
      <c r="E40" s="1064"/>
      <c r="F40" s="1064"/>
      <c r="G40" s="1064"/>
      <c r="H40" s="1064"/>
      <c r="I40" s="1064"/>
      <c r="J40" s="1064"/>
      <c r="K40" s="1064"/>
      <c r="L40" s="871"/>
    </row>
    <row r="41" spans="1:13" s="862" customFormat="1" ht="9" customHeight="1">
      <c r="A41" s="863"/>
      <c r="B41" s="1064" t="s">
        <v>402</v>
      </c>
      <c r="C41" s="1064"/>
      <c r="D41" s="1064"/>
      <c r="E41" s="1064"/>
      <c r="F41" s="1064"/>
      <c r="G41" s="1064"/>
      <c r="H41" s="1064"/>
      <c r="I41" s="1064"/>
      <c r="J41" s="1064"/>
      <c r="K41" s="1064"/>
      <c r="L41" s="871"/>
    </row>
    <row r="42" spans="1:13" s="862" customFormat="1" ht="4.7" customHeight="1">
      <c r="A42" s="891"/>
      <c r="B42" s="892"/>
      <c r="C42" s="892"/>
      <c r="D42" s="892"/>
      <c r="E42" s="892"/>
      <c r="F42" s="892"/>
      <c r="G42" s="892"/>
      <c r="H42" s="892"/>
      <c r="I42" s="892"/>
      <c r="J42" s="892"/>
      <c r="K42" s="892"/>
      <c r="L42" s="893"/>
    </row>
    <row r="43" spans="1:13" hidden="1">
      <c r="M43" s="775" t="s">
        <v>40</v>
      </c>
    </row>
  </sheetData>
  <sheetProtection sheet="1" objects="1" scenarios="1"/>
  <mergeCells count="3">
    <mergeCell ref="C8:C9"/>
    <mergeCell ref="K8:K9"/>
    <mergeCell ref="G9:G10"/>
  </mergeCells>
  <hyperlinks>
    <hyperlink ref="K2" location="Índice!A1" display="Índice!A1"/>
  </hyperlinks>
  <printOptions horizontalCentered="1"/>
  <pageMargins left="1.8897637795275593" right="1.9291338582677167" top="2.1653543307086616" bottom="1.5748031496062993" header="0.78740157480314965" footer="0.51181102362204722"/>
  <pageSetup orientation="portrait" r:id="rId1"/>
  <headerFooter>
    <oddHeader xml:space="preserve">&amp;L&amp;K000080INEGI. Anuario estadístico y geográfico de los Estados Unidos Mexicanos 2013. 2014&amp;K000000.&amp;C
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U81"/>
  <sheetViews>
    <sheetView showGridLines="0" showRowColHeaders="0" zoomScale="140" zoomScaleNormal="154" workbookViewId="0"/>
  </sheetViews>
  <sheetFormatPr baseColWidth="10" defaultColWidth="0" defaultRowHeight="8.25" zeroHeight="1"/>
  <cols>
    <col min="1" max="1" width="0.85546875" style="564" customWidth="1"/>
    <col min="2" max="2" width="1.85546875" style="564" customWidth="1"/>
    <col min="3" max="3" width="2.7109375" style="564" customWidth="1"/>
    <col min="4" max="4" width="3.42578125" style="564" customWidth="1"/>
    <col min="5" max="6" width="8.42578125" style="564" customWidth="1"/>
    <col min="7" max="7" width="7.42578125" style="564" customWidth="1"/>
    <col min="8" max="8" width="2.5703125" style="564" customWidth="1"/>
    <col min="9" max="9" width="7.7109375" style="564" customWidth="1"/>
    <col min="10" max="10" width="8.42578125" style="564" customWidth="1"/>
    <col min="11" max="11" width="8" style="564" customWidth="1"/>
    <col min="12" max="13" width="0.85546875" style="564" customWidth="1"/>
    <col min="14" max="14" width="2.7109375" style="564" hidden="1" customWidth="1"/>
    <col min="15" max="16" width="6.7109375" style="564" hidden="1" customWidth="1"/>
    <col min="17" max="17" width="7.7109375" style="564" hidden="1" customWidth="1"/>
    <col min="18" max="21" width="0" style="564" hidden="1" customWidth="1"/>
    <col min="22" max="16384" width="11.42578125" style="564" hidden="1"/>
  </cols>
  <sheetData>
    <row r="1" spans="1:19" ht="4.5" customHeight="1">
      <c r="A1" s="561"/>
      <c r="B1" s="562"/>
      <c r="C1" s="562"/>
      <c r="D1" s="562"/>
      <c r="E1" s="562"/>
      <c r="F1" s="562"/>
      <c r="G1" s="562"/>
      <c r="H1" s="562"/>
      <c r="I1" s="562"/>
      <c r="J1" s="562"/>
      <c r="K1" s="562"/>
      <c r="L1" s="563"/>
    </row>
    <row r="2" spans="1:19" s="570" customFormat="1" ht="11.1" customHeight="1">
      <c r="A2" s="565"/>
      <c r="B2" s="566" t="s">
        <v>221</v>
      </c>
      <c r="C2" s="567"/>
      <c r="D2" s="567"/>
      <c r="E2" s="567"/>
      <c r="F2" s="568"/>
      <c r="G2" s="568"/>
      <c r="H2" s="568"/>
      <c r="I2" s="568"/>
      <c r="J2" s="568"/>
      <c r="K2" s="1028" t="s">
        <v>222</v>
      </c>
      <c r="L2" s="569"/>
      <c r="Q2" s="571"/>
    </row>
    <row r="3" spans="1:19" s="570" customFormat="1" ht="11.1" customHeight="1">
      <c r="A3" s="565"/>
      <c r="B3" s="566" t="s">
        <v>223</v>
      </c>
      <c r="C3" s="567"/>
      <c r="D3" s="567"/>
      <c r="E3" s="567"/>
      <c r="F3" s="568"/>
      <c r="G3" s="568"/>
      <c r="H3" s="568"/>
      <c r="I3" s="568"/>
      <c r="J3" s="568"/>
      <c r="K3" s="572" t="s">
        <v>93</v>
      </c>
      <c r="L3" s="569"/>
      <c r="Q3" s="571"/>
    </row>
    <row r="4" spans="1:19" s="570" customFormat="1" ht="11.1" customHeight="1">
      <c r="A4" s="565"/>
      <c r="B4" s="573" t="s">
        <v>195</v>
      </c>
      <c r="C4" s="574"/>
      <c r="D4" s="574"/>
      <c r="E4" s="574"/>
      <c r="F4" s="568"/>
      <c r="G4" s="568"/>
      <c r="H4" s="568"/>
      <c r="I4" s="568"/>
      <c r="J4" s="568"/>
      <c r="L4" s="569"/>
    </row>
    <row r="5" spans="1:19" ht="3" customHeight="1">
      <c r="A5" s="575"/>
      <c r="B5" s="576"/>
      <c r="C5" s="576"/>
      <c r="D5" s="576"/>
      <c r="E5" s="576"/>
      <c r="F5" s="576"/>
      <c r="G5" s="576"/>
      <c r="H5" s="576"/>
      <c r="I5" s="576"/>
      <c r="J5" s="576"/>
      <c r="K5" s="576"/>
      <c r="L5" s="577"/>
      <c r="M5" s="578"/>
      <c r="N5" s="578"/>
      <c r="O5" s="578"/>
      <c r="P5" s="578"/>
      <c r="Q5" s="578"/>
    </row>
    <row r="6" spans="1:19" ht="3" customHeight="1">
      <c r="A6" s="575"/>
      <c r="B6" s="578"/>
      <c r="C6" s="578"/>
      <c r="D6" s="578"/>
      <c r="E6" s="578"/>
      <c r="F6" s="578"/>
      <c r="G6" s="578"/>
      <c r="H6" s="578"/>
      <c r="I6" s="578"/>
      <c r="J6" s="578"/>
      <c r="K6" s="578"/>
      <c r="L6" s="577"/>
    </row>
    <row r="7" spans="1:19" ht="8.4499999999999993" customHeight="1">
      <c r="A7" s="575"/>
      <c r="B7" s="1074" t="s">
        <v>196</v>
      </c>
      <c r="C7" s="1074"/>
      <c r="D7" s="1074"/>
      <c r="E7" s="579" t="s">
        <v>224</v>
      </c>
      <c r="F7" s="579"/>
      <c r="G7" s="579"/>
      <c r="H7" s="578"/>
      <c r="I7" s="579" t="s">
        <v>225</v>
      </c>
      <c r="J7" s="579"/>
      <c r="K7" s="579"/>
      <c r="L7" s="577"/>
    </row>
    <row r="8" spans="1:19" s="583" customFormat="1" ht="8.4499999999999993" customHeight="1">
      <c r="A8" s="580"/>
      <c r="B8" s="1074"/>
      <c r="C8" s="1074"/>
      <c r="D8" s="1074"/>
      <c r="E8" s="581" t="s">
        <v>7</v>
      </c>
      <c r="F8" s="581" t="s">
        <v>8</v>
      </c>
      <c r="G8" s="581" t="s">
        <v>9</v>
      </c>
      <c r="H8" s="581"/>
      <c r="I8" s="581" t="s">
        <v>7</v>
      </c>
      <c r="J8" s="581" t="s">
        <v>8</v>
      </c>
      <c r="K8" s="581" t="s">
        <v>9</v>
      </c>
      <c r="L8" s="582"/>
      <c r="M8" s="571"/>
      <c r="N8" s="571"/>
      <c r="O8" s="571"/>
      <c r="P8" s="571"/>
      <c r="Q8" s="571"/>
    </row>
    <row r="9" spans="1:19" ht="3" customHeight="1">
      <c r="A9" s="575"/>
      <c r="B9" s="576"/>
      <c r="C9" s="576"/>
      <c r="D9" s="576"/>
      <c r="E9" s="576"/>
      <c r="F9" s="584"/>
      <c r="G9" s="584"/>
      <c r="H9" s="584"/>
      <c r="I9" s="584"/>
      <c r="J9" s="584"/>
      <c r="K9" s="584"/>
      <c r="L9" s="577"/>
      <c r="M9" s="578"/>
      <c r="N9" s="578"/>
      <c r="O9" s="578"/>
      <c r="P9" s="578"/>
      <c r="Q9" s="578"/>
    </row>
    <row r="10" spans="1:19" ht="3" customHeight="1">
      <c r="A10" s="575"/>
      <c r="B10" s="578"/>
      <c r="C10" s="578"/>
      <c r="D10" s="578"/>
      <c r="E10" s="578"/>
      <c r="F10" s="572"/>
      <c r="G10" s="572"/>
      <c r="H10" s="572"/>
      <c r="I10" s="572"/>
      <c r="J10" s="572"/>
      <c r="K10" s="572"/>
      <c r="L10" s="577"/>
    </row>
    <row r="11" spans="1:19" ht="8.4499999999999993" customHeight="1">
      <c r="A11" s="575"/>
      <c r="B11" s="585" t="s">
        <v>200</v>
      </c>
      <c r="C11" s="586"/>
      <c r="D11" s="586"/>
      <c r="E11" s="587">
        <f>SUM(E13:E22)</f>
        <v>19317979</v>
      </c>
      <c r="F11" s="588">
        <f>SUM(F13:F22)</f>
        <v>9794078</v>
      </c>
      <c r="G11" s="588">
        <f>SUM(G13:G22)</f>
        <v>9523901</v>
      </c>
      <c r="H11" s="589"/>
      <c r="I11" s="588">
        <f>SUM(I13:I22)</f>
        <v>16959742</v>
      </c>
      <c r="J11" s="588">
        <f>SUM(J13:J22)</f>
        <v>8555401</v>
      </c>
      <c r="K11" s="588">
        <f>SUM(K13:K22)</f>
        <v>8404341</v>
      </c>
      <c r="L11" s="582"/>
      <c r="M11" s="571"/>
      <c r="N11" s="590"/>
      <c r="O11" s="591"/>
      <c r="P11" s="591"/>
      <c r="Q11" s="591"/>
      <c r="R11" s="591"/>
      <c r="S11" s="591"/>
    </row>
    <row r="12" spans="1:19" ht="8.4499999999999993" customHeight="1">
      <c r="A12" s="575"/>
      <c r="B12" s="585"/>
      <c r="C12" s="586"/>
      <c r="D12" s="586"/>
      <c r="E12" s="587"/>
      <c r="F12" s="588"/>
      <c r="G12" s="588"/>
      <c r="H12" s="589"/>
      <c r="I12" s="588"/>
      <c r="J12" s="588"/>
      <c r="K12" s="588"/>
      <c r="L12" s="582"/>
      <c r="M12" s="571"/>
      <c r="N12" s="590"/>
      <c r="O12" s="591"/>
      <c r="P12" s="591"/>
      <c r="Q12" s="591"/>
      <c r="R12" s="591"/>
      <c r="S12" s="591"/>
    </row>
    <row r="13" spans="1:19" ht="8.4499999999999993" customHeight="1">
      <c r="A13" s="575"/>
      <c r="B13" s="592" t="s">
        <v>226</v>
      </c>
      <c r="C13" s="592"/>
      <c r="D13" s="592"/>
      <c r="E13" s="593">
        <f t="shared" ref="E13:G17" si="0">SUM(I13,E49,I49)</f>
        <v>2066544</v>
      </c>
      <c r="F13" s="593">
        <f t="shared" si="0"/>
        <v>1046820</v>
      </c>
      <c r="G13" s="593">
        <f t="shared" si="0"/>
        <v>1019724</v>
      </c>
      <c r="H13" s="594"/>
      <c r="I13" s="593">
        <f>SUM(J13:K13)</f>
        <v>679550</v>
      </c>
      <c r="J13" s="529">
        <v>337645</v>
      </c>
      <c r="K13" s="529">
        <v>341905</v>
      </c>
      <c r="L13" s="582"/>
      <c r="M13" s="571"/>
      <c r="N13" s="590"/>
      <c r="O13" s="571"/>
      <c r="P13" s="571"/>
      <c r="Q13" s="571"/>
    </row>
    <row r="14" spans="1:19" ht="8.4499999999999993" customHeight="1">
      <c r="A14" s="575"/>
      <c r="B14" s="592" t="s">
        <v>227</v>
      </c>
      <c r="C14" s="592"/>
      <c r="D14" s="592"/>
      <c r="E14" s="593">
        <f t="shared" si="0"/>
        <v>2077194</v>
      </c>
      <c r="F14" s="593">
        <f t="shared" si="0"/>
        <v>1057416</v>
      </c>
      <c r="G14" s="593">
        <f t="shared" si="0"/>
        <v>1019778</v>
      </c>
      <c r="H14" s="594"/>
      <c r="I14" s="593">
        <f>SUM(J14:K14)</f>
        <v>1611260</v>
      </c>
      <c r="J14" s="529">
        <v>808690</v>
      </c>
      <c r="K14" s="529">
        <v>802570</v>
      </c>
      <c r="L14" s="582"/>
      <c r="M14" s="571"/>
      <c r="N14" s="590"/>
      <c r="O14" s="571"/>
      <c r="P14" s="571"/>
      <c r="Q14" s="571"/>
    </row>
    <row r="15" spans="1:19" ht="8.4499999999999993" customHeight="1">
      <c r="A15" s="575"/>
      <c r="B15" s="592" t="s">
        <v>228</v>
      </c>
      <c r="C15" s="592"/>
      <c r="D15" s="592"/>
      <c r="E15" s="593">
        <f t="shared" si="0"/>
        <v>2136378</v>
      </c>
      <c r="F15" s="593">
        <f t="shared" si="0"/>
        <v>1088778</v>
      </c>
      <c r="G15" s="593">
        <f t="shared" si="0"/>
        <v>1047600</v>
      </c>
      <c r="H15" s="594"/>
      <c r="I15" s="593">
        <f>SUM(J15:K15)</f>
        <v>1943996</v>
      </c>
      <c r="J15" s="529">
        <v>983210</v>
      </c>
      <c r="K15" s="529">
        <v>960786</v>
      </c>
      <c r="L15" s="582"/>
      <c r="M15" s="571"/>
      <c r="N15" s="590"/>
      <c r="O15" s="571"/>
      <c r="P15" s="571"/>
      <c r="Q15" s="571"/>
    </row>
    <row r="16" spans="1:19" ht="8.4499999999999993" customHeight="1">
      <c r="A16" s="575"/>
      <c r="B16" s="592" t="s">
        <v>229</v>
      </c>
      <c r="C16" s="592"/>
      <c r="D16" s="592"/>
      <c r="E16" s="593">
        <f t="shared" si="0"/>
        <v>2085740</v>
      </c>
      <c r="F16" s="593">
        <f t="shared" si="0"/>
        <v>1055154</v>
      </c>
      <c r="G16" s="593">
        <f t="shared" si="0"/>
        <v>1030586</v>
      </c>
      <c r="H16" s="594"/>
      <c r="I16" s="593">
        <f>SUM(J16:K16)</f>
        <v>1990870</v>
      </c>
      <c r="J16" s="529">
        <v>1002405</v>
      </c>
      <c r="K16" s="529">
        <v>988465</v>
      </c>
      <c r="L16" s="582"/>
      <c r="M16" s="571"/>
      <c r="N16" s="590"/>
      <c r="O16" s="571"/>
      <c r="P16" s="595"/>
      <c r="Q16" s="571"/>
    </row>
    <row r="17" spans="1:17" ht="8.4499999999999993" customHeight="1">
      <c r="A17" s="575"/>
      <c r="B17" s="596" t="s">
        <v>230</v>
      </c>
      <c r="C17" s="592"/>
      <c r="D17" s="592"/>
      <c r="E17" s="593">
        <f t="shared" si="0"/>
        <v>2240287</v>
      </c>
      <c r="F17" s="593">
        <f t="shared" si="0"/>
        <v>1142016</v>
      </c>
      <c r="G17" s="593">
        <f t="shared" si="0"/>
        <v>1098271</v>
      </c>
      <c r="H17" s="594"/>
      <c r="I17" s="593">
        <f>SUM(J17:K17)</f>
        <v>2173849</v>
      </c>
      <c r="J17" s="529">
        <v>1104300</v>
      </c>
      <c r="K17" s="529">
        <v>1069549</v>
      </c>
      <c r="L17" s="582"/>
      <c r="M17" s="571"/>
      <c r="N17" s="590"/>
      <c r="O17" s="571"/>
      <c r="P17" s="571"/>
      <c r="Q17" s="571"/>
    </row>
    <row r="18" spans="1:17" ht="8.4499999999999993" customHeight="1">
      <c r="A18" s="575"/>
      <c r="B18" s="596"/>
      <c r="C18" s="592"/>
      <c r="D18" s="592"/>
      <c r="E18" s="593"/>
      <c r="F18" s="593"/>
      <c r="G18" s="593"/>
      <c r="H18" s="594"/>
      <c r="I18" s="593"/>
      <c r="J18" s="529"/>
      <c r="K18" s="529"/>
      <c r="L18" s="582"/>
      <c r="M18" s="571"/>
      <c r="N18" s="590"/>
      <c r="O18" s="571"/>
      <c r="P18" s="571"/>
      <c r="Q18" s="571"/>
    </row>
    <row r="19" spans="1:17" ht="8.4499999999999993" customHeight="1">
      <c r="A19" s="575"/>
      <c r="B19" s="592" t="s">
        <v>231</v>
      </c>
      <c r="C19" s="592"/>
      <c r="D19" s="592"/>
      <c r="E19" s="593">
        <f t="shared" ref="E19:G22" si="1">SUM(I19,E55,I55)</f>
        <v>2113868</v>
      </c>
      <c r="F19" s="593">
        <f t="shared" si="1"/>
        <v>1069790</v>
      </c>
      <c r="G19" s="593">
        <f t="shared" si="1"/>
        <v>1044078</v>
      </c>
      <c r="H19" s="594"/>
      <c r="I19" s="593">
        <f>SUM(J19:K19)</f>
        <v>2072911</v>
      </c>
      <c r="J19" s="529">
        <v>1046376</v>
      </c>
      <c r="K19" s="529">
        <v>1026535</v>
      </c>
      <c r="L19" s="582"/>
      <c r="M19" s="571"/>
      <c r="N19" s="590"/>
      <c r="O19" s="571"/>
      <c r="P19" s="571"/>
      <c r="Q19" s="571"/>
    </row>
    <row r="20" spans="1:17" ht="8.4499999999999993" customHeight="1">
      <c r="A20" s="575"/>
      <c r="B20" s="592" t="s">
        <v>232</v>
      </c>
      <c r="C20" s="592"/>
      <c r="D20" s="592"/>
      <c r="E20" s="593">
        <f t="shared" si="1"/>
        <v>2248077</v>
      </c>
      <c r="F20" s="593">
        <f t="shared" si="1"/>
        <v>1142092</v>
      </c>
      <c r="G20" s="593">
        <f t="shared" si="1"/>
        <v>1105985</v>
      </c>
      <c r="H20" s="594"/>
      <c r="I20" s="593">
        <f>SUM(J20:K20)</f>
        <v>2208470</v>
      </c>
      <c r="J20" s="529">
        <v>1119670</v>
      </c>
      <c r="K20" s="529">
        <v>1088800</v>
      </c>
      <c r="L20" s="582"/>
      <c r="M20" s="571"/>
      <c r="N20" s="590"/>
      <c r="O20" s="571"/>
      <c r="P20" s="571"/>
      <c r="Q20" s="571"/>
    </row>
    <row r="21" spans="1:17" ht="8.4499999999999993" customHeight="1">
      <c r="A21" s="575"/>
      <c r="B21" s="592" t="s">
        <v>233</v>
      </c>
      <c r="C21" s="592"/>
      <c r="D21" s="592"/>
      <c r="E21" s="593">
        <f t="shared" si="1"/>
        <v>2200517</v>
      </c>
      <c r="F21" s="593">
        <f t="shared" si="1"/>
        <v>1111335</v>
      </c>
      <c r="G21" s="593">
        <f t="shared" si="1"/>
        <v>1089182</v>
      </c>
      <c r="H21" s="594"/>
      <c r="I21" s="593">
        <f>SUM(J21:K21)</f>
        <v>2165527</v>
      </c>
      <c r="J21" s="529">
        <v>1092065</v>
      </c>
      <c r="K21" s="529">
        <v>1073462</v>
      </c>
      <c r="L21" s="582"/>
      <c r="M21" s="571"/>
      <c r="N21" s="590"/>
      <c r="O21" s="571"/>
      <c r="P21" s="571"/>
      <c r="Q21" s="571"/>
    </row>
    <row r="22" spans="1:17" ht="8.4499999999999993" customHeight="1">
      <c r="A22" s="575"/>
      <c r="B22" s="592" t="s">
        <v>234</v>
      </c>
      <c r="C22" s="592"/>
      <c r="D22" s="592"/>
      <c r="E22" s="593">
        <f t="shared" si="1"/>
        <v>2149374</v>
      </c>
      <c r="F22" s="593">
        <f t="shared" si="1"/>
        <v>1080677</v>
      </c>
      <c r="G22" s="593">
        <f t="shared" si="1"/>
        <v>1068697</v>
      </c>
      <c r="H22" s="597"/>
      <c r="I22" s="593">
        <f>SUM(J22:K22)</f>
        <v>2113309</v>
      </c>
      <c r="J22" s="529">
        <v>1061040</v>
      </c>
      <c r="K22" s="529">
        <v>1052269</v>
      </c>
      <c r="L22" s="582"/>
      <c r="M22" s="571"/>
      <c r="N22" s="590"/>
      <c r="O22" s="571"/>
      <c r="P22" s="571"/>
      <c r="Q22" s="571"/>
    </row>
    <row r="23" spans="1:17" ht="8.4499999999999993" customHeight="1">
      <c r="A23" s="575"/>
      <c r="B23" s="592"/>
      <c r="C23" s="592"/>
      <c r="D23" s="592"/>
      <c r="E23" s="593"/>
      <c r="F23" s="593"/>
      <c r="G23" s="593"/>
      <c r="H23" s="597"/>
      <c r="I23" s="593"/>
      <c r="J23" s="529"/>
      <c r="K23" s="529"/>
      <c r="L23" s="582"/>
      <c r="M23" s="571"/>
      <c r="N23" s="590"/>
      <c r="O23" s="571"/>
      <c r="P23" s="571"/>
      <c r="Q23" s="571"/>
    </row>
    <row r="24" spans="1:17" ht="8.4499999999999993" customHeight="1">
      <c r="A24" s="575"/>
      <c r="B24" s="585" t="s">
        <v>212</v>
      </c>
      <c r="C24" s="586"/>
      <c r="D24" s="586"/>
      <c r="E24" s="587">
        <f>SUM(E26:E35)</f>
        <v>19822695</v>
      </c>
      <c r="F24" s="588">
        <f>SUM(F26:F35)</f>
        <v>10049791</v>
      </c>
      <c r="G24" s="588">
        <f>SUM(G26:G35)</f>
        <v>9772904</v>
      </c>
      <c r="H24" s="589"/>
      <c r="I24" s="588">
        <f>SUM(I26:I35)</f>
        <v>17174378</v>
      </c>
      <c r="J24" s="588">
        <f>SUM(J26:J35)</f>
        <v>8641098</v>
      </c>
      <c r="K24" s="588">
        <f>SUM(K26:K35)</f>
        <v>8533280</v>
      </c>
      <c r="L24" s="582"/>
      <c r="M24" s="571"/>
      <c r="N24" s="590"/>
      <c r="O24" s="571"/>
      <c r="P24" s="571"/>
      <c r="Q24" s="571"/>
    </row>
    <row r="25" spans="1:17" ht="8.4499999999999993" customHeight="1">
      <c r="A25" s="575"/>
      <c r="B25" s="598"/>
      <c r="C25" s="598"/>
      <c r="D25" s="598"/>
      <c r="E25" s="593"/>
      <c r="F25" s="594"/>
      <c r="G25" s="594"/>
      <c r="H25" s="594"/>
      <c r="I25" s="597"/>
      <c r="J25" s="594"/>
      <c r="K25" s="594"/>
      <c r="L25" s="582"/>
      <c r="M25" s="571"/>
      <c r="N25" s="590"/>
      <c r="O25" s="571"/>
      <c r="P25" s="571"/>
      <c r="Q25" s="571"/>
    </row>
    <row r="26" spans="1:17" ht="8.4499999999999993" customHeight="1">
      <c r="A26" s="575"/>
      <c r="B26" s="592" t="s">
        <v>226</v>
      </c>
      <c r="C26" s="592"/>
      <c r="E26" s="534">
        <f>SUM(F26:G26)</f>
        <v>2188348</v>
      </c>
      <c r="F26" s="534">
        <f t="shared" ref="F26:G30" si="2">SUM(J26,F62,J62)</f>
        <v>1106926</v>
      </c>
      <c r="G26" s="534">
        <f t="shared" si="2"/>
        <v>1081422</v>
      </c>
      <c r="I26" s="534">
        <f>SUM(J26:K26)</f>
        <v>855181</v>
      </c>
      <c r="J26" s="534">
        <v>419796</v>
      </c>
      <c r="K26" s="534">
        <v>435385</v>
      </c>
      <c r="L26" s="582"/>
      <c r="M26" s="571"/>
      <c r="N26" s="590"/>
      <c r="O26" s="571"/>
      <c r="P26" s="571"/>
      <c r="Q26" s="571"/>
    </row>
    <row r="27" spans="1:17" ht="8.4499999999999993" customHeight="1">
      <c r="A27" s="575"/>
      <c r="B27" s="592" t="s">
        <v>227</v>
      </c>
      <c r="C27" s="592"/>
      <c r="E27" s="534">
        <f>SUM(F27:G27)</f>
        <v>2190982</v>
      </c>
      <c r="F27" s="534">
        <f t="shared" si="2"/>
        <v>1110939</v>
      </c>
      <c r="G27" s="534">
        <f t="shared" si="2"/>
        <v>1080043</v>
      </c>
      <c r="I27" s="534">
        <f>SUM(J27:K27)</f>
        <v>1585425</v>
      </c>
      <c r="J27" s="534">
        <v>787118</v>
      </c>
      <c r="K27" s="534">
        <v>798307</v>
      </c>
      <c r="L27" s="582"/>
      <c r="M27" s="571"/>
      <c r="N27" s="590"/>
      <c r="O27" s="571"/>
      <c r="P27" s="571"/>
      <c r="Q27" s="571"/>
    </row>
    <row r="28" spans="1:17" ht="8.4499999999999993" customHeight="1">
      <c r="A28" s="575"/>
      <c r="B28" s="592" t="s">
        <v>228</v>
      </c>
      <c r="C28" s="592"/>
      <c r="E28" s="534">
        <f>SUM(F28:G28)</f>
        <v>2258878</v>
      </c>
      <c r="F28" s="534">
        <f t="shared" si="2"/>
        <v>1150085</v>
      </c>
      <c r="G28" s="534">
        <f t="shared" si="2"/>
        <v>1108793</v>
      </c>
      <c r="I28" s="534">
        <f>SUM(J28:K28)</f>
        <v>1958440</v>
      </c>
      <c r="J28" s="534">
        <v>984715</v>
      </c>
      <c r="K28" s="534">
        <v>973725</v>
      </c>
      <c r="L28" s="582"/>
      <c r="M28" s="571"/>
      <c r="N28" s="590"/>
      <c r="O28" s="571"/>
      <c r="P28" s="571"/>
      <c r="Q28" s="571"/>
    </row>
    <row r="29" spans="1:17" ht="8.4499999999999993" customHeight="1">
      <c r="A29" s="575"/>
      <c r="B29" s="592" t="s">
        <v>229</v>
      </c>
      <c r="C29" s="592"/>
      <c r="E29" s="534">
        <f>SUM(F29:G29)</f>
        <v>2244550</v>
      </c>
      <c r="F29" s="534">
        <f t="shared" si="2"/>
        <v>1134228</v>
      </c>
      <c r="G29" s="534">
        <f t="shared" si="2"/>
        <v>1110322</v>
      </c>
      <c r="I29" s="534">
        <f>SUM(J29:K29)</f>
        <v>2100447</v>
      </c>
      <c r="J29" s="534">
        <v>1052554</v>
      </c>
      <c r="K29" s="534">
        <v>1047893</v>
      </c>
      <c r="L29" s="582"/>
      <c r="M29" s="571"/>
      <c r="N29" s="590"/>
      <c r="O29" s="571"/>
      <c r="P29" s="571"/>
      <c r="Q29" s="571"/>
    </row>
    <row r="30" spans="1:17" ht="8.4499999999999993" customHeight="1">
      <c r="A30" s="575"/>
      <c r="B30" s="596" t="s">
        <v>230</v>
      </c>
      <c r="C30" s="592"/>
      <c r="E30" s="534">
        <f>SUM(F30:G30)</f>
        <v>2340032</v>
      </c>
      <c r="F30" s="534">
        <f t="shared" si="2"/>
        <v>1195073</v>
      </c>
      <c r="G30" s="534">
        <f t="shared" si="2"/>
        <v>1144959</v>
      </c>
      <c r="I30" s="534">
        <f>SUM(J30:K30)</f>
        <v>2242016</v>
      </c>
      <c r="J30" s="534">
        <v>1138376</v>
      </c>
      <c r="K30" s="534">
        <v>1103640</v>
      </c>
      <c r="L30" s="582"/>
      <c r="M30" s="571"/>
      <c r="N30" s="590"/>
      <c r="O30" s="571"/>
      <c r="P30" s="571"/>
      <c r="Q30" s="571"/>
    </row>
    <row r="31" spans="1:17" ht="8.4499999999999993" customHeight="1">
      <c r="A31" s="575"/>
      <c r="B31" s="596"/>
      <c r="C31" s="592"/>
      <c r="L31" s="582"/>
      <c r="M31" s="571"/>
      <c r="N31" s="590"/>
      <c r="O31" s="571"/>
      <c r="P31" s="571"/>
      <c r="Q31" s="571"/>
    </row>
    <row r="32" spans="1:17" ht="8.4499999999999993" customHeight="1">
      <c r="A32" s="575"/>
      <c r="B32" s="592" t="s">
        <v>231</v>
      </c>
      <c r="C32" s="592"/>
      <c r="E32" s="534">
        <f>SUM(F32:G32)</f>
        <v>2095773</v>
      </c>
      <c r="F32" s="534">
        <f t="shared" ref="F32:G35" si="3">SUM(J32,F68,J68)</f>
        <v>1060949</v>
      </c>
      <c r="G32" s="534">
        <f t="shared" si="3"/>
        <v>1034824</v>
      </c>
      <c r="I32" s="534">
        <f>SUM(J32:K32)</f>
        <v>2049828</v>
      </c>
      <c r="J32" s="534">
        <v>1034203</v>
      </c>
      <c r="K32" s="534">
        <v>1015625</v>
      </c>
      <c r="L32" s="582"/>
      <c r="M32" s="571"/>
      <c r="N32" s="590"/>
      <c r="O32" s="571"/>
      <c r="P32" s="571"/>
      <c r="Q32" s="571"/>
    </row>
    <row r="33" spans="1:21" ht="8.4499999999999993" customHeight="1">
      <c r="A33" s="575"/>
      <c r="B33" s="592" t="s">
        <v>232</v>
      </c>
      <c r="C33" s="592"/>
      <c r="E33" s="534">
        <f>SUM(F33:G33)</f>
        <v>2198326</v>
      </c>
      <c r="F33" s="534">
        <f t="shared" si="3"/>
        <v>1117990</v>
      </c>
      <c r="G33" s="534">
        <f t="shared" si="3"/>
        <v>1080336</v>
      </c>
      <c r="I33" s="534">
        <f>SUM(J33:K33)</f>
        <v>2155960</v>
      </c>
      <c r="J33" s="534">
        <v>1093897</v>
      </c>
      <c r="K33" s="534">
        <v>1062063</v>
      </c>
      <c r="L33" s="582"/>
      <c r="M33" s="571"/>
      <c r="N33" s="590"/>
      <c r="O33" s="571"/>
      <c r="P33" s="571"/>
      <c r="Q33" s="571"/>
    </row>
    <row r="34" spans="1:21" ht="8.4499999999999993" customHeight="1">
      <c r="A34" s="575"/>
      <c r="B34" s="592" t="s">
        <v>233</v>
      </c>
      <c r="C34" s="592"/>
      <c r="E34" s="534">
        <f>SUM(F34:G34)</f>
        <v>2117387</v>
      </c>
      <c r="F34" s="534">
        <f t="shared" si="3"/>
        <v>1072559</v>
      </c>
      <c r="G34" s="534">
        <f t="shared" si="3"/>
        <v>1044828</v>
      </c>
      <c r="I34" s="534">
        <f>SUM(J34:K34)</f>
        <v>2077127</v>
      </c>
      <c r="J34" s="534">
        <v>1050427</v>
      </c>
      <c r="K34" s="534">
        <v>1026700</v>
      </c>
      <c r="L34" s="582"/>
      <c r="M34" s="571"/>
      <c r="N34" s="590"/>
      <c r="O34" s="571"/>
      <c r="P34" s="571"/>
      <c r="Q34" s="571"/>
    </row>
    <row r="35" spans="1:21" ht="8.4499999999999993" customHeight="1">
      <c r="A35" s="575"/>
      <c r="B35" s="592" t="s">
        <v>234</v>
      </c>
      <c r="C35" s="592"/>
      <c r="E35" s="534">
        <f>SUM(F35:G35)</f>
        <v>2188419</v>
      </c>
      <c r="F35" s="534">
        <f t="shared" si="3"/>
        <v>1101042</v>
      </c>
      <c r="G35" s="534">
        <f t="shared" si="3"/>
        <v>1087377</v>
      </c>
      <c r="I35" s="534">
        <f>SUM(J35:K35)</f>
        <v>2149954</v>
      </c>
      <c r="J35" s="534">
        <v>1080012</v>
      </c>
      <c r="K35" s="534">
        <v>1069942</v>
      </c>
      <c r="L35" s="582"/>
      <c r="M35" s="571"/>
      <c r="N35" s="590"/>
      <c r="O35" s="571"/>
      <c r="P35" s="571"/>
      <c r="Q35" s="571"/>
    </row>
    <row r="36" spans="1:21" ht="4.5" customHeight="1">
      <c r="A36" s="599"/>
      <c r="B36" s="600"/>
      <c r="C36" s="600"/>
      <c r="D36" s="600"/>
      <c r="E36" s="601"/>
      <c r="F36" s="601"/>
      <c r="G36" s="601"/>
      <c r="H36" s="602"/>
      <c r="I36" s="601"/>
      <c r="J36" s="603"/>
      <c r="K36" s="603"/>
      <c r="L36" s="604"/>
      <c r="M36" s="571"/>
      <c r="O36" s="571"/>
      <c r="P36" s="571"/>
      <c r="Q36" s="571"/>
    </row>
    <row r="37" spans="1:21" ht="4.5" customHeight="1">
      <c r="A37" s="561"/>
      <c r="B37" s="605"/>
      <c r="C37" s="605"/>
      <c r="D37" s="605"/>
      <c r="E37" s="605"/>
      <c r="F37" s="606"/>
      <c r="G37" s="606"/>
      <c r="H37" s="606"/>
      <c r="I37" s="606"/>
      <c r="J37" s="606"/>
      <c r="K37" s="606"/>
      <c r="L37" s="563"/>
    </row>
    <row r="38" spans="1:21" ht="11.1" customHeight="1">
      <c r="A38" s="575"/>
      <c r="B38" s="566" t="s">
        <v>221</v>
      </c>
      <c r="C38" s="607"/>
      <c r="D38" s="598"/>
      <c r="E38" s="598"/>
      <c r="F38" s="608"/>
      <c r="G38" s="608"/>
      <c r="H38" s="608"/>
      <c r="I38" s="608"/>
      <c r="J38" s="608"/>
      <c r="K38" s="572" t="s">
        <v>222</v>
      </c>
      <c r="L38" s="577"/>
    </row>
    <row r="39" spans="1:21" ht="11.1" customHeight="1">
      <c r="A39" s="575"/>
      <c r="B39" s="566" t="s">
        <v>223</v>
      </c>
      <c r="C39" s="609"/>
      <c r="D39" s="610"/>
      <c r="E39" s="611"/>
      <c r="F39" s="611"/>
      <c r="G39" s="611"/>
      <c r="H39" s="611"/>
      <c r="I39" s="611"/>
      <c r="J39" s="611"/>
      <c r="K39" s="612" t="s">
        <v>95</v>
      </c>
      <c r="L39" s="582"/>
      <c r="M39" s="613"/>
      <c r="N39" s="613"/>
      <c r="O39" s="614"/>
      <c r="P39" s="614"/>
      <c r="Q39" s="614"/>
      <c r="R39" s="614"/>
      <c r="S39" s="614"/>
      <c r="T39" s="614"/>
      <c r="U39" s="614"/>
    </row>
    <row r="40" spans="1:21" ht="11.1" customHeight="1">
      <c r="A40" s="575"/>
      <c r="B40" s="573" t="s">
        <v>195</v>
      </c>
      <c r="C40" s="609"/>
      <c r="D40" s="610"/>
      <c r="E40" s="611"/>
      <c r="F40" s="611"/>
      <c r="G40" s="611"/>
      <c r="H40" s="611"/>
      <c r="I40" s="611"/>
      <c r="J40" s="611"/>
      <c r="L40" s="582"/>
      <c r="M40" s="613"/>
      <c r="N40" s="613"/>
      <c r="O40" s="614"/>
      <c r="P40" s="614"/>
      <c r="Q40" s="614"/>
      <c r="R40" s="614"/>
      <c r="S40" s="614"/>
      <c r="T40" s="614"/>
      <c r="U40" s="614"/>
    </row>
    <row r="41" spans="1:21" ht="3" customHeight="1">
      <c r="A41" s="575"/>
      <c r="B41" s="576"/>
      <c r="C41" s="576"/>
      <c r="D41" s="576"/>
      <c r="E41" s="576"/>
      <c r="F41" s="615"/>
      <c r="G41" s="615"/>
      <c r="H41" s="615"/>
      <c r="I41" s="615"/>
      <c r="J41" s="615"/>
      <c r="K41" s="615"/>
      <c r="L41" s="577"/>
    </row>
    <row r="42" spans="1:21" ht="3" customHeight="1">
      <c r="A42" s="575"/>
      <c r="B42" s="598"/>
      <c r="C42" s="598"/>
      <c r="D42" s="598"/>
      <c r="E42" s="598"/>
      <c r="F42" s="608"/>
      <c r="G42" s="608"/>
      <c r="H42" s="608"/>
      <c r="I42" s="608"/>
      <c r="J42" s="608"/>
      <c r="K42" s="608"/>
      <c r="L42" s="577"/>
    </row>
    <row r="43" spans="1:21" ht="8.4499999999999993" customHeight="1">
      <c r="A43" s="575"/>
      <c r="B43" s="1074" t="s">
        <v>196</v>
      </c>
      <c r="C43" s="1074"/>
      <c r="D43" s="1074"/>
      <c r="E43" s="579" t="s">
        <v>235</v>
      </c>
      <c r="F43" s="579"/>
      <c r="G43" s="579"/>
      <c r="H43" s="608"/>
      <c r="I43" s="579" t="s">
        <v>214</v>
      </c>
      <c r="J43" s="579"/>
      <c r="K43" s="579"/>
      <c r="L43" s="577"/>
    </row>
    <row r="44" spans="1:21" ht="8.4499999999999993" customHeight="1">
      <c r="A44" s="575"/>
      <c r="B44" s="1074"/>
      <c r="C44" s="1074"/>
      <c r="D44" s="1074"/>
      <c r="E44" s="581" t="s">
        <v>7</v>
      </c>
      <c r="F44" s="581" t="s">
        <v>8</v>
      </c>
      <c r="G44" s="581" t="s">
        <v>9</v>
      </c>
      <c r="H44" s="581"/>
      <c r="I44" s="581" t="s">
        <v>7</v>
      </c>
      <c r="J44" s="581" t="s">
        <v>8</v>
      </c>
      <c r="K44" s="581" t="s">
        <v>9</v>
      </c>
      <c r="L44" s="577"/>
    </row>
    <row r="45" spans="1:21" ht="3" customHeight="1">
      <c r="A45" s="575"/>
      <c r="B45" s="576"/>
      <c r="C45" s="576"/>
      <c r="D45" s="576"/>
      <c r="E45" s="576"/>
      <c r="F45" s="615"/>
      <c r="G45" s="615"/>
      <c r="H45" s="615"/>
      <c r="I45" s="615"/>
      <c r="J45" s="615"/>
      <c r="K45" s="615"/>
      <c r="L45" s="577"/>
    </row>
    <row r="46" spans="1:21" ht="3" customHeight="1">
      <c r="A46" s="575"/>
      <c r="B46" s="598"/>
      <c r="C46" s="598"/>
      <c r="D46" s="598"/>
      <c r="E46" s="598"/>
      <c r="F46" s="608"/>
      <c r="G46" s="608"/>
      <c r="H46" s="608"/>
      <c r="I46" s="608"/>
      <c r="J46" s="608"/>
      <c r="K46" s="608"/>
      <c r="L46" s="577"/>
    </row>
    <row r="47" spans="1:21" ht="8.4499999999999993" customHeight="1">
      <c r="A47" s="575"/>
      <c r="B47" s="585" t="s">
        <v>200</v>
      </c>
      <c r="C47" s="616"/>
      <c r="D47" s="616"/>
      <c r="E47" s="587">
        <f>SUM(E49:E58)</f>
        <v>2277049</v>
      </c>
      <c r="F47" s="587">
        <f>SUM(F49:F58)</f>
        <v>1196340</v>
      </c>
      <c r="G47" s="587">
        <f>SUM(G49:G58)</f>
        <v>1080709</v>
      </c>
      <c r="H47" s="617"/>
      <c r="I47" s="587">
        <f>SUM(I49:I58)</f>
        <v>81188</v>
      </c>
      <c r="J47" s="587">
        <f>SUM(J49:J58)</f>
        <v>42337</v>
      </c>
      <c r="K47" s="587">
        <f>SUM(K49:K58)</f>
        <v>38851</v>
      </c>
      <c r="L47" s="577"/>
    </row>
    <row r="48" spans="1:21" ht="8.4499999999999993" customHeight="1">
      <c r="A48" s="575"/>
      <c r="B48" s="585"/>
      <c r="C48" s="616"/>
      <c r="D48" s="616"/>
      <c r="E48" s="587"/>
      <c r="F48" s="587"/>
      <c r="G48" s="587"/>
      <c r="H48" s="617"/>
      <c r="I48" s="587"/>
      <c r="J48" s="587"/>
      <c r="K48" s="587"/>
      <c r="L48" s="577"/>
    </row>
    <row r="49" spans="1:12" ht="8.4499999999999993" customHeight="1">
      <c r="A49" s="575"/>
      <c r="B49" s="592" t="s">
        <v>226</v>
      </c>
      <c r="C49" s="592"/>
      <c r="D49" s="592"/>
      <c r="E49" s="593">
        <f>SUM(F49:G49)</f>
        <v>1357842</v>
      </c>
      <c r="F49" s="529">
        <v>694276</v>
      </c>
      <c r="G49" s="529">
        <v>663566</v>
      </c>
      <c r="H49" s="618"/>
      <c r="I49" s="593">
        <f>SUM(J49:K49)</f>
        <v>29152</v>
      </c>
      <c r="J49" s="529">
        <v>14899</v>
      </c>
      <c r="K49" s="529">
        <v>14253</v>
      </c>
      <c r="L49" s="577"/>
    </row>
    <row r="50" spans="1:12" ht="8.4499999999999993" customHeight="1">
      <c r="A50" s="575"/>
      <c r="B50" s="592" t="s">
        <v>227</v>
      </c>
      <c r="C50" s="592"/>
      <c r="D50" s="592"/>
      <c r="E50" s="593">
        <f>SUM(F50:G50)</f>
        <v>453369</v>
      </c>
      <c r="F50" s="529">
        <v>242240</v>
      </c>
      <c r="G50" s="529">
        <v>211129</v>
      </c>
      <c r="H50" s="618"/>
      <c r="I50" s="593">
        <f>SUM(J50:K50)</f>
        <v>12565</v>
      </c>
      <c r="J50" s="529">
        <v>6486</v>
      </c>
      <c r="K50" s="529">
        <v>6079</v>
      </c>
      <c r="L50" s="577"/>
    </row>
    <row r="51" spans="1:12" ht="8.4499999999999993" customHeight="1">
      <c r="A51" s="575"/>
      <c r="B51" s="592" t="s">
        <v>228</v>
      </c>
      <c r="C51" s="592"/>
      <c r="D51" s="592"/>
      <c r="E51" s="593">
        <f>SUM(F51:G51)</f>
        <v>182694</v>
      </c>
      <c r="F51" s="529">
        <v>100566</v>
      </c>
      <c r="G51" s="529">
        <v>82128</v>
      </c>
      <c r="H51" s="618"/>
      <c r="I51" s="593">
        <f>SUM(J51:K51)</f>
        <v>9688</v>
      </c>
      <c r="J51" s="529">
        <v>5002</v>
      </c>
      <c r="K51" s="529">
        <v>4686</v>
      </c>
      <c r="L51" s="577"/>
    </row>
    <row r="52" spans="1:12" ht="8.4499999999999993" customHeight="1">
      <c r="A52" s="575"/>
      <c r="B52" s="592" t="s">
        <v>229</v>
      </c>
      <c r="C52" s="592"/>
      <c r="D52" s="592"/>
      <c r="E52" s="593">
        <f>SUM(F52:G52)</f>
        <v>87087</v>
      </c>
      <c r="F52" s="529">
        <v>48805</v>
      </c>
      <c r="G52" s="529">
        <v>38282</v>
      </c>
      <c r="H52" s="618"/>
      <c r="I52" s="593">
        <f>SUM(J52:K52)</f>
        <v>7783</v>
      </c>
      <c r="J52" s="529">
        <v>3944</v>
      </c>
      <c r="K52" s="529">
        <v>3839</v>
      </c>
      <c r="L52" s="577"/>
    </row>
    <row r="53" spans="1:12" ht="8.4499999999999993" customHeight="1">
      <c r="A53" s="575"/>
      <c r="B53" s="596" t="s">
        <v>230</v>
      </c>
      <c r="C53" s="592"/>
      <c r="D53" s="592"/>
      <c r="E53" s="593">
        <f>SUM(F53:G53)</f>
        <v>60017</v>
      </c>
      <c r="F53" s="529">
        <v>34349</v>
      </c>
      <c r="G53" s="529">
        <v>25668</v>
      </c>
      <c r="H53" s="618"/>
      <c r="I53" s="593">
        <f>SUM(J53:K53)</f>
        <v>6421</v>
      </c>
      <c r="J53" s="529">
        <v>3367</v>
      </c>
      <c r="K53" s="529">
        <v>3054</v>
      </c>
      <c r="L53" s="577"/>
    </row>
    <row r="54" spans="1:12" ht="8.4499999999999993" customHeight="1">
      <c r="A54" s="575"/>
      <c r="B54" s="596"/>
      <c r="C54" s="592"/>
      <c r="D54" s="592"/>
      <c r="E54" s="593"/>
      <c r="F54" s="529"/>
      <c r="G54" s="529"/>
      <c r="H54" s="618"/>
      <c r="I54" s="593"/>
      <c r="J54" s="529"/>
      <c r="K54" s="529"/>
      <c r="L54" s="577"/>
    </row>
    <row r="55" spans="1:12" ht="8.4499999999999993" customHeight="1">
      <c r="A55" s="575"/>
      <c r="B55" s="592" t="s">
        <v>231</v>
      </c>
      <c r="C55" s="592"/>
      <c r="D55" s="592"/>
      <c r="E55" s="593">
        <f>SUM(F55:G55)</f>
        <v>35760</v>
      </c>
      <c r="F55" s="529">
        <v>20421</v>
      </c>
      <c r="G55" s="529">
        <v>15339</v>
      </c>
      <c r="H55" s="618"/>
      <c r="I55" s="593">
        <f>SUM(J55:K55)</f>
        <v>5197</v>
      </c>
      <c r="J55" s="529">
        <v>2993</v>
      </c>
      <c r="K55" s="529">
        <v>2204</v>
      </c>
      <c r="L55" s="577"/>
    </row>
    <row r="56" spans="1:12" ht="8.4499999999999993" customHeight="1">
      <c r="A56" s="575"/>
      <c r="B56" s="592" t="s">
        <v>232</v>
      </c>
      <c r="C56" s="592"/>
      <c r="D56" s="592"/>
      <c r="E56" s="593">
        <f>SUM(F56:G56)</f>
        <v>35637</v>
      </c>
      <c r="F56" s="529">
        <v>20207</v>
      </c>
      <c r="G56" s="529">
        <v>15430</v>
      </c>
      <c r="H56" s="618"/>
      <c r="I56" s="593">
        <f>SUM(J56:K56)</f>
        <v>3970</v>
      </c>
      <c r="J56" s="529">
        <v>2215</v>
      </c>
      <c r="K56" s="529">
        <v>1755</v>
      </c>
      <c r="L56" s="577"/>
    </row>
    <row r="57" spans="1:12" ht="8.4499999999999993" customHeight="1">
      <c r="A57" s="575"/>
      <c r="B57" s="592" t="s">
        <v>233</v>
      </c>
      <c r="C57" s="592"/>
      <c r="D57" s="592"/>
      <c r="E57" s="593">
        <f>SUM(F57:G57)</f>
        <v>31789</v>
      </c>
      <c r="F57" s="529">
        <v>17531</v>
      </c>
      <c r="G57" s="529">
        <v>14258</v>
      </c>
      <c r="H57" s="618"/>
      <c r="I57" s="593">
        <f>SUM(J57:K57)</f>
        <v>3201</v>
      </c>
      <c r="J57" s="529">
        <v>1739</v>
      </c>
      <c r="K57" s="529">
        <v>1462</v>
      </c>
      <c r="L57" s="577"/>
    </row>
    <row r="58" spans="1:12" ht="8.4499999999999993" customHeight="1">
      <c r="A58" s="575"/>
      <c r="B58" s="592" t="s">
        <v>234</v>
      </c>
      <c r="C58" s="592"/>
      <c r="D58" s="592"/>
      <c r="E58" s="593">
        <f>SUM(F58:G58)</f>
        <v>32854</v>
      </c>
      <c r="F58" s="529">
        <v>17945</v>
      </c>
      <c r="G58" s="529">
        <v>14909</v>
      </c>
      <c r="H58" s="618"/>
      <c r="I58" s="593">
        <f>SUM(J58:K58)</f>
        <v>3211</v>
      </c>
      <c r="J58" s="529">
        <v>1692</v>
      </c>
      <c r="K58" s="529">
        <v>1519</v>
      </c>
      <c r="L58" s="577"/>
    </row>
    <row r="59" spans="1:12" ht="8.4499999999999993" customHeight="1">
      <c r="A59" s="575"/>
      <c r="B59" s="619"/>
      <c r="C59" s="616"/>
      <c r="D59" s="616"/>
      <c r="E59" s="618"/>
      <c r="F59" s="618"/>
      <c r="G59" s="618"/>
      <c r="H59" s="618"/>
      <c r="I59" s="618"/>
      <c r="J59" s="618"/>
      <c r="K59" s="618"/>
      <c r="L59" s="577"/>
    </row>
    <row r="60" spans="1:12" ht="8.4499999999999993" customHeight="1">
      <c r="A60" s="575"/>
      <c r="B60" s="585" t="s">
        <v>212</v>
      </c>
      <c r="C60" s="616"/>
      <c r="D60" s="616"/>
      <c r="E60" s="587">
        <f>SUM(E62:E71)</f>
        <v>2227283</v>
      </c>
      <c r="F60" s="587">
        <f>SUM(F62:F71)</f>
        <v>1190195</v>
      </c>
      <c r="G60" s="587">
        <f>SUM(G62:G71)</f>
        <v>1037088</v>
      </c>
      <c r="H60" s="617"/>
      <c r="I60" s="587">
        <f>SUM(I62:I71)</f>
        <v>421034</v>
      </c>
      <c r="J60" s="587">
        <f>SUM(J62:J71)</f>
        <v>218498</v>
      </c>
      <c r="K60" s="587">
        <f>SUM(K62:K71)</f>
        <v>202536</v>
      </c>
      <c r="L60" s="577"/>
    </row>
    <row r="61" spans="1:12" ht="8.4499999999999993" customHeight="1">
      <c r="A61" s="575"/>
      <c r="L61" s="577"/>
    </row>
    <row r="62" spans="1:12" ht="8.4499999999999993" customHeight="1">
      <c r="A62" s="575"/>
      <c r="B62" s="592" t="s">
        <v>226</v>
      </c>
      <c r="C62" s="592"/>
      <c r="E62" s="534">
        <f>SUM(F62:G62)</f>
        <v>1183607</v>
      </c>
      <c r="F62" s="534">
        <v>610482</v>
      </c>
      <c r="G62" s="534">
        <v>573125</v>
      </c>
      <c r="I62" s="593">
        <f>SUM(J62:K62)</f>
        <v>149560</v>
      </c>
      <c r="J62" s="534">
        <v>76648</v>
      </c>
      <c r="K62" s="534">
        <v>72912</v>
      </c>
      <c r="L62" s="577"/>
    </row>
    <row r="63" spans="1:12" ht="8.4499999999999993" customHeight="1">
      <c r="A63" s="575"/>
      <c r="B63" s="592" t="s">
        <v>227</v>
      </c>
      <c r="C63" s="592"/>
      <c r="E63" s="534">
        <f>SUM(F63:G63)</f>
        <v>489472</v>
      </c>
      <c r="F63" s="534">
        <v>263998</v>
      </c>
      <c r="G63" s="534">
        <v>225474</v>
      </c>
      <c r="I63" s="593">
        <f>SUM(J63:K63)</f>
        <v>116085</v>
      </c>
      <c r="J63" s="534">
        <v>59823</v>
      </c>
      <c r="K63" s="534">
        <v>56262</v>
      </c>
      <c r="L63" s="577"/>
    </row>
    <row r="64" spans="1:12" ht="8.4499999999999993" customHeight="1">
      <c r="A64" s="575"/>
      <c r="B64" s="592" t="s">
        <v>228</v>
      </c>
      <c r="C64" s="592"/>
      <c r="E64" s="534">
        <f>SUM(F64:G64)</f>
        <v>234544</v>
      </c>
      <c r="F64" s="534">
        <v>130827</v>
      </c>
      <c r="G64" s="534">
        <v>103717</v>
      </c>
      <c r="I64" s="593">
        <f>SUM(J64:K64)</f>
        <v>65894</v>
      </c>
      <c r="J64" s="534">
        <v>34543</v>
      </c>
      <c r="K64" s="534">
        <v>31351</v>
      </c>
      <c r="L64" s="577"/>
    </row>
    <row r="65" spans="1:12" ht="8.4499999999999993" customHeight="1">
      <c r="A65" s="575"/>
      <c r="B65" s="592" t="s">
        <v>229</v>
      </c>
      <c r="C65" s="592"/>
      <c r="E65" s="534">
        <f>SUM(F65:G65)</f>
        <v>122812</v>
      </c>
      <c r="F65" s="534">
        <v>70089</v>
      </c>
      <c r="G65" s="534">
        <v>52723</v>
      </c>
      <c r="I65" s="593">
        <f>SUM(J65:K65)</f>
        <v>21291</v>
      </c>
      <c r="J65" s="534">
        <v>11585</v>
      </c>
      <c r="K65" s="534">
        <v>9706</v>
      </c>
      <c r="L65" s="577"/>
    </row>
    <row r="66" spans="1:12" ht="8.4499999999999993" customHeight="1">
      <c r="A66" s="575"/>
      <c r="B66" s="596" t="s">
        <v>230</v>
      </c>
      <c r="C66" s="592"/>
      <c r="E66" s="534">
        <f>SUM(F66:G66)</f>
        <v>76261</v>
      </c>
      <c r="F66" s="534">
        <v>44973</v>
      </c>
      <c r="G66" s="534">
        <v>31288</v>
      </c>
      <c r="I66" s="593">
        <f>SUM(J66:K66)</f>
        <v>21755</v>
      </c>
      <c r="J66" s="534">
        <v>11724</v>
      </c>
      <c r="K66" s="534">
        <v>10031</v>
      </c>
      <c r="L66" s="577"/>
    </row>
    <row r="67" spans="1:12" ht="8.4499999999999993" customHeight="1">
      <c r="A67" s="575"/>
      <c r="B67" s="596"/>
      <c r="C67" s="592"/>
      <c r="L67" s="577"/>
    </row>
    <row r="68" spans="1:12" ht="8.4499999999999993" customHeight="1">
      <c r="A68" s="575"/>
      <c r="B68" s="592" t="s">
        <v>231</v>
      </c>
      <c r="C68" s="592"/>
      <c r="E68" s="534">
        <f>SUM(F68:G68)</f>
        <v>37727</v>
      </c>
      <c r="F68" s="534">
        <v>22155</v>
      </c>
      <c r="G68" s="534">
        <v>15572</v>
      </c>
      <c r="I68" s="593">
        <f>SUM(J68:K68)</f>
        <v>8218</v>
      </c>
      <c r="J68" s="534">
        <v>4591</v>
      </c>
      <c r="K68" s="534">
        <v>3627</v>
      </c>
      <c r="L68" s="577"/>
    </row>
    <row r="69" spans="1:12" ht="8.4499999999999993" customHeight="1">
      <c r="A69" s="575"/>
      <c r="B69" s="592" t="s">
        <v>232</v>
      </c>
      <c r="C69" s="592"/>
      <c r="E69" s="534">
        <f>SUM(F69:G69)</f>
        <v>31596</v>
      </c>
      <c r="F69" s="534">
        <v>18411</v>
      </c>
      <c r="G69" s="534">
        <v>13185</v>
      </c>
      <c r="I69" s="593">
        <f>SUM(J69:K69)</f>
        <v>10770</v>
      </c>
      <c r="J69" s="534">
        <v>5682</v>
      </c>
      <c r="K69" s="534">
        <v>5088</v>
      </c>
      <c r="L69" s="577"/>
    </row>
    <row r="70" spans="1:12" ht="8.4499999999999993" customHeight="1">
      <c r="A70" s="575"/>
      <c r="B70" s="592" t="s">
        <v>233</v>
      </c>
      <c r="C70" s="592"/>
      <c r="E70" s="534">
        <f>SUM(F70:G70)</f>
        <v>25703</v>
      </c>
      <c r="F70" s="534">
        <v>14760</v>
      </c>
      <c r="G70" s="534">
        <v>10943</v>
      </c>
      <c r="I70" s="593">
        <f>SUM(J70:K70)</f>
        <v>14557</v>
      </c>
      <c r="J70" s="534">
        <v>7372</v>
      </c>
      <c r="K70" s="534">
        <v>7185</v>
      </c>
      <c r="L70" s="577"/>
    </row>
    <row r="71" spans="1:12" ht="8.4499999999999993" customHeight="1">
      <c r="A71" s="575"/>
      <c r="B71" s="592" t="s">
        <v>234</v>
      </c>
      <c r="C71" s="592"/>
      <c r="E71" s="534">
        <f>SUM(F71:G71)</f>
        <v>25561</v>
      </c>
      <c r="F71" s="534">
        <v>14500</v>
      </c>
      <c r="G71" s="534">
        <v>11061</v>
      </c>
      <c r="I71" s="593">
        <f>SUM(J71:K71)</f>
        <v>12904</v>
      </c>
      <c r="J71" s="534">
        <v>6530</v>
      </c>
      <c r="K71" s="534">
        <v>6374</v>
      </c>
      <c r="L71" s="577"/>
    </row>
    <row r="72" spans="1:12" ht="3" customHeight="1">
      <c r="A72" s="575"/>
      <c r="B72" s="620"/>
      <c r="C72" s="620"/>
      <c r="D72" s="620"/>
      <c r="E72" s="620"/>
      <c r="F72" s="620"/>
      <c r="G72" s="620"/>
      <c r="H72" s="620"/>
      <c r="I72" s="620"/>
      <c r="J72" s="620"/>
      <c r="K72" s="620"/>
      <c r="L72" s="577"/>
    </row>
    <row r="73" spans="1:12" ht="3" customHeight="1">
      <c r="A73" s="575"/>
      <c r="B73" s="578"/>
      <c r="C73" s="578"/>
      <c r="D73" s="578"/>
      <c r="E73" s="578"/>
      <c r="F73" s="578"/>
      <c r="G73" s="578"/>
      <c r="H73" s="578"/>
      <c r="I73" s="578"/>
      <c r="J73" s="578"/>
      <c r="K73" s="578"/>
      <c r="L73" s="577"/>
    </row>
    <row r="74" spans="1:12" ht="8.4499999999999993" customHeight="1">
      <c r="A74" s="575"/>
      <c r="B74" s="519" t="s">
        <v>215</v>
      </c>
      <c r="C74" s="621"/>
      <c r="D74" s="621"/>
      <c r="E74" s="578"/>
      <c r="F74" s="578"/>
      <c r="G74" s="578"/>
      <c r="H74" s="578"/>
      <c r="I74" s="578"/>
      <c r="J74" s="578"/>
      <c r="K74" s="578"/>
      <c r="L74" s="577"/>
    </row>
    <row r="75" spans="1:12" ht="8.4499999999999993" customHeight="1">
      <c r="A75" s="575"/>
      <c r="B75" s="564" t="s">
        <v>216</v>
      </c>
      <c r="F75" s="578"/>
      <c r="G75" s="578"/>
      <c r="H75" s="578"/>
      <c r="I75" s="578"/>
      <c r="J75" s="578"/>
      <c r="K75" s="578"/>
      <c r="L75" s="577"/>
    </row>
    <row r="76" spans="1:12" ht="8.4499999999999993" customHeight="1">
      <c r="A76" s="575"/>
      <c r="B76" s="547" t="s">
        <v>217</v>
      </c>
      <c r="C76" s="548"/>
      <c r="D76" s="548"/>
      <c r="E76" s="549"/>
      <c r="F76" s="550"/>
      <c r="G76" s="551"/>
      <c r="H76" s="552"/>
      <c r="I76" s="551"/>
      <c r="J76" s="578"/>
      <c r="K76" s="578"/>
      <c r="L76" s="577"/>
    </row>
    <row r="77" spans="1:12" ht="8.4499999999999993" customHeight="1">
      <c r="A77" s="575"/>
      <c r="B77" s="547" t="s">
        <v>218</v>
      </c>
      <c r="C77" s="548"/>
      <c r="D77" s="548"/>
      <c r="E77" s="549"/>
      <c r="F77" s="549"/>
      <c r="G77" s="551"/>
      <c r="H77" s="556"/>
      <c r="I77" s="551"/>
      <c r="J77" s="578"/>
      <c r="K77" s="578"/>
      <c r="L77" s="577"/>
    </row>
    <row r="78" spans="1:12" ht="8.4499999999999993" customHeight="1">
      <c r="A78" s="575"/>
      <c r="B78" s="528" t="s">
        <v>236</v>
      </c>
      <c r="C78" s="557"/>
      <c r="D78" s="557"/>
      <c r="E78" s="557"/>
      <c r="F78" s="557"/>
      <c r="G78" s="557"/>
      <c r="H78" s="557"/>
      <c r="I78" s="558"/>
      <c r="J78" s="557"/>
      <c r="K78" s="578"/>
      <c r="L78" s="577"/>
    </row>
    <row r="79" spans="1:12" ht="8.4499999999999993" customHeight="1">
      <c r="A79" s="575"/>
      <c r="B79" s="528" t="s">
        <v>220</v>
      </c>
      <c r="C79" s="557"/>
      <c r="D79" s="557"/>
      <c r="E79" s="557"/>
      <c r="F79" s="557"/>
      <c r="G79" s="557"/>
      <c r="H79" s="557"/>
      <c r="I79" s="558"/>
      <c r="J79" s="557"/>
      <c r="K79" s="578"/>
      <c r="L79" s="577"/>
    </row>
    <row r="80" spans="1:12" ht="4.5" customHeight="1">
      <c r="A80" s="599"/>
      <c r="B80" s="620"/>
      <c r="C80" s="620"/>
      <c r="D80" s="620"/>
      <c r="E80" s="620"/>
      <c r="F80" s="620"/>
      <c r="G80" s="620"/>
      <c r="H80" s="620"/>
      <c r="I80" s="620"/>
      <c r="J80" s="620"/>
      <c r="K80" s="620"/>
      <c r="L80" s="622"/>
    </row>
    <row r="81" spans="13:13" hidden="1">
      <c r="M81" s="564" t="s">
        <v>40</v>
      </c>
    </row>
  </sheetData>
  <sheetProtection sheet="1" objects="1" scenarios="1"/>
  <mergeCells count="2">
    <mergeCell ref="B7:D8"/>
    <mergeCell ref="B43:D44"/>
  </mergeCells>
  <hyperlinks>
    <hyperlink ref="K2" location="Índice!A1" display="Índice!A1"/>
  </hyperlinks>
  <printOptions horizontalCentered="1"/>
  <pageMargins left="1.8897637795275593" right="1.9291338582677167" top="2.1653543307086616" bottom="1.5748031496062993" header="0.78740157480314965" footer="0.51181102362204722"/>
  <pageSetup orientation="portrait" r:id="rId1"/>
  <headerFooter>
    <oddHeader xml:space="preserve">&amp;L&amp;K000080INEGI. Anuario estadístico y geográfico de los Estados Unidos Mexicanos 2013. 2014&amp;K000000.&amp;C
</oddHeader>
  </headerFooter>
  <rowBreaks count="1" manualBreakCount="1">
    <brk id="36" max="11" man="1"/>
  </row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1:J143"/>
  <sheetViews>
    <sheetView showGridLines="0" showRowColHeaders="0" zoomScale="140" zoomScaleNormal="130" workbookViewId="0"/>
  </sheetViews>
  <sheetFormatPr baseColWidth="10" defaultColWidth="0" defaultRowHeight="8.25" zeroHeight="1"/>
  <cols>
    <col min="1" max="1" width="0.85546875" style="564" customWidth="1"/>
    <col min="2" max="2" width="13.42578125" style="564" customWidth="1"/>
    <col min="3" max="3" width="11" style="564" customWidth="1"/>
    <col min="4" max="4" width="11.28515625" style="564" customWidth="1"/>
    <col min="5" max="5" width="10.5703125" style="564" customWidth="1"/>
    <col min="6" max="6" width="12.85546875" style="564" customWidth="1"/>
    <col min="7" max="8" width="0.85546875" style="564" customWidth="1"/>
    <col min="9" max="10" width="0" style="564" hidden="1" customWidth="1"/>
    <col min="11" max="16384" width="11.42578125" style="564" hidden="1"/>
  </cols>
  <sheetData>
    <row r="1" spans="1:8" ht="4.5" customHeight="1">
      <c r="A1" s="561"/>
      <c r="B1" s="562"/>
      <c r="C1" s="562"/>
      <c r="D1" s="562"/>
      <c r="E1" s="562"/>
      <c r="F1" s="562"/>
      <c r="G1" s="563"/>
    </row>
    <row r="2" spans="1:8" s="570" customFormat="1" ht="11.1" customHeight="1">
      <c r="A2" s="565"/>
      <c r="B2" s="566" t="s">
        <v>237</v>
      </c>
      <c r="C2" s="568"/>
      <c r="D2" s="568"/>
      <c r="E2" s="568"/>
      <c r="F2" s="1028" t="s">
        <v>238</v>
      </c>
      <c r="G2" s="569"/>
    </row>
    <row r="3" spans="1:8" s="570" customFormat="1" ht="11.1" customHeight="1">
      <c r="A3" s="565"/>
      <c r="B3" s="566" t="s">
        <v>239</v>
      </c>
      <c r="C3" s="568"/>
      <c r="D3" s="568"/>
      <c r="E3" s="568"/>
      <c r="F3" s="612"/>
      <c r="G3" s="569"/>
    </row>
    <row r="4" spans="1:8" s="570" customFormat="1" ht="11.1" customHeight="1">
      <c r="A4" s="565"/>
      <c r="B4" s="573" t="s">
        <v>195</v>
      </c>
      <c r="C4" s="568"/>
      <c r="D4" s="568"/>
      <c r="E4" s="568"/>
      <c r="F4" s="623"/>
      <c r="G4" s="569"/>
    </row>
    <row r="5" spans="1:8" ht="3" customHeight="1">
      <c r="A5" s="575"/>
      <c r="B5" s="576"/>
      <c r="C5" s="576"/>
      <c r="D5" s="576"/>
      <c r="E5" s="576"/>
      <c r="F5" s="576"/>
      <c r="G5" s="577"/>
    </row>
    <row r="6" spans="1:8" ht="3" customHeight="1">
      <c r="A6" s="575"/>
      <c r="B6" s="578"/>
      <c r="C6" s="578"/>
      <c r="D6" s="578"/>
      <c r="E6" s="578"/>
      <c r="F6" s="578"/>
      <c r="G6" s="577"/>
    </row>
    <row r="7" spans="1:8" s="583" customFormat="1" ht="8.4499999999999993" customHeight="1">
      <c r="A7" s="580"/>
      <c r="B7" s="624" t="s">
        <v>240</v>
      </c>
      <c r="C7" s="1075" t="s">
        <v>241</v>
      </c>
      <c r="D7" s="1075" t="s">
        <v>242</v>
      </c>
      <c r="E7" s="1075" t="s">
        <v>243</v>
      </c>
      <c r="F7" s="1075" t="s">
        <v>244</v>
      </c>
      <c r="G7" s="625"/>
    </row>
    <row r="8" spans="1:8" s="583" customFormat="1" ht="8.4499999999999993" customHeight="1">
      <c r="A8" s="580"/>
      <c r="B8" s="626" t="s">
        <v>196</v>
      </c>
      <c r="C8" s="1076"/>
      <c r="D8" s="1076"/>
      <c r="E8" s="1076"/>
      <c r="F8" s="1076"/>
      <c r="G8" s="625"/>
    </row>
    <row r="9" spans="1:8" ht="3" customHeight="1">
      <c r="A9" s="575"/>
      <c r="B9" s="576"/>
      <c r="C9" s="584"/>
      <c r="D9" s="584"/>
      <c r="E9" s="584"/>
      <c r="F9" s="576"/>
      <c r="G9" s="577"/>
    </row>
    <row r="10" spans="1:8" ht="3" customHeight="1">
      <c r="A10" s="575"/>
      <c r="B10" s="578"/>
      <c r="C10" s="572"/>
      <c r="D10" s="572"/>
      <c r="E10" s="572"/>
      <c r="F10" s="578"/>
      <c r="G10" s="577"/>
    </row>
    <row r="11" spans="1:8" ht="8.4499999999999993" customHeight="1">
      <c r="A11" s="575"/>
      <c r="B11" s="586" t="s">
        <v>200</v>
      </c>
      <c r="C11" s="572"/>
      <c r="D11" s="572"/>
      <c r="E11" s="572"/>
      <c r="F11" s="578"/>
      <c r="G11" s="577"/>
    </row>
    <row r="12" spans="1:8" ht="8.4499999999999993" customHeight="1">
      <c r="A12" s="575"/>
      <c r="B12" s="586" t="s">
        <v>7</v>
      </c>
      <c r="C12" s="627">
        <f>SUM(C13:C27)</f>
        <v>90266425</v>
      </c>
      <c r="D12" s="627">
        <f>SUM(D13:D27)</f>
        <v>28588713</v>
      </c>
      <c r="E12" s="627">
        <f>SUM(E13:E27)</f>
        <v>60960908</v>
      </c>
      <c r="F12" s="627">
        <f>SUM(F13:F27)</f>
        <v>716804</v>
      </c>
      <c r="G12" s="577"/>
    </row>
    <row r="13" spans="1:8" ht="8.4499999999999993" customHeight="1">
      <c r="A13" s="575"/>
      <c r="B13" s="628" t="s">
        <v>245</v>
      </c>
      <c r="C13" s="629">
        <f>SUM(D13:F13)</f>
        <v>2145882</v>
      </c>
      <c r="D13" s="629">
        <f t="shared" ref="D13:F17" si="0">SUM(D30,D47)</f>
        <v>1830907</v>
      </c>
      <c r="E13" s="629">
        <f t="shared" si="0"/>
        <v>182746</v>
      </c>
      <c r="F13" s="629">
        <f t="shared" si="0"/>
        <v>132229</v>
      </c>
      <c r="G13" s="577"/>
      <c r="H13" s="590"/>
    </row>
    <row r="14" spans="1:8" ht="8.4499999999999993" customHeight="1">
      <c r="A14" s="575"/>
      <c r="B14" s="592" t="s">
        <v>226</v>
      </c>
      <c r="C14" s="629">
        <f>SUM(D14:F14)</f>
        <v>2066544</v>
      </c>
      <c r="D14" s="629">
        <f t="shared" si="0"/>
        <v>1952616</v>
      </c>
      <c r="E14" s="629">
        <f t="shared" si="0"/>
        <v>90362</v>
      </c>
      <c r="F14" s="629">
        <f t="shared" si="0"/>
        <v>23566</v>
      </c>
      <c r="G14" s="577"/>
    </row>
    <row r="15" spans="1:8" ht="8.4499999999999993" customHeight="1">
      <c r="A15" s="575"/>
      <c r="B15" s="628" t="s">
        <v>227</v>
      </c>
      <c r="C15" s="629">
        <f>SUM(D15:F15)</f>
        <v>2077194</v>
      </c>
      <c r="D15" s="629">
        <f t="shared" si="0"/>
        <v>2003889</v>
      </c>
      <c r="E15" s="629">
        <f t="shared" si="0"/>
        <v>61507</v>
      </c>
      <c r="F15" s="629">
        <f t="shared" si="0"/>
        <v>11798</v>
      </c>
      <c r="G15" s="577"/>
    </row>
    <row r="16" spans="1:8" ht="8.4499999999999993" customHeight="1">
      <c r="A16" s="575"/>
      <c r="B16" s="592" t="s">
        <v>228</v>
      </c>
      <c r="C16" s="629">
        <f>SUM(D16:F16)</f>
        <v>2136378</v>
      </c>
      <c r="D16" s="629">
        <f t="shared" si="0"/>
        <v>2067963</v>
      </c>
      <c r="E16" s="629">
        <f t="shared" si="0"/>
        <v>58574</v>
      </c>
      <c r="F16" s="629">
        <f t="shared" si="0"/>
        <v>9841</v>
      </c>
      <c r="G16" s="577"/>
    </row>
    <row r="17" spans="1:8" ht="8.4499999999999993" customHeight="1">
      <c r="A17" s="575"/>
      <c r="B17" s="628" t="s">
        <v>229</v>
      </c>
      <c r="C17" s="629">
        <f>SUM(D17:F17)</f>
        <v>2085740</v>
      </c>
      <c r="D17" s="629">
        <f t="shared" si="0"/>
        <v>2024575</v>
      </c>
      <c r="E17" s="629">
        <f t="shared" si="0"/>
        <v>52708</v>
      </c>
      <c r="F17" s="629">
        <f t="shared" si="0"/>
        <v>8457</v>
      </c>
      <c r="G17" s="577"/>
    </row>
    <row r="18" spans="1:8" ht="8.4499999999999993" customHeight="1">
      <c r="A18" s="575"/>
      <c r="B18" s="628"/>
      <c r="C18" s="629"/>
      <c r="D18" s="629"/>
      <c r="E18" s="629"/>
      <c r="F18" s="629"/>
      <c r="G18" s="577"/>
    </row>
    <row r="19" spans="1:8" ht="8.4499999999999993" customHeight="1">
      <c r="A19" s="575"/>
      <c r="B19" s="592" t="s">
        <v>230</v>
      </c>
      <c r="C19" s="629">
        <f>SUM(D19:F19)</f>
        <v>2240287</v>
      </c>
      <c r="D19" s="629">
        <f t="shared" ref="D19:F23" si="1">SUM(D36,D53)</f>
        <v>2168615</v>
      </c>
      <c r="E19" s="629">
        <f t="shared" si="1"/>
        <v>62621</v>
      </c>
      <c r="F19" s="629">
        <f t="shared" si="1"/>
        <v>9051</v>
      </c>
      <c r="G19" s="577"/>
    </row>
    <row r="20" spans="1:8" ht="8.4499999999999993" customHeight="1">
      <c r="A20" s="575"/>
      <c r="B20" s="628" t="s">
        <v>231</v>
      </c>
      <c r="C20" s="629">
        <f>SUM(D20:F20)</f>
        <v>2113868</v>
      </c>
      <c r="D20" s="629">
        <f t="shared" si="1"/>
        <v>2043324</v>
      </c>
      <c r="E20" s="629">
        <f t="shared" si="1"/>
        <v>62124</v>
      </c>
      <c r="F20" s="629">
        <f t="shared" si="1"/>
        <v>8420</v>
      </c>
      <c r="G20" s="577"/>
    </row>
    <row r="21" spans="1:8" ht="8.4499999999999993" customHeight="1">
      <c r="A21" s="575"/>
      <c r="B21" s="592" t="s">
        <v>232</v>
      </c>
      <c r="C21" s="629">
        <f>SUM(D21:F21)</f>
        <v>2248077</v>
      </c>
      <c r="D21" s="629">
        <f t="shared" si="1"/>
        <v>2119350</v>
      </c>
      <c r="E21" s="629">
        <f t="shared" si="1"/>
        <v>120530</v>
      </c>
      <c r="F21" s="629">
        <f t="shared" si="1"/>
        <v>8197</v>
      </c>
      <c r="G21" s="577"/>
    </row>
    <row r="22" spans="1:8" ht="8.4499999999999993" customHeight="1">
      <c r="A22" s="575"/>
      <c r="B22" s="592" t="s">
        <v>233</v>
      </c>
      <c r="C22" s="629">
        <f>SUM(D22:F22)</f>
        <v>2200517</v>
      </c>
      <c r="D22" s="629">
        <f t="shared" si="1"/>
        <v>2000561</v>
      </c>
      <c r="E22" s="629">
        <f t="shared" si="1"/>
        <v>192763</v>
      </c>
      <c r="F22" s="629">
        <f t="shared" si="1"/>
        <v>7193</v>
      </c>
      <c r="G22" s="577"/>
    </row>
    <row r="23" spans="1:8" ht="8.4499999999999993" customHeight="1">
      <c r="A23" s="575"/>
      <c r="B23" s="592" t="s">
        <v>234</v>
      </c>
      <c r="C23" s="629">
        <f>SUM(D23:F23)</f>
        <v>2149374</v>
      </c>
      <c r="D23" s="629">
        <f t="shared" si="1"/>
        <v>1820415</v>
      </c>
      <c r="E23" s="629">
        <f t="shared" si="1"/>
        <v>321217</v>
      </c>
      <c r="F23" s="629">
        <f t="shared" si="1"/>
        <v>7742</v>
      </c>
      <c r="G23" s="577"/>
    </row>
    <row r="24" spans="1:8" ht="8.4499999999999993" customHeight="1">
      <c r="A24" s="575"/>
      <c r="B24" s="592"/>
      <c r="C24" s="629"/>
      <c r="D24" s="629"/>
      <c r="E24" s="629"/>
      <c r="F24" s="629"/>
      <c r="G24" s="577"/>
    </row>
    <row r="25" spans="1:8" ht="8.4499999999999993" customHeight="1">
      <c r="A25" s="575"/>
      <c r="B25" s="592" t="s">
        <v>246</v>
      </c>
      <c r="C25" s="629">
        <f>SUM(D25:F25)</f>
        <v>10109021</v>
      </c>
      <c r="D25" s="629">
        <f t="shared" ref="D25:F27" si="2">SUM(D42,D59)</f>
        <v>5354507</v>
      </c>
      <c r="E25" s="629">
        <f t="shared" si="2"/>
        <v>4706123</v>
      </c>
      <c r="F25" s="629">
        <f t="shared" si="2"/>
        <v>48391</v>
      </c>
      <c r="G25" s="577"/>
    </row>
    <row r="26" spans="1:8" ht="8.4499999999999993" customHeight="1">
      <c r="A26" s="575"/>
      <c r="B26" s="592" t="s">
        <v>247</v>
      </c>
      <c r="C26" s="629">
        <f>SUM(D26:F26)</f>
        <v>8964629</v>
      </c>
      <c r="D26" s="629">
        <f t="shared" si="2"/>
        <v>1865521</v>
      </c>
      <c r="E26" s="629">
        <f t="shared" si="2"/>
        <v>7040957</v>
      </c>
      <c r="F26" s="629">
        <f t="shared" si="2"/>
        <v>58151</v>
      </c>
      <c r="G26" s="577"/>
    </row>
    <row r="27" spans="1:8" ht="8.4499999999999993" customHeight="1">
      <c r="A27" s="575"/>
      <c r="B27" s="592" t="s">
        <v>248</v>
      </c>
      <c r="C27" s="629">
        <f>SUM(D27:F27)</f>
        <v>49728914</v>
      </c>
      <c r="D27" s="629">
        <f t="shared" si="2"/>
        <v>1336470</v>
      </c>
      <c r="E27" s="629">
        <f t="shared" si="2"/>
        <v>48008676</v>
      </c>
      <c r="F27" s="629">
        <f t="shared" si="2"/>
        <v>383768</v>
      </c>
      <c r="G27" s="577"/>
    </row>
    <row r="28" spans="1:8" ht="8.4499999999999993" customHeight="1">
      <c r="A28" s="575"/>
      <c r="B28" s="630"/>
      <c r="C28" s="629"/>
      <c r="D28" s="629"/>
      <c r="E28" s="629"/>
      <c r="F28" s="629"/>
      <c r="G28" s="577"/>
      <c r="H28" s="590"/>
    </row>
    <row r="29" spans="1:8" ht="8.4499999999999993" customHeight="1">
      <c r="A29" s="575"/>
      <c r="B29" s="586" t="s">
        <v>8</v>
      </c>
      <c r="C29" s="627">
        <f>SUM(C30:C44)</f>
        <v>43667843</v>
      </c>
      <c r="D29" s="627">
        <f>SUM(D30:D44)</f>
        <v>14382767</v>
      </c>
      <c r="E29" s="627">
        <f>SUM(E30:E44)</f>
        <v>28951902</v>
      </c>
      <c r="F29" s="627">
        <f>SUM(F30:F44)</f>
        <v>333174</v>
      </c>
      <c r="G29" s="577"/>
    </row>
    <row r="30" spans="1:8" ht="8.4499999999999993" customHeight="1">
      <c r="A30" s="575"/>
      <c r="B30" s="628" t="s">
        <v>245</v>
      </c>
      <c r="C30" s="629">
        <f>SUM(D30:F30)</f>
        <v>1090959</v>
      </c>
      <c r="D30" s="629">
        <v>929803</v>
      </c>
      <c r="E30" s="629">
        <v>93744</v>
      </c>
      <c r="F30" s="629">
        <v>67412</v>
      </c>
      <c r="G30" s="577"/>
    </row>
    <row r="31" spans="1:8" ht="8.4499999999999993" customHeight="1">
      <c r="A31" s="575"/>
      <c r="B31" s="592" t="s">
        <v>226</v>
      </c>
      <c r="C31" s="629">
        <f>SUM(D31:F31)</f>
        <v>1046820</v>
      </c>
      <c r="D31" s="629">
        <v>988678</v>
      </c>
      <c r="E31" s="629">
        <v>46066</v>
      </c>
      <c r="F31" s="629">
        <v>12076</v>
      </c>
      <c r="G31" s="577"/>
    </row>
    <row r="32" spans="1:8" ht="8.4499999999999993" customHeight="1">
      <c r="A32" s="575"/>
      <c r="B32" s="628" t="s">
        <v>227</v>
      </c>
      <c r="C32" s="629">
        <f>SUM(D32:F32)</f>
        <v>1057416</v>
      </c>
      <c r="D32" s="629">
        <v>1019576</v>
      </c>
      <c r="E32" s="629">
        <v>31741</v>
      </c>
      <c r="F32" s="629">
        <v>6099</v>
      </c>
      <c r="G32" s="577"/>
    </row>
    <row r="33" spans="1:8" ht="8.4499999999999993" customHeight="1">
      <c r="A33" s="575"/>
      <c r="B33" s="592" t="s">
        <v>228</v>
      </c>
      <c r="C33" s="629">
        <f>SUM(D33:F33)</f>
        <v>1088778</v>
      </c>
      <c r="D33" s="629">
        <v>1053664</v>
      </c>
      <c r="E33" s="629">
        <v>30063</v>
      </c>
      <c r="F33" s="629">
        <v>5051</v>
      </c>
      <c r="G33" s="577"/>
    </row>
    <row r="34" spans="1:8" ht="8.4499999999999993" customHeight="1">
      <c r="A34" s="575"/>
      <c r="B34" s="628" t="s">
        <v>229</v>
      </c>
      <c r="C34" s="629">
        <f>SUM(D34:F34)</f>
        <v>1055154</v>
      </c>
      <c r="D34" s="629">
        <v>1023932</v>
      </c>
      <c r="E34" s="629">
        <v>26928</v>
      </c>
      <c r="F34" s="629">
        <v>4294</v>
      </c>
      <c r="G34" s="577"/>
    </row>
    <row r="35" spans="1:8" ht="8.4499999999999993" customHeight="1">
      <c r="A35" s="575"/>
      <c r="B35" s="628"/>
      <c r="C35" s="629"/>
      <c r="D35" s="629"/>
      <c r="E35" s="629"/>
      <c r="F35" s="629"/>
      <c r="G35" s="577"/>
    </row>
    <row r="36" spans="1:8" ht="8.4499999999999993" customHeight="1">
      <c r="A36" s="575"/>
      <c r="B36" s="592" t="s">
        <v>230</v>
      </c>
      <c r="C36" s="629">
        <f>SUM(D36:F36)</f>
        <v>1142016</v>
      </c>
      <c r="D36" s="629">
        <v>1104152</v>
      </c>
      <c r="E36" s="629">
        <v>33167</v>
      </c>
      <c r="F36" s="629">
        <v>4697</v>
      </c>
      <c r="G36" s="577"/>
    </row>
    <row r="37" spans="1:8" ht="8.4499999999999993" customHeight="1">
      <c r="A37" s="575"/>
      <c r="B37" s="628" t="s">
        <v>231</v>
      </c>
      <c r="C37" s="629">
        <f>SUM(D37:F37)</f>
        <v>1069790</v>
      </c>
      <c r="D37" s="629">
        <v>1032869</v>
      </c>
      <c r="E37" s="629">
        <v>32340</v>
      </c>
      <c r="F37" s="629">
        <v>4581</v>
      </c>
      <c r="G37" s="577"/>
    </row>
    <row r="38" spans="1:8" ht="8.4499999999999993" customHeight="1">
      <c r="A38" s="575"/>
      <c r="B38" s="592" t="s">
        <v>232</v>
      </c>
      <c r="C38" s="629">
        <f>SUM(D38:F38)</f>
        <v>1142092</v>
      </c>
      <c r="D38" s="629">
        <v>1078430</v>
      </c>
      <c r="E38" s="629">
        <v>59405</v>
      </c>
      <c r="F38" s="629">
        <v>4257</v>
      </c>
      <c r="G38" s="577"/>
    </row>
    <row r="39" spans="1:8" ht="8.4499999999999993" customHeight="1">
      <c r="A39" s="575"/>
      <c r="B39" s="592" t="s">
        <v>233</v>
      </c>
      <c r="C39" s="629">
        <f>SUM(D39:F39)</f>
        <v>1111335</v>
      </c>
      <c r="D39" s="629">
        <v>1012181</v>
      </c>
      <c r="E39" s="629">
        <v>95403</v>
      </c>
      <c r="F39" s="629">
        <v>3751</v>
      </c>
      <c r="G39" s="577"/>
    </row>
    <row r="40" spans="1:8" ht="8.4499999999999993" customHeight="1">
      <c r="A40" s="575"/>
      <c r="B40" s="592" t="s">
        <v>234</v>
      </c>
      <c r="C40" s="629">
        <f>SUM(D40:F40)</f>
        <v>1080677</v>
      </c>
      <c r="D40" s="629">
        <v>911814</v>
      </c>
      <c r="E40" s="629">
        <v>164920</v>
      </c>
      <c r="F40" s="629">
        <v>3943</v>
      </c>
      <c r="G40" s="577"/>
    </row>
    <row r="41" spans="1:8" ht="8.4499999999999993" customHeight="1">
      <c r="A41" s="575"/>
      <c r="B41" s="592"/>
      <c r="C41" s="629"/>
      <c r="D41" s="629"/>
      <c r="E41" s="629"/>
      <c r="F41" s="629"/>
      <c r="G41" s="577"/>
    </row>
    <row r="42" spans="1:8" ht="8.4499999999999993" customHeight="1">
      <c r="A42" s="575"/>
      <c r="B42" s="592" t="s">
        <v>246</v>
      </c>
      <c r="C42" s="629">
        <f>SUM(D42:F42)</f>
        <v>4995906</v>
      </c>
      <c r="D42" s="629">
        <v>2656270</v>
      </c>
      <c r="E42" s="629">
        <v>2315770</v>
      </c>
      <c r="F42" s="629">
        <v>23866</v>
      </c>
      <c r="G42" s="577"/>
    </row>
    <row r="43" spans="1:8" ht="8.4499999999999993" customHeight="1">
      <c r="A43" s="575"/>
      <c r="B43" s="592" t="s">
        <v>247</v>
      </c>
      <c r="C43" s="629">
        <f>SUM(D43:F43)</f>
        <v>4253440</v>
      </c>
      <c r="D43" s="629">
        <v>942421</v>
      </c>
      <c r="E43" s="629">
        <v>3284381</v>
      </c>
      <c r="F43" s="629">
        <v>26638</v>
      </c>
      <c r="G43" s="577"/>
    </row>
    <row r="44" spans="1:8" ht="8.4499999999999993" customHeight="1">
      <c r="A44" s="575"/>
      <c r="B44" s="592" t="s">
        <v>248</v>
      </c>
      <c r="C44" s="629">
        <f>SUM(D44:F44)</f>
        <v>23533460</v>
      </c>
      <c r="D44" s="629">
        <v>628977</v>
      </c>
      <c r="E44" s="629">
        <v>22737974</v>
      </c>
      <c r="F44" s="629">
        <v>166509</v>
      </c>
      <c r="G44" s="577"/>
      <c r="H44" s="590"/>
    </row>
    <row r="45" spans="1:8" ht="8.4499999999999993" customHeight="1">
      <c r="A45" s="575"/>
      <c r="B45" s="592"/>
      <c r="C45" s="629"/>
      <c r="D45" s="629"/>
      <c r="E45" s="629"/>
      <c r="F45" s="629"/>
      <c r="G45" s="577"/>
      <c r="H45" s="590"/>
    </row>
    <row r="46" spans="1:8" ht="8.4499999999999993" customHeight="1">
      <c r="A46" s="575"/>
      <c r="B46" s="586" t="s">
        <v>9</v>
      </c>
      <c r="C46" s="627">
        <f>SUM(C47:C61)</f>
        <v>46598582</v>
      </c>
      <c r="D46" s="627">
        <f>SUM(D47:D61)</f>
        <v>14205946</v>
      </c>
      <c r="E46" s="627">
        <f>SUM(E47:E61)</f>
        <v>32009006</v>
      </c>
      <c r="F46" s="627">
        <f>SUM(F47:F61)</f>
        <v>383630</v>
      </c>
      <c r="G46" s="577"/>
    </row>
    <row r="47" spans="1:8" ht="8.4499999999999993" customHeight="1">
      <c r="A47" s="575"/>
      <c r="B47" s="628" t="s">
        <v>245</v>
      </c>
      <c r="C47" s="629">
        <f>SUM(D47:F47)</f>
        <v>1054923</v>
      </c>
      <c r="D47" s="631">
        <v>901104</v>
      </c>
      <c r="E47" s="631">
        <v>89002</v>
      </c>
      <c r="F47" s="631">
        <v>64817</v>
      </c>
      <c r="G47" s="577"/>
    </row>
    <row r="48" spans="1:8" ht="8.4499999999999993" customHeight="1">
      <c r="A48" s="575"/>
      <c r="B48" s="592" t="s">
        <v>226</v>
      </c>
      <c r="C48" s="629">
        <f>SUM(D48:F48)</f>
        <v>1019724</v>
      </c>
      <c r="D48" s="631">
        <v>963938</v>
      </c>
      <c r="E48" s="631">
        <v>44296</v>
      </c>
      <c r="F48" s="631">
        <v>11490</v>
      </c>
      <c r="G48" s="577"/>
    </row>
    <row r="49" spans="1:7" ht="8.4499999999999993" customHeight="1">
      <c r="A49" s="575"/>
      <c r="B49" s="628" t="s">
        <v>227</v>
      </c>
      <c r="C49" s="629">
        <f>SUM(D49:F49)</f>
        <v>1019778</v>
      </c>
      <c r="D49" s="631">
        <v>984313</v>
      </c>
      <c r="E49" s="631">
        <v>29766</v>
      </c>
      <c r="F49" s="631">
        <v>5699</v>
      </c>
      <c r="G49" s="577"/>
    </row>
    <row r="50" spans="1:7" ht="8.4499999999999993" customHeight="1">
      <c r="A50" s="575"/>
      <c r="B50" s="592" t="s">
        <v>228</v>
      </c>
      <c r="C50" s="629">
        <f>SUM(D50:F50)</f>
        <v>1047600</v>
      </c>
      <c r="D50" s="631">
        <v>1014299</v>
      </c>
      <c r="E50" s="631">
        <v>28511</v>
      </c>
      <c r="F50" s="631">
        <v>4790</v>
      </c>
      <c r="G50" s="577"/>
    </row>
    <row r="51" spans="1:7" ht="8.4499999999999993" customHeight="1">
      <c r="A51" s="575"/>
      <c r="B51" s="628" t="s">
        <v>229</v>
      </c>
      <c r="C51" s="629">
        <f>SUM(D51:F51)</f>
        <v>1030586</v>
      </c>
      <c r="D51" s="631">
        <v>1000643</v>
      </c>
      <c r="E51" s="631">
        <v>25780</v>
      </c>
      <c r="F51" s="631">
        <v>4163</v>
      </c>
      <c r="G51" s="577"/>
    </row>
    <row r="52" spans="1:7" ht="8.4499999999999993" customHeight="1">
      <c r="A52" s="575"/>
      <c r="B52" s="628"/>
      <c r="C52" s="629"/>
      <c r="D52" s="631"/>
      <c r="E52" s="631"/>
      <c r="F52" s="631"/>
      <c r="G52" s="577"/>
    </row>
    <row r="53" spans="1:7" ht="8.4499999999999993" customHeight="1">
      <c r="A53" s="575"/>
      <c r="B53" s="592" t="s">
        <v>230</v>
      </c>
      <c r="C53" s="629">
        <f>SUM(D53:F53)</f>
        <v>1098271</v>
      </c>
      <c r="D53" s="631">
        <v>1064463</v>
      </c>
      <c r="E53" s="631">
        <v>29454</v>
      </c>
      <c r="F53" s="631">
        <v>4354</v>
      </c>
      <c r="G53" s="577"/>
    </row>
    <row r="54" spans="1:7" ht="8.4499999999999993" customHeight="1">
      <c r="A54" s="575"/>
      <c r="B54" s="628" t="s">
        <v>231</v>
      </c>
      <c r="C54" s="629">
        <f>SUM(D54:F54)</f>
        <v>1044078</v>
      </c>
      <c r="D54" s="631">
        <v>1010455</v>
      </c>
      <c r="E54" s="631">
        <v>29784</v>
      </c>
      <c r="F54" s="631">
        <v>3839</v>
      </c>
      <c r="G54" s="577"/>
    </row>
    <row r="55" spans="1:7" ht="8.4499999999999993" customHeight="1">
      <c r="A55" s="575"/>
      <c r="B55" s="592" t="s">
        <v>232</v>
      </c>
      <c r="C55" s="629">
        <f>SUM(D55:F55)</f>
        <v>1105985</v>
      </c>
      <c r="D55" s="631">
        <v>1040920</v>
      </c>
      <c r="E55" s="631">
        <v>61125</v>
      </c>
      <c r="F55" s="631">
        <v>3940</v>
      </c>
      <c r="G55" s="577"/>
    </row>
    <row r="56" spans="1:7" ht="8.4499999999999993" customHeight="1">
      <c r="A56" s="575"/>
      <c r="B56" s="592" t="s">
        <v>233</v>
      </c>
      <c r="C56" s="629">
        <f>SUM(D56:F56)</f>
        <v>1089182</v>
      </c>
      <c r="D56" s="631">
        <v>988380</v>
      </c>
      <c r="E56" s="631">
        <v>97360</v>
      </c>
      <c r="F56" s="631">
        <v>3442</v>
      </c>
      <c r="G56" s="577"/>
    </row>
    <row r="57" spans="1:7" ht="8.4499999999999993" customHeight="1">
      <c r="A57" s="575"/>
      <c r="B57" s="592" t="s">
        <v>234</v>
      </c>
      <c r="C57" s="629">
        <f>SUM(D57:F57)</f>
        <v>1068697</v>
      </c>
      <c r="D57" s="631">
        <v>908601</v>
      </c>
      <c r="E57" s="631">
        <v>156297</v>
      </c>
      <c r="F57" s="631">
        <v>3799</v>
      </c>
      <c r="G57" s="577"/>
    </row>
    <row r="58" spans="1:7" ht="8.4499999999999993" customHeight="1">
      <c r="A58" s="575"/>
      <c r="B58" s="592"/>
      <c r="C58" s="629"/>
      <c r="D58" s="631"/>
      <c r="E58" s="631"/>
      <c r="F58" s="631"/>
      <c r="G58" s="577"/>
    </row>
    <row r="59" spans="1:7" ht="8.4499999999999993" customHeight="1">
      <c r="A59" s="575"/>
      <c r="B59" s="592" t="s">
        <v>246</v>
      </c>
      <c r="C59" s="629">
        <f>SUM(D59:F59)</f>
        <v>5113115</v>
      </c>
      <c r="D59" s="631">
        <v>2698237</v>
      </c>
      <c r="E59" s="631">
        <v>2390353</v>
      </c>
      <c r="F59" s="631">
        <v>24525</v>
      </c>
      <c r="G59" s="577"/>
    </row>
    <row r="60" spans="1:7" ht="8.4499999999999993" customHeight="1">
      <c r="A60" s="575"/>
      <c r="B60" s="592" t="s">
        <v>247</v>
      </c>
      <c r="C60" s="629">
        <f>SUM(D60:F60)</f>
        <v>4711189</v>
      </c>
      <c r="D60" s="631">
        <v>923100</v>
      </c>
      <c r="E60" s="631">
        <v>3756576</v>
      </c>
      <c r="F60" s="631">
        <v>31513</v>
      </c>
      <c r="G60" s="577"/>
    </row>
    <row r="61" spans="1:7" ht="8.4499999999999993" customHeight="1">
      <c r="A61" s="575"/>
      <c r="B61" s="592" t="s">
        <v>248</v>
      </c>
      <c r="C61" s="629">
        <f>SUM(D61:F61)</f>
        <v>26195454</v>
      </c>
      <c r="D61" s="631">
        <v>707493</v>
      </c>
      <c r="E61" s="631">
        <v>25270702</v>
      </c>
      <c r="F61" s="631">
        <v>217259</v>
      </c>
      <c r="G61" s="577"/>
    </row>
    <row r="62" spans="1:7" ht="3.95" customHeight="1">
      <c r="A62" s="575"/>
      <c r="B62" s="592"/>
      <c r="C62" s="629"/>
      <c r="D62" s="597"/>
      <c r="E62" s="597"/>
      <c r="F62" s="597"/>
      <c r="G62" s="577"/>
    </row>
    <row r="63" spans="1:7" ht="8.4499999999999993" customHeight="1">
      <c r="A63" s="575"/>
      <c r="B63" s="586" t="s">
        <v>249</v>
      </c>
      <c r="C63" s="629"/>
      <c r="D63" s="597"/>
      <c r="E63" s="597"/>
      <c r="F63" s="597"/>
      <c r="G63" s="577"/>
    </row>
    <row r="64" spans="1:7" ht="4.5" customHeight="1">
      <c r="A64" s="599"/>
      <c r="B64" s="632"/>
      <c r="C64" s="633"/>
      <c r="D64" s="633"/>
      <c r="E64" s="633"/>
      <c r="F64" s="633"/>
      <c r="G64" s="622"/>
    </row>
    <row r="65" spans="1:7" ht="4.5" customHeight="1">
      <c r="A65" s="561"/>
      <c r="B65" s="562"/>
      <c r="C65" s="562"/>
      <c r="D65" s="562"/>
      <c r="E65" s="562"/>
      <c r="F65" s="562"/>
      <c r="G65" s="563"/>
    </row>
    <row r="66" spans="1:7" s="570" customFormat="1" ht="11.1" customHeight="1">
      <c r="A66" s="565"/>
      <c r="B66" s="566" t="s">
        <v>237</v>
      </c>
      <c r="C66" s="568"/>
      <c r="D66" s="568"/>
      <c r="E66" s="568"/>
      <c r="F66" s="572" t="s">
        <v>238</v>
      </c>
      <c r="G66" s="569"/>
    </row>
    <row r="67" spans="1:7" s="570" customFormat="1" ht="11.1" customHeight="1">
      <c r="A67" s="565"/>
      <c r="B67" s="566" t="s">
        <v>239</v>
      </c>
      <c r="C67" s="568"/>
      <c r="D67" s="568"/>
      <c r="E67" s="568"/>
      <c r="F67" s="612"/>
      <c r="G67" s="569"/>
    </row>
    <row r="68" spans="1:7" s="570" customFormat="1" ht="11.1" customHeight="1">
      <c r="A68" s="565"/>
      <c r="B68" s="573" t="s">
        <v>195</v>
      </c>
      <c r="C68" s="568"/>
      <c r="D68" s="568"/>
      <c r="E68" s="568"/>
      <c r="F68" s="623"/>
      <c r="G68" s="569"/>
    </row>
    <row r="69" spans="1:7" ht="3" customHeight="1">
      <c r="A69" s="575"/>
      <c r="B69" s="576"/>
      <c r="C69" s="576"/>
      <c r="D69" s="576"/>
      <c r="E69" s="576"/>
      <c r="F69" s="576"/>
      <c r="G69" s="577"/>
    </row>
    <row r="70" spans="1:7" ht="3" customHeight="1">
      <c r="A70" s="575"/>
      <c r="B70" s="578"/>
      <c r="C70" s="578"/>
      <c r="D70" s="578"/>
      <c r="E70" s="578"/>
      <c r="F70" s="578"/>
      <c r="G70" s="577"/>
    </row>
    <row r="71" spans="1:7" s="583" customFormat="1" ht="8.4499999999999993" customHeight="1">
      <c r="A71" s="580"/>
      <c r="B71" s="624" t="s">
        <v>240</v>
      </c>
      <c r="C71" s="1075" t="s">
        <v>241</v>
      </c>
      <c r="D71" s="1075" t="s">
        <v>242</v>
      </c>
      <c r="E71" s="1075" t="s">
        <v>243</v>
      </c>
      <c r="F71" s="1075" t="s">
        <v>244</v>
      </c>
      <c r="G71" s="625"/>
    </row>
    <row r="72" spans="1:7" s="583" customFormat="1" ht="8.4499999999999993" customHeight="1">
      <c r="A72" s="580"/>
      <c r="B72" s="626" t="s">
        <v>196</v>
      </c>
      <c r="C72" s="1076"/>
      <c r="D72" s="1076"/>
      <c r="E72" s="1076"/>
      <c r="F72" s="1076"/>
      <c r="G72" s="625"/>
    </row>
    <row r="73" spans="1:7" ht="3" customHeight="1">
      <c r="A73" s="575"/>
      <c r="B73" s="576"/>
      <c r="C73" s="584"/>
      <c r="D73" s="584"/>
      <c r="E73" s="584"/>
      <c r="F73" s="576"/>
      <c r="G73" s="577"/>
    </row>
    <row r="74" spans="1:7" ht="3" customHeight="1">
      <c r="A74" s="575"/>
      <c r="B74" s="578"/>
      <c r="C74" s="572"/>
      <c r="D74" s="572"/>
      <c r="E74" s="572"/>
      <c r="F74" s="578"/>
      <c r="G74" s="577"/>
    </row>
    <row r="75" spans="1:7" ht="8.1" customHeight="1">
      <c r="A75" s="575"/>
      <c r="B75" s="586" t="s">
        <v>212</v>
      </c>
      <c r="C75" s="572"/>
      <c r="D75" s="572"/>
      <c r="E75" s="572"/>
      <c r="F75" s="578"/>
      <c r="G75" s="577"/>
    </row>
    <row r="76" spans="1:7" ht="8.1" customHeight="1">
      <c r="A76" s="575"/>
      <c r="B76" s="586" t="s">
        <v>7</v>
      </c>
      <c r="C76" s="627">
        <f>SUM(C77:C91)</f>
        <v>100410810</v>
      </c>
      <c r="D76" s="627">
        <f>SUM(D77:D91)</f>
        <v>30482938</v>
      </c>
      <c r="E76" s="627">
        <f>SUM(E77:E91)</f>
        <v>68967761</v>
      </c>
      <c r="F76" s="627">
        <f>SUM(F77:F91)</f>
        <v>960111</v>
      </c>
      <c r="G76" s="577"/>
    </row>
    <row r="77" spans="1:7" ht="8.1" customHeight="1">
      <c r="A77" s="575"/>
      <c r="B77" s="628" t="s">
        <v>245</v>
      </c>
      <c r="C77" s="534">
        <f>SUM(D77:F77)</f>
        <v>2164779</v>
      </c>
      <c r="D77" s="534">
        <f t="shared" ref="D77:F81" si="3">SUM(D94,D111,)</f>
        <v>1890684</v>
      </c>
      <c r="E77" s="534">
        <f t="shared" si="3"/>
        <v>252431</v>
      </c>
      <c r="F77" s="534">
        <f t="shared" si="3"/>
        <v>21664</v>
      </c>
      <c r="G77" s="577"/>
    </row>
    <row r="78" spans="1:7" ht="8.1" customHeight="1">
      <c r="A78" s="575"/>
      <c r="B78" s="592" t="s">
        <v>226</v>
      </c>
      <c r="C78" s="534">
        <f>SUM(D78:F78)</f>
        <v>2188348</v>
      </c>
      <c r="D78" s="534">
        <f t="shared" si="3"/>
        <v>2067081</v>
      </c>
      <c r="E78" s="534">
        <f t="shared" si="3"/>
        <v>102804</v>
      </c>
      <c r="F78" s="534">
        <f t="shared" si="3"/>
        <v>18463</v>
      </c>
      <c r="G78" s="577"/>
    </row>
    <row r="79" spans="1:7" ht="8.1" customHeight="1">
      <c r="A79" s="575"/>
      <c r="B79" s="628" t="s">
        <v>227</v>
      </c>
      <c r="C79" s="534">
        <f>SUM(D79:F79)</f>
        <v>2190982</v>
      </c>
      <c r="D79" s="534">
        <f t="shared" si="3"/>
        <v>2109007</v>
      </c>
      <c r="E79" s="534">
        <f t="shared" si="3"/>
        <v>67116</v>
      </c>
      <c r="F79" s="534">
        <f t="shared" si="3"/>
        <v>14859</v>
      </c>
      <c r="G79" s="577"/>
    </row>
    <row r="80" spans="1:7" ht="8.1" customHeight="1">
      <c r="A80" s="575"/>
      <c r="B80" s="592" t="s">
        <v>228</v>
      </c>
      <c r="C80" s="534">
        <f>SUM(D80:F80)</f>
        <v>2258878</v>
      </c>
      <c r="D80" s="534">
        <f t="shared" si="3"/>
        <v>2186156</v>
      </c>
      <c r="E80" s="534">
        <f t="shared" si="3"/>
        <v>59161</v>
      </c>
      <c r="F80" s="534">
        <f t="shared" si="3"/>
        <v>13561</v>
      </c>
      <c r="G80" s="577"/>
    </row>
    <row r="81" spans="1:7" ht="8.1" customHeight="1">
      <c r="A81" s="575"/>
      <c r="B81" s="628" t="s">
        <v>229</v>
      </c>
      <c r="C81" s="534">
        <f>SUM(D81:F81)</f>
        <v>2244550</v>
      </c>
      <c r="D81" s="534">
        <f t="shared" si="3"/>
        <v>2176761</v>
      </c>
      <c r="E81" s="534">
        <f t="shared" si="3"/>
        <v>56048</v>
      </c>
      <c r="F81" s="534">
        <f t="shared" si="3"/>
        <v>11741</v>
      </c>
      <c r="G81" s="577"/>
    </row>
    <row r="82" spans="1:7" ht="8.1" customHeight="1">
      <c r="A82" s="575"/>
      <c r="B82" s="628"/>
      <c r="C82" s="534"/>
      <c r="D82" s="534"/>
      <c r="E82" s="534"/>
      <c r="F82" s="534"/>
      <c r="G82" s="577"/>
    </row>
    <row r="83" spans="1:7" ht="8.1" customHeight="1">
      <c r="A83" s="575"/>
      <c r="B83" s="592" t="s">
        <v>230</v>
      </c>
      <c r="C83" s="534">
        <f>SUM(D83:F83)</f>
        <v>2340032</v>
      </c>
      <c r="D83" s="534">
        <f t="shared" ref="D83:F87" si="4">SUM(D100,D117,)</f>
        <v>2262448</v>
      </c>
      <c r="E83" s="534">
        <f t="shared" si="4"/>
        <v>64519</v>
      </c>
      <c r="F83" s="534">
        <f t="shared" si="4"/>
        <v>13065</v>
      </c>
      <c r="G83" s="577"/>
    </row>
    <row r="84" spans="1:7" ht="8.1" customHeight="1">
      <c r="A84" s="575"/>
      <c r="B84" s="628" t="s">
        <v>231</v>
      </c>
      <c r="C84" s="534">
        <f>SUM(D84:F84)</f>
        <v>2095773</v>
      </c>
      <c r="D84" s="534">
        <f t="shared" si="4"/>
        <v>2026560</v>
      </c>
      <c r="E84" s="534">
        <f t="shared" si="4"/>
        <v>57810</v>
      </c>
      <c r="F84" s="534">
        <f t="shared" si="4"/>
        <v>11403</v>
      </c>
      <c r="G84" s="577"/>
    </row>
    <row r="85" spans="1:7" ht="8.1" customHeight="1">
      <c r="A85" s="575"/>
      <c r="B85" s="592" t="s">
        <v>232</v>
      </c>
      <c r="C85" s="534">
        <f>SUM(D85:F85)</f>
        <v>2198326</v>
      </c>
      <c r="D85" s="534">
        <f t="shared" si="4"/>
        <v>2101683</v>
      </c>
      <c r="E85" s="534">
        <f t="shared" si="4"/>
        <v>92724</v>
      </c>
      <c r="F85" s="534">
        <f t="shared" si="4"/>
        <v>3919</v>
      </c>
      <c r="G85" s="577"/>
    </row>
    <row r="86" spans="1:7" ht="8.1" customHeight="1">
      <c r="A86" s="575"/>
      <c r="B86" s="592" t="s">
        <v>233</v>
      </c>
      <c r="C86" s="534">
        <f>SUM(D86:F86)</f>
        <v>2117387</v>
      </c>
      <c r="D86" s="534">
        <f t="shared" si="4"/>
        <v>1948360</v>
      </c>
      <c r="E86" s="534">
        <f t="shared" si="4"/>
        <v>165468</v>
      </c>
      <c r="F86" s="534">
        <f t="shared" si="4"/>
        <v>3559</v>
      </c>
      <c r="G86" s="577"/>
    </row>
    <row r="87" spans="1:7" ht="8.1" customHeight="1">
      <c r="A87" s="575"/>
      <c r="B87" s="592" t="s">
        <v>234</v>
      </c>
      <c r="C87" s="534">
        <f>SUM(D87:F87)</f>
        <v>2188419</v>
      </c>
      <c r="D87" s="534">
        <f t="shared" si="4"/>
        <v>1903819</v>
      </c>
      <c r="E87" s="534">
        <f t="shared" si="4"/>
        <v>280728</v>
      </c>
      <c r="F87" s="534">
        <f t="shared" si="4"/>
        <v>3872</v>
      </c>
      <c r="G87" s="577"/>
    </row>
    <row r="88" spans="1:7" ht="8.1" customHeight="1">
      <c r="A88" s="575"/>
      <c r="B88" s="592"/>
      <c r="C88" s="534"/>
      <c r="D88" s="534"/>
      <c r="E88" s="534"/>
      <c r="F88" s="534"/>
      <c r="G88" s="577"/>
    </row>
    <row r="89" spans="1:7" ht="8.1" customHeight="1">
      <c r="A89" s="575"/>
      <c r="B89" s="592" t="s">
        <v>246</v>
      </c>
      <c r="C89" s="534">
        <f>SUM(D89:F89)</f>
        <v>11026112</v>
      </c>
      <c r="D89" s="534">
        <f t="shared" ref="D89:F91" si="5">SUM(D106,D123,)</f>
        <v>6274010</v>
      </c>
      <c r="E89" s="534">
        <f t="shared" si="5"/>
        <v>4707919</v>
      </c>
      <c r="F89" s="534">
        <f t="shared" si="5"/>
        <v>44183</v>
      </c>
      <c r="G89" s="577"/>
    </row>
    <row r="90" spans="1:7" ht="8.1" customHeight="1">
      <c r="A90" s="575"/>
      <c r="B90" s="592" t="s">
        <v>247</v>
      </c>
      <c r="C90" s="534">
        <f>SUM(D90:F90)</f>
        <v>9892271</v>
      </c>
      <c r="D90" s="534">
        <f t="shared" si="5"/>
        <v>2181054</v>
      </c>
      <c r="E90" s="534">
        <f t="shared" si="5"/>
        <v>7623607</v>
      </c>
      <c r="F90" s="534">
        <f t="shared" si="5"/>
        <v>87610</v>
      </c>
      <c r="G90" s="577"/>
    </row>
    <row r="91" spans="1:7" ht="8.1" customHeight="1">
      <c r="A91" s="575"/>
      <c r="B91" s="592" t="s">
        <v>248</v>
      </c>
      <c r="C91" s="534">
        <f>SUM(D91:F91)</f>
        <v>57504953</v>
      </c>
      <c r="D91" s="534">
        <f t="shared" si="5"/>
        <v>1355315</v>
      </c>
      <c r="E91" s="534">
        <f t="shared" si="5"/>
        <v>55437426</v>
      </c>
      <c r="F91" s="534">
        <f t="shared" si="5"/>
        <v>712212</v>
      </c>
      <c r="G91" s="577"/>
    </row>
    <row r="92" spans="1:7" ht="8.1" customHeight="1">
      <c r="A92" s="575"/>
      <c r="B92" s="630"/>
      <c r="C92" s="534"/>
      <c r="G92" s="577"/>
    </row>
    <row r="93" spans="1:7" ht="8.1" customHeight="1">
      <c r="A93" s="575"/>
      <c r="B93" s="586" t="s">
        <v>8</v>
      </c>
      <c r="C93" s="627">
        <f>SUM(C94:C108)</f>
        <v>48808069</v>
      </c>
      <c r="D93" s="627">
        <f>SUM(D94:D108)</f>
        <v>15307914</v>
      </c>
      <c r="E93" s="627">
        <f>SUM(E94:E108)</f>
        <v>33046551</v>
      </c>
      <c r="F93" s="627">
        <f>SUM(F94:F108)</f>
        <v>453604</v>
      </c>
      <c r="G93" s="577"/>
    </row>
    <row r="94" spans="1:7" ht="8.1" customHeight="1">
      <c r="A94" s="575"/>
      <c r="B94" s="628" t="s">
        <v>245</v>
      </c>
      <c r="C94" s="534">
        <f>SUM(D94:F94)</f>
        <v>1101997</v>
      </c>
      <c r="D94" s="534">
        <v>960534</v>
      </c>
      <c r="E94" s="534">
        <v>130385</v>
      </c>
      <c r="F94" s="534">
        <v>11078</v>
      </c>
      <c r="G94" s="577"/>
    </row>
    <row r="95" spans="1:7" ht="8.1" customHeight="1">
      <c r="A95" s="575"/>
      <c r="B95" s="592" t="s">
        <v>226</v>
      </c>
      <c r="C95" s="534">
        <f>SUM(D95:F95)</f>
        <v>1106926</v>
      </c>
      <c r="D95" s="534">
        <v>1044562</v>
      </c>
      <c r="E95" s="534">
        <v>52910</v>
      </c>
      <c r="F95" s="534">
        <v>9454</v>
      </c>
      <c r="G95" s="577"/>
    </row>
    <row r="96" spans="1:7" ht="8.1" customHeight="1">
      <c r="A96" s="575"/>
      <c r="B96" s="628" t="s">
        <v>227</v>
      </c>
      <c r="C96" s="534">
        <f>SUM(D96:F96)</f>
        <v>1110939</v>
      </c>
      <c r="D96" s="534">
        <v>1068021</v>
      </c>
      <c r="E96" s="534">
        <v>35342</v>
      </c>
      <c r="F96" s="534">
        <v>7576</v>
      </c>
      <c r="G96" s="577"/>
    </row>
    <row r="97" spans="1:7" ht="8.1" customHeight="1">
      <c r="A97" s="575"/>
      <c r="B97" s="592" t="s">
        <v>228</v>
      </c>
      <c r="C97" s="534">
        <f>SUM(D97:F97)</f>
        <v>1150085</v>
      </c>
      <c r="D97" s="534">
        <v>1111853</v>
      </c>
      <c r="E97" s="534">
        <v>31293</v>
      </c>
      <c r="F97" s="534">
        <v>6939</v>
      </c>
      <c r="G97" s="577"/>
    </row>
    <row r="98" spans="1:7" ht="8.1" customHeight="1">
      <c r="A98" s="575"/>
      <c r="B98" s="628" t="s">
        <v>229</v>
      </c>
      <c r="C98" s="534">
        <f>SUM(D98:F98)</f>
        <v>1134228</v>
      </c>
      <c r="D98" s="534">
        <v>1098538</v>
      </c>
      <c r="E98" s="534">
        <v>29694</v>
      </c>
      <c r="F98" s="534">
        <v>5996</v>
      </c>
      <c r="G98" s="577"/>
    </row>
    <row r="99" spans="1:7" ht="8.1" customHeight="1">
      <c r="A99" s="575"/>
      <c r="B99" s="628"/>
      <c r="C99" s="534"/>
      <c r="D99" s="534"/>
      <c r="E99" s="534"/>
      <c r="F99" s="534"/>
      <c r="G99" s="577"/>
    </row>
    <row r="100" spans="1:7" ht="8.1" customHeight="1">
      <c r="A100" s="575"/>
      <c r="B100" s="592" t="s">
        <v>230</v>
      </c>
      <c r="C100" s="534">
        <f>SUM(D100:F100)</f>
        <v>1195073</v>
      </c>
      <c r="D100" s="534">
        <v>1152940</v>
      </c>
      <c r="E100" s="534">
        <v>35219</v>
      </c>
      <c r="F100" s="534">
        <v>6914</v>
      </c>
      <c r="G100" s="577"/>
    </row>
    <row r="101" spans="1:7" ht="8.1" customHeight="1">
      <c r="A101" s="575"/>
      <c r="B101" s="628" t="s">
        <v>231</v>
      </c>
      <c r="C101" s="534">
        <f>SUM(D101:F101)</f>
        <v>1060949</v>
      </c>
      <c r="D101" s="534">
        <v>1023611</v>
      </c>
      <c r="E101" s="534">
        <v>31253</v>
      </c>
      <c r="F101" s="534">
        <v>6085</v>
      </c>
      <c r="G101" s="577"/>
    </row>
    <row r="102" spans="1:7" ht="8.1" customHeight="1">
      <c r="A102" s="575"/>
      <c r="B102" s="592" t="s">
        <v>232</v>
      </c>
      <c r="C102" s="534">
        <f>SUM(D102:F102)</f>
        <v>1117990</v>
      </c>
      <c r="D102" s="534">
        <v>1066567</v>
      </c>
      <c r="E102" s="534">
        <v>49285</v>
      </c>
      <c r="F102" s="534">
        <v>2138</v>
      </c>
      <c r="G102" s="577"/>
    </row>
    <row r="103" spans="1:7" ht="8.1" customHeight="1">
      <c r="A103" s="575"/>
      <c r="B103" s="592" t="s">
        <v>233</v>
      </c>
      <c r="C103" s="534">
        <f>SUM(D103:F103)</f>
        <v>1072559</v>
      </c>
      <c r="D103" s="534">
        <v>985450</v>
      </c>
      <c r="E103" s="534">
        <v>85335</v>
      </c>
      <c r="F103" s="534">
        <v>1774</v>
      </c>
      <c r="G103" s="577"/>
    </row>
    <row r="104" spans="1:7" ht="8.1" customHeight="1">
      <c r="A104" s="575"/>
      <c r="B104" s="592" t="s">
        <v>234</v>
      </c>
      <c r="C104" s="534">
        <f>SUM(D104:F104)</f>
        <v>1101042</v>
      </c>
      <c r="D104" s="534">
        <v>950191</v>
      </c>
      <c r="E104" s="534">
        <v>148916</v>
      </c>
      <c r="F104" s="534">
        <v>1935</v>
      </c>
      <c r="G104" s="577"/>
    </row>
    <row r="105" spans="1:7" ht="8.1" customHeight="1">
      <c r="A105" s="575"/>
      <c r="B105" s="592"/>
      <c r="C105" s="534"/>
      <c r="D105" s="534"/>
      <c r="E105" s="534"/>
      <c r="F105" s="534"/>
      <c r="G105" s="577"/>
    </row>
    <row r="106" spans="1:7" ht="8.1" customHeight="1">
      <c r="A106" s="575"/>
      <c r="B106" s="592" t="s">
        <v>246</v>
      </c>
      <c r="C106" s="534">
        <f>SUM(D106:F106)</f>
        <v>5520121</v>
      </c>
      <c r="D106" s="534">
        <v>3113929</v>
      </c>
      <c r="E106" s="534">
        <v>2384340</v>
      </c>
      <c r="F106" s="534">
        <v>21852</v>
      </c>
      <c r="G106" s="577"/>
    </row>
    <row r="107" spans="1:7" ht="8.1" customHeight="1">
      <c r="A107" s="575"/>
      <c r="B107" s="592" t="s">
        <v>247</v>
      </c>
      <c r="C107" s="534">
        <f>SUM(D107:F107)</f>
        <v>4813204</v>
      </c>
      <c r="D107" s="534">
        <v>1097644</v>
      </c>
      <c r="E107" s="534">
        <v>3672307</v>
      </c>
      <c r="F107" s="534">
        <v>43253</v>
      </c>
      <c r="G107" s="577"/>
    </row>
    <row r="108" spans="1:7" ht="8.1" customHeight="1">
      <c r="A108" s="575"/>
      <c r="B108" s="592" t="s">
        <v>248</v>
      </c>
      <c r="C108" s="534">
        <f>SUM(D108:F108)</f>
        <v>27322956</v>
      </c>
      <c r="D108" s="534">
        <v>634074</v>
      </c>
      <c r="E108" s="534">
        <v>26360272</v>
      </c>
      <c r="F108" s="534">
        <v>328610</v>
      </c>
      <c r="G108" s="577"/>
    </row>
    <row r="109" spans="1:7" ht="8.1" customHeight="1">
      <c r="A109" s="575"/>
      <c r="G109" s="577"/>
    </row>
    <row r="110" spans="1:7" ht="8.1" customHeight="1">
      <c r="A110" s="575"/>
      <c r="B110" s="586" t="s">
        <v>9</v>
      </c>
      <c r="C110" s="627">
        <f>SUM(C111:C125)</f>
        <v>51602741</v>
      </c>
      <c r="D110" s="627">
        <f>SUM(D111:D125)</f>
        <v>15175024</v>
      </c>
      <c r="E110" s="627">
        <f>SUM(E111:E125)</f>
        <v>35921210</v>
      </c>
      <c r="F110" s="627">
        <f>SUM(F111:F125)</f>
        <v>506507</v>
      </c>
      <c r="G110" s="577"/>
    </row>
    <row r="111" spans="1:7" ht="8.1" customHeight="1">
      <c r="A111" s="575"/>
      <c r="B111" s="628" t="s">
        <v>245</v>
      </c>
      <c r="C111" s="534">
        <f>SUM(D111:F111)</f>
        <v>1062782</v>
      </c>
      <c r="D111" s="534">
        <v>930150</v>
      </c>
      <c r="E111" s="534">
        <v>122046</v>
      </c>
      <c r="F111" s="534">
        <v>10586</v>
      </c>
      <c r="G111" s="577"/>
    </row>
    <row r="112" spans="1:7" ht="8.1" customHeight="1">
      <c r="A112" s="575"/>
      <c r="B112" s="592" t="s">
        <v>226</v>
      </c>
      <c r="C112" s="534">
        <f>SUM(D112:F112)</f>
        <v>1081422</v>
      </c>
      <c r="D112" s="534">
        <v>1022519</v>
      </c>
      <c r="E112" s="534">
        <v>49894</v>
      </c>
      <c r="F112" s="534">
        <v>9009</v>
      </c>
      <c r="G112" s="577"/>
    </row>
    <row r="113" spans="1:7" ht="8.1" customHeight="1">
      <c r="A113" s="575"/>
      <c r="B113" s="628" t="s">
        <v>227</v>
      </c>
      <c r="C113" s="534">
        <f>SUM(D113:F113)</f>
        <v>1080043</v>
      </c>
      <c r="D113" s="534">
        <v>1040986</v>
      </c>
      <c r="E113" s="534">
        <v>31774</v>
      </c>
      <c r="F113" s="534">
        <v>7283</v>
      </c>
      <c r="G113" s="577"/>
    </row>
    <row r="114" spans="1:7" ht="8.1" customHeight="1">
      <c r="A114" s="575"/>
      <c r="B114" s="592" t="s">
        <v>228</v>
      </c>
      <c r="C114" s="534">
        <f>SUM(D114:F114)</f>
        <v>1108793</v>
      </c>
      <c r="D114" s="534">
        <v>1074303</v>
      </c>
      <c r="E114" s="534">
        <v>27868</v>
      </c>
      <c r="F114" s="534">
        <v>6622</v>
      </c>
      <c r="G114" s="577"/>
    </row>
    <row r="115" spans="1:7" ht="8.1" customHeight="1">
      <c r="A115" s="575"/>
      <c r="B115" s="628" t="s">
        <v>229</v>
      </c>
      <c r="C115" s="534">
        <f>SUM(D115:F115)</f>
        <v>1110322</v>
      </c>
      <c r="D115" s="534">
        <v>1078223</v>
      </c>
      <c r="E115" s="534">
        <v>26354</v>
      </c>
      <c r="F115" s="534">
        <v>5745</v>
      </c>
      <c r="G115" s="577"/>
    </row>
    <row r="116" spans="1:7" ht="8.1" customHeight="1">
      <c r="A116" s="575"/>
      <c r="B116" s="628"/>
      <c r="C116" s="534"/>
      <c r="D116" s="534"/>
      <c r="E116" s="534"/>
      <c r="F116" s="534"/>
      <c r="G116" s="577"/>
    </row>
    <row r="117" spans="1:7" ht="8.1" customHeight="1">
      <c r="A117" s="575"/>
      <c r="B117" s="592" t="s">
        <v>230</v>
      </c>
      <c r="C117" s="534">
        <f>SUM(D117:F117)</f>
        <v>1144959</v>
      </c>
      <c r="D117" s="534">
        <v>1109508</v>
      </c>
      <c r="E117" s="534">
        <v>29300</v>
      </c>
      <c r="F117" s="534">
        <v>6151</v>
      </c>
      <c r="G117" s="577"/>
    </row>
    <row r="118" spans="1:7" ht="8.1" customHeight="1">
      <c r="A118" s="575"/>
      <c r="B118" s="628" t="s">
        <v>231</v>
      </c>
      <c r="C118" s="534">
        <f>SUM(D118:F118)</f>
        <v>1034824</v>
      </c>
      <c r="D118" s="534">
        <v>1002949</v>
      </c>
      <c r="E118" s="534">
        <v>26557</v>
      </c>
      <c r="F118" s="534">
        <v>5318</v>
      </c>
      <c r="G118" s="577"/>
    </row>
    <row r="119" spans="1:7" ht="8.1" customHeight="1">
      <c r="A119" s="575"/>
      <c r="B119" s="592" t="s">
        <v>232</v>
      </c>
      <c r="C119" s="534">
        <f>SUM(D119:F119)</f>
        <v>1080336</v>
      </c>
      <c r="D119" s="534">
        <v>1035116</v>
      </c>
      <c r="E119" s="534">
        <v>43439</v>
      </c>
      <c r="F119" s="534">
        <v>1781</v>
      </c>
      <c r="G119" s="577"/>
    </row>
    <row r="120" spans="1:7" ht="8.1" customHeight="1">
      <c r="A120" s="575"/>
      <c r="B120" s="592" t="s">
        <v>233</v>
      </c>
      <c r="C120" s="534">
        <f>SUM(D120:F120)</f>
        <v>1044828</v>
      </c>
      <c r="D120" s="534">
        <v>962910</v>
      </c>
      <c r="E120" s="534">
        <v>80133</v>
      </c>
      <c r="F120" s="534">
        <v>1785</v>
      </c>
      <c r="G120" s="577"/>
    </row>
    <row r="121" spans="1:7" ht="8.1" customHeight="1">
      <c r="A121" s="575"/>
      <c r="B121" s="592" t="s">
        <v>234</v>
      </c>
      <c r="C121" s="534">
        <f>SUM(D121:F121)</f>
        <v>1087377</v>
      </c>
      <c r="D121" s="534">
        <v>953628</v>
      </c>
      <c r="E121" s="534">
        <v>131812</v>
      </c>
      <c r="F121" s="534">
        <v>1937</v>
      </c>
      <c r="G121" s="577"/>
    </row>
    <row r="122" spans="1:7" ht="8.1" customHeight="1">
      <c r="A122" s="575"/>
      <c r="B122" s="592"/>
      <c r="C122" s="534"/>
      <c r="D122" s="534"/>
      <c r="E122" s="534"/>
      <c r="F122" s="534"/>
      <c r="G122" s="577"/>
    </row>
    <row r="123" spans="1:7" ht="8.1" customHeight="1">
      <c r="A123" s="575"/>
      <c r="B123" s="592" t="s">
        <v>246</v>
      </c>
      <c r="C123" s="534">
        <f>SUM(D123:F123)</f>
        <v>5505991</v>
      </c>
      <c r="D123" s="534">
        <v>3160081</v>
      </c>
      <c r="E123" s="534">
        <v>2323579</v>
      </c>
      <c r="F123" s="534">
        <v>22331</v>
      </c>
      <c r="G123" s="577"/>
    </row>
    <row r="124" spans="1:7" ht="8.1" customHeight="1">
      <c r="A124" s="575"/>
      <c r="B124" s="592" t="s">
        <v>247</v>
      </c>
      <c r="C124" s="534">
        <f>SUM(D124:F124)</f>
        <v>5079067</v>
      </c>
      <c r="D124" s="534">
        <v>1083410</v>
      </c>
      <c r="E124" s="534">
        <v>3951300</v>
      </c>
      <c r="F124" s="534">
        <v>44357</v>
      </c>
      <c r="G124" s="577"/>
    </row>
    <row r="125" spans="1:7" ht="8.1" customHeight="1">
      <c r="A125" s="575"/>
      <c r="B125" s="592" t="s">
        <v>248</v>
      </c>
      <c r="C125" s="534">
        <f>SUM(D125:F125)</f>
        <v>30181997</v>
      </c>
      <c r="D125" s="534">
        <v>721241</v>
      </c>
      <c r="E125" s="534">
        <v>29077154</v>
      </c>
      <c r="F125" s="534">
        <v>383602</v>
      </c>
      <c r="G125" s="577"/>
    </row>
    <row r="126" spans="1:7" ht="3" customHeight="1">
      <c r="A126" s="575"/>
      <c r="B126" s="576"/>
      <c r="C126" s="615"/>
      <c r="D126" s="615"/>
      <c r="E126" s="615"/>
      <c r="F126" s="615"/>
      <c r="G126" s="577"/>
    </row>
    <row r="127" spans="1:7" ht="3" customHeight="1">
      <c r="A127" s="575"/>
      <c r="B127" s="598"/>
      <c r="C127" s="608"/>
      <c r="D127" s="608"/>
      <c r="E127" s="608"/>
      <c r="F127" s="608"/>
      <c r="G127" s="577"/>
    </row>
    <row r="128" spans="1:7" ht="8.25" customHeight="1">
      <c r="A128" s="575"/>
      <c r="B128" s="519" t="s">
        <v>215</v>
      </c>
      <c r="C128" s="608"/>
      <c r="D128" s="608"/>
      <c r="E128" s="608"/>
      <c r="F128" s="608"/>
      <c r="G128" s="577"/>
    </row>
    <row r="129" spans="1:10" ht="8.25" customHeight="1">
      <c r="A129" s="634"/>
      <c r="B129" s="564" t="s">
        <v>216</v>
      </c>
      <c r="C129" s="608"/>
      <c r="D129" s="608"/>
      <c r="E129" s="608"/>
      <c r="F129" s="608"/>
      <c r="G129" s="577"/>
    </row>
    <row r="130" spans="1:10" ht="8.25" customHeight="1">
      <c r="A130" s="575"/>
      <c r="B130" s="547" t="s">
        <v>217</v>
      </c>
      <c r="C130" s="548"/>
      <c r="D130" s="548"/>
      <c r="E130" s="549"/>
      <c r="F130" s="549"/>
      <c r="G130" s="552"/>
      <c r="H130" s="635"/>
      <c r="I130" s="551"/>
    </row>
    <row r="131" spans="1:10" ht="8.25" customHeight="1">
      <c r="A131" s="575"/>
      <c r="B131" s="547" t="s">
        <v>218</v>
      </c>
      <c r="C131" s="548"/>
      <c r="D131" s="548"/>
      <c r="E131" s="549"/>
      <c r="F131" s="549"/>
      <c r="G131" s="552"/>
      <c r="H131" s="635"/>
      <c r="I131" s="551"/>
    </row>
    <row r="132" spans="1:10" ht="8.25" customHeight="1">
      <c r="A132" s="575"/>
      <c r="B132" s="528" t="s">
        <v>219</v>
      </c>
      <c r="C132" s="557"/>
      <c r="D132" s="557"/>
      <c r="E132" s="557"/>
      <c r="F132" s="557"/>
      <c r="G132" s="559"/>
      <c r="H132" s="636"/>
      <c r="I132" s="558"/>
      <c r="J132" s="557"/>
    </row>
    <row r="133" spans="1:10" ht="8.25" customHeight="1">
      <c r="A133" s="575"/>
      <c r="B133" s="528" t="s">
        <v>250</v>
      </c>
      <c r="C133" s="557"/>
      <c r="D133" s="557"/>
      <c r="E133" s="557"/>
      <c r="F133" s="557"/>
      <c r="G133" s="559"/>
      <c r="H133" s="636"/>
      <c r="I133" s="558"/>
      <c r="J133" s="557"/>
    </row>
    <row r="134" spans="1:10" ht="4.5" customHeight="1">
      <c r="A134" s="599"/>
      <c r="B134" s="576"/>
      <c r="C134" s="615"/>
      <c r="D134" s="615"/>
      <c r="E134" s="615"/>
      <c r="F134" s="615"/>
      <c r="G134" s="622"/>
    </row>
    <row r="135" spans="1:10" ht="8.4499999999999993" hidden="1" customHeight="1">
      <c r="B135" s="613"/>
      <c r="C135" s="614"/>
      <c r="D135" s="614"/>
      <c r="E135" s="614"/>
      <c r="F135" s="614"/>
    </row>
    <row r="136" spans="1:10" ht="8.4499999999999993" hidden="1" customHeight="1">
      <c r="B136" s="613"/>
      <c r="C136" s="614"/>
      <c r="D136" s="614"/>
      <c r="E136" s="614"/>
      <c r="F136" s="614"/>
    </row>
    <row r="137" spans="1:10" ht="8.4499999999999993" hidden="1" customHeight="1">
      <c r="B137" s="613"/>
      <c r="C137" s="614"/>
      <c r="D137" s="614"/>
      <c r="E137" s="614"/>
      <c r="F137" s="614"/>
    </row>
    <row r="138" spans="1:10" ht="8.4499999999999993" hidden="1" customHeight="1">
      <c r="B138" s="613"/>
      <c r="C138" s="614"/>
      <c r="D138" s="614"/>
      <c r="E138" s="614"/>
      <c r="F138" s="614"/>
    </row>
    <row r="139" spans="1:10" ht="8.4499999999999993" hidden="1" customHeight="1">
      <c r="B139" s="613"/>
      <c r="C139" s="614"/>
      <c r="D139" s="614"/>
      <c r="E139" s="614"/>
      <c r="F139" s="614"/>
    </row>
    <row r="140" spans="1:10" ht="8.4499999999999993" hidden="1" customHeight="1">
      <c r="B140" s="613"/>
      <c r="C140" s="614"/>
      <c r="D140" s="614"/>
      <c r="E140" s="614"/>
      <c r="F140" s="614"/>
    </row>
    <row r="141" spans="1:10" ht="8.4499999999999993" hidden="1" customHeight="1">
      <c r="B141" s="613"/>
      <c r="C141" s="614"/>
      <c r="D141" s="614"/>
      <c r="E141" s="614"/>
      <c r="F141" s="614"/>
    </row>
    <row r="142" spans="1:10" ht="8.4499999999999993" hidden="1" customHeight="1">
      <c r="B142" s="613"/>
      <c r="C142" s="614"/>
      <c r="D142" s="614"/>
      <c r="E142" s="614"/>
      <c r="F142" s="614"/>
    </row>
    <row r="143" spans="1:10" hidden="1">
      <c r="B143" s="613"/>
      <c r="C143" s="637"/>
      <c r="D143" s="637"/>
      <c r="E143" s="637"/>
      <c r="F143" s="637"/>
    </row>
  </sheetData>
  <sheetProtection sheet="1" objects="1" scenarios="1"/>
  <mergeCells count="8">
    <mergeCell ref="C7:C8"/>
    <mergeCell ref="D7:D8"/>
    <mergeCell ref="E7:E8"/>
    <mergeCell ref="F7:F8"/>
    <mergeCell ref="C71:C72"/>
    <mergeCell ref="D71:D72"/>
    <mergeCell ref="E71:E72"/>
    <mergeCell ref="F71:F72"/>
  </mergeCells>
  <hyperlinks>
    <hyperlink ref="F2" location="Índice!A1" display="Índice!A1"/>
  </hyperlinks>
  <printOptions horizontalCentered="1"/>
  <pageMargins left="1.8897637795275593" right="1.9291338582677167" top="2.1653543307086616" bottom="1.5748031496062993" header="0.78740157480314965" footer="0.51181102362204722"/>
  <pageSetup orientation="portrait" r:id="rId1"/>
  <headerFooter>
    <oddHeader xml:space="preserve">&amp;L&amp;K000080INEGI. Anuario estadístico y geográfico de los Estados Unidos Mexicanos 2013. 2014&amp;K000000.&amp;C
</oddHeader>
  </headerFooter>
  <rowBreaks count="1" manualBreakCount="1">
    <brk id="64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>
  <dimension ref="A1:O69"/>
  <sheetViews>
    <sheetView showGridLines="0" showRowColHeaders="0" zoomScale="140" workbookViewId="0"/>
  </sheetViews>
  <sheetFormatPr baseColWidth="10" defaultColWidth="0" defaultRowHeight="12.75" zeroHeight="1"/>
  <cols>
    <col min="1" max="1" width="0.85546875" style="689" customWidth="1"/>
    <col min="2" max="2" width="8.140625" style="689" customWidth="1"/>
    <col min="3" max="3" width="7.85546875" style="689" customWidth="1"/>
    <col min="4" max="4" width="8.85546875" style="689" customWidth="1"/>
    <col min="5" max="5" width="8.5703125" style="689" customWidth="1"/>
    <col min="6" max="6" width="1.7109375" style="689" customWidth="1"/>
    <col min="7" max="7" width="7.28515625" style="689" customWidth="1"/>
    <col min="8" max="8" width="8.7109375" style="689" customWidth="1"/>
    <col min="9" max="9" width="8" style="689" customWidth="1"/>
    <col min="10" max="11" width="0.85546875" style="689" customWidth="1"/>
    <col min="12" max="15" width="0" style="689" hidden="1" customWidth="1"/>
    <col min="16" max="16384" width="11.42578125" style="689" hidden="1"/>
  </cols>
  <sheetData>
    <row r="1" spans="1:10" s="641" customFormat="1" ht="4.5" customHeight="1">
      <c r="A1" s="638"/>
      <c r="B1" s="639"/>
      <c r="C1" s="639"/>
      <c r="D1" s="639"/>
      <c r="E1" s="639"/>
      <c r="F1" s="639"/>
      <c r="G1" s="639"/>
      <c r="H1" s="639"/>
      <c r="I1" s="639"/>
      <c r="J1" s="640"/>
    </row>
    <row r="2" spans="1:10" s="646" customFormat="1" ht="11.1" customHeight="1">
      <c r="A2" s="642"/>
      <c r="B2" s="643" t="s">
        <v>251</v>
      </c>
      <c r="C2" s="644"/>
      <c r="D2" s="644"/>
      <c r="E2" s="644"/>
      <c r="F2" s="644"/>
      <c r="G2" s="644"/>
      <c r="H2" s="644"/>
      <c r="I2" s="1028" t="s">
        <v>252</v>
      </c>
      <c r="J2" s="645"/>
    </row>
    <row r="3" spans="1:10" s="646" customFormat="1" ht="11.1" customHeight="1">
      <c r="A3" s="642"/>
      <c r="B3" s="643" t="s">
        <v>253</v>
      </c>
      <c r="C3" s="644"/>
      <c r="D3" s="644"/>
      <c r="E3" s="644"/>
      <c r="F3" s="644"/>
      <c r="G3" s="644"/>
      <c r="H3" s="644"/>
      <c r="I3" s="647" t="s">
        <v>93</v>
      </c>
      <c r="J3" s="645"/>
    </row>
    <row r="4" spans="1:10" s="646" customFormat="1" ht="11.1" customHeight="1">
      <c r="A4" s="642"/>
      <c r="B4" s="643" t="s">
        <v>254</v>
      </c>
      <c r="C4" s="644"/>
      <c r="D4" s="644"/>
      <c r="E4" s="644"/>
      <c r="F4" s="644"/>
      <c r="G4" s="644"/>
      <c r="H4" s="644"/>
      <c r="I4" s="644"/>
      <c r="J4" s="645"/>
    </row>
    <row r="5" spans="1:10" s="646" customFormat="1" ht="11.1" customHeight="1">
      <c r="A5" s="642"/>
      <c r="B5" s="648" t="s">
        <v>255</v>
      </c>
      <c r="C5" s="644"/>
      <c r="D5" s="644"/>
      <c r="E5" s="644"/>
      <c r="F5" s="644"/>
      <c r="G5" s="644"/>
      <c r="H5" s="644"/>
      <c r="I5" s="644"/>
      <c r="J5" s="649"/>
    </row>
    <row r="6" spans="1:10" s="641" customFormat="1" ht="3" customHeight="1">
      <c r="A6" s="650"/>
      <c r="B6" s="651"/>
      <c r="C6" s="651"/>
      <c r="D6" s="651"/>
      <c r="E6" s="651"/>
      <c r="F6" s="651"/>
      <c r="G6" s="651"/>
      <c r="H6" s="651"/>
      <c r="I6" s="651"/>
      <c r="J6" s="652"/>
    </row>
    <row r="7" spans="1:10" s="641" customFormat="1" ht="3" customHeight="1">
      <c r="A7" s="650"/>
      <c r="B7" s="653"/>
      <c r="C7" s="647"/>
      <c r="D7" s="647"/>
      <c r="E7" s="647"/>
      <c r="F7" s="647"/>
      <c r="G7" s="654"/>
      <c r="H7" s="647"/>
      <c r="I7" s="647"/>
      <c r="J7" s="652"/>
    </row>
    <row r="8" spans="1:10" s="641" customFormat="1" ht="9" customHeight="1">
      <c r="A8" s="650"/>
      <c r="B8" s="1077" t="s">
        <v>196</v>
      </c>
      <c r="C8" s="1079" t="s">
        <v>256</v>
      </c>
      <c r="D8" s="1082" t="s">
        <v>257</v>
      </c>
      <c r="E8" s="1079" t="s">
        <v>258</v>
      </c>
      <c r="F8" s="647"/>
      <c r="G8" s="1084" t="s">
        <v>127</v>
      </c>
      <c r="H8" s="1084"/>
      <c r="I8" s="1084"/>
      <c r="J8" s="655"/>
    </row>
    <row r="9" spans="1:10" s="641" customFormat="1" ht="9" customHeight="1">
      <c r="A9" s="650"/>
      <c r="B9" s="1077"/>
      <c r="C9" s="1081"/>
      <c r="D9" s="1082"/>
      <c r="E9" s="1079"/>
      <c r="F9" s="647"/>
      <c r="G9" s="647">
        <v>1</v>
      </c>
      <c r="H9" s="647">
        <v>2</v>
      </c>
      <c r="I9" s="647">
        <v>3</v>
      </c>
      <c r="J9" s="655"/>
    </row>
    <row r="10" spans="1:10" s="641" customFormat="1" ht="9" customHeight="1">
      <c r="A10" s="650"/>
      <c r="B10" s="1078"/>
      <c r="C10" s="1081"/>
      <c r="D10" s="1083"/>
      <c r="E10" s="1038"/>
      <c r="F10" s="647"/>
      <c r="G10" s="656" t="s">
        <v>259</v>
      </c>
      <c r="H10" s="647" t="s">
        <v>260</v>
      </c>
      <c r="I10" s="647" t="s">
        <v>260</v>
      </c>
      <c r="J10" s="657"/>
    </row>
    <row r="11" spans="1:10" s="641" customFormat="1" ht="3" customHeight="1">
      <c r="A11" s="650"/>
      <c r="B11" s="651"/>
      <c r="C11" s="651"/>
      <c r="D11" s="651"/>
      <c r="E11" s="651"/>
      <c r="F11" s="651"/>
      <c r="G11" s="651"/>
      <c r="H11" s="651"/>
      <c r="I11" s="651"/>
      <c r="J11" s="652"/>
    </row>
    <row r="12" spans="1:10" s="641" customFormat="1" ht="3" customHeight="1">
      <c r="A12" s="650"/>
      <c r="B12" s="653"/>
      <c r="C12" s="658"/>
      <c r="D12" s="658"/>
      <c r="E12" s="658"/>
      <c r="F12" s="658"/>
      <c r="G12" s="658"/>
      <c r="H12" s="658"/>
      <c r="I12" s="658"/>
      <c r="J12" s="659"/>
    </row>
    <row r="13" spans="1:10" s="641" customFormat="1" ht="9" customHeight="1">
      <c r="A13" s="650"/>
      <c r="B13" s="660" t="s">
        <v>7</v>
      </c>
      <c r="C13" s="661">
        <f>SUM(C15:C30)</f>
        <v>104781265</v>
      </c>
      <c r="D13" s="661">
        <f>SUM(D15:D30)</f>
        <v>8947152</v>
      </c>
      <c r="E13" s="661">
        <f>SUM(E15:E30)</f>
        <v>5924810</v>
      </c>
      <c r="F13" s="661"/>
      <c r="G13" s="661">
        <f>SUM(G15:G30)</f>
        <v>3769995</v>
      </c>
      <c r="H13" s="661">
        <f>SUM(H15:H30)</f>
        <v>4758832</v>
      </c>
      <c r="I13" s="661">
        <f>SUM(I15:I30)</f>
        <v>5859202</v>
      </c>
      <c r="J13" s="662"/>
    </row>
    <row r="14" spans="1:10" s="641" customFormat="1" ht="3.95" customHeight="1">
      <c r="A14" s="650"/>
      <c r="B14" s="660"/>
      <c r="C14" s="661"/>
      <c r="D14" s="661"/>
      <c r="E14" s="661"/>
      <c r="F14" s="661"/>
      <c r="G14" s="661"/>
      <c r="H14" s="661"/>
      <c r="I14" s="661"/>
      <c r="J14" s="662"/>
    </row>
    <row r="15" spans="1:10" s="641" customFormat="1" ht="9" customHeight="1">
      <c r="A15" s="650"/>
      <c r="B15" s="663" t="s">
        <v>261</v>
      </c>
      <c r="C15" s="664">
        <f>SUM(D15:I15,C45:I45)</f>
        <v>6535234</v>
      </c>
      <c r="D15" s="664">
        <v>3266979</v>
      </c>
      <c r="E15" s="664">
        <v>2939840</v>
      </c>
      <c r="G15" s="665" t="s">
        <v>262</v>
      </c>
      <c r="H15" s="665" t="s">
        <v>262</v>
      </c>
      <c r="I15" s="665" t="s">
        <v>262</v>
      </c>
      <c r="J15" s="662"/>
    </row>
    <row r="16" spans="1:10" s="641" customFormat="1" ht="9" customHeight="1">
      <c r="A16" s="650"/>
      <c r="B16" s="663" t="s">
        <v>263</v>
      </c>
      <c r="C16" s="664">
        <f>SUM(D16:I16,C46:I46)</f>
        <v>8882758</v>
      </c>
      <c r="D16" s="664">
        <v>187524</v>
      </c>
      <c r="E16" s="664">
        <v>2690407</v>
      </c>
      <c r="G16" s="664">
        <v>2476422</v>
      </c>
      <c r="H16" s="664">
        <v>2194572</v>
      </c>
      <c r="I16" s="664">
        <v>1066863</v>
      </c>
      <c r="J16" s="666">
        <v>0</v>
      </c>
    </row>
    <row r="17" spans="1:10" s="641" customFormat="1" ht="9" customHeight="1">
      <c r="A17" s="650"/>
      <c r="B17" s="663" t="s">
        <v>264</v>
      </c>
      <c r="C17" s="664">
        <f>SUM(D17:I17,C47:I47)</f>
        <v>10939937</v>
      </c>
      <c r="D17" s="664">
        <v>83423</v>
      </c>
      <c r="E17" s="664">
        <v>57642</v>
      </c>
      <c r="G17" s="664">
        <v>106615</v>
      </c>
      <c r="H17" s="664">
        <v>300513</v>
      </c>
      <c r="I17" s="664">
        <v>1354793</v>
      </c>
      <c r="J17" s="667">
        <v>1066863</v>
      </c>
    </row>
    <row r="18" spans="1:10" s="641" customFormat="1" ht="9" customHeight="1">
      <c r="A18" s="650"/>
      <c r="B18" s="663" t="s">
        <v>246</v>
      </c>
      <c r="C18" s="664">
        <f>SUM(D18:I18,C48:I48)</f>
        <v>11026112</v>
      </c>
      <c r="D18" s="664">
        <v>112548</v>
      </c>
      <c r="E18" s="664">
        <v>14756</v>
      </c>
      <c r="G18" s="664">
        <v>31808</v>
      </c>
      <c r="H18" s="664">
        <v>59417</v>
      </c>
      <c r="I18" s="664">
        <v>99101</v>
      </c>
      <c r="J18" s="667">
        <v>1354793</v>
      </c>
    </row>
    <row r="19" spans="1:10" s="641" customFormat="1" ht="9" customHeight="1">
      <c r="A19" s="650"/>
      <c r="B19" s="663" t="s">
        <v>247</v>
      </c>
      <c r="C19" s="664">
        <f>SUM(D19:I19,C49:I49)</f>
        <v>9892271</v>
      </c>
      <c r="D19" s="664">
        <v>161158</v>
      </c>
      <c r="E19" s="664">
        <v>13453</v>
      </c>
      <c r="G19" s="664">
        <v>34000</v>
      </c>
      <c r="H19" s="664">
        <v>65831</v>
      </c>
      <c r="I19" s="664">
        <v>129054</v>
      </c>
      <c r="J19" s="667">
        <v>99101</v>
      </c>
    </row>
    <row r="20" spans="1:10" s="641" customFormat="1" ht="9" customHeight="1">
      <c r="A20" s="650"/>
      <c r="B20" s="663"/>
      <c r="C20" s="664"/>
      <c r="D20" s="664"/>
      <c r="E20" s="664"/>
      <c r="G20" s="664"/>
      <c r="H20" s="664"/>
      <c r="I20" s="664"/>
      <c r="J20" s="667"/>
    </row>
    <row r="21" spans="1:10" s="641" customFormat="1" ht="9" customHeight="1">
      <c r="A21" s="650"/>
      <c r="B21" s="663" t="s">
        <v>265</v>
      </c>
      <c r="C21" s="664">
        <f>SUM(D21:I21,C51:I51)</f>
        <v>8788177</v>
      </c>
      <c r="D21" s="664">
        <v>202600</v>
      </c>
      <c r="E21" s="664">
        <v>14702</v>
      </c>
      <c r="G21" s="664">
        <v>45858</v>
      </c>
      <c r="H21" s="664">
        <v>96216</v>
      </c>
      <c r="I21" s="664">
        <v>184806</v>
      </c>
      <c r="J21" s="667">
        <v>129054</v>
      </c>
    </row>
    <row r="22" spans="1:10" s="641" customFormat="1" ht="9" customHeight="1">
      <c r="A22" s="650"/>
      <c r="B22" s="663" t="s">
        <v>266</v>
      </c>
      <c r="C22" s="664">
        <f>SUM(D22:I22,C52:I52)</f>
        <v>8470798</v>
      </c>
      <c r="D22" s="664">
        <v>258246</v>
      </c>
      <c r="E22" s="664">
        <v>17074</v>
      </c>
      <c r="G22" s="664">
        <v>62368</v>
      </c>
      <c r="H22" s="664">
        <v>137659</v>
      </c>
      <c r="I22" s="664">
        <v>257856</v>
      </c>
      <c r="J22" s="667">
        <v>184806</v>
      </c>
    </row>
    <row r="23" spans="1:10" s="641" customFormat="1" ht="9" customHeight="1">
      <c r="A23" s="650"/>
      <c r="B23" s="663" t="s">
        <v>267</v>
      </c>
      <c r="C23" s="664">
        <f>SUM(D23:I23,C53:I53)</f>
        <v>8292987</v>
      </c>
      <c r="D23" s="664">
        <v>276758</v>
      </c>
      <c r="E23" s="664">
        <v>17167</v>
      </c>
      <c r="G23" s="664">
        <v>69634</v>
      </c>
      <c r="H23" s="664">
        <v>155526</v>
      </c>
      <c r="I23" s="664">
        <v>285979</v>
      </c>
      <c r="J23" s="667">
        <v>257856</v>
      </c>
    </row>
    <row r="24" spans="1:10" s="641" customFormat="1" ht="9" customHeight="1">
      <c r="A24" s="650"/>
      <c r="B24" s="663" t="s">
        <v>268</v>
      </c>
      <c r="C24" s="664">
        <f>SUM(D24:I24,C54:I54)</f>
        <v>7009226</v>
      </c>
      <c r="D24" s="664">
        <v>323489</v>
      </c>
      <c r="E24" s="664">
        <v>17750</v>
      </c>
      <c r="G24" s="664">
        <v>82746</v>
      </c>
      <c r="H24" s="664">
        <v>179056</v>
      </c>
      <c r="I24" s="664">
        <v>300558</v>
      </c>
      <c r="J24" s="667">
        <v>285979</v>
      </c>
    </row>
    <row r="25" spans="1:10" s="641" customFormat="1" ht="9" customHeight="1">
      <c r="A25" s="650"/>
      <c r="B25" s="663" t="s">
        <v>269</v>
      </c>
      <c r="C25" s="664">
        <f>SUM(D25:I25,C55:I55)</f>
        <v>5928730</v>
      </c>
      <c r="D25" s="664">
        <v>394598</v>
      </c>
      <c r="E25" s="664">
        <v>19306</v>
      </c>
      <c r="G25" s="664">
        <v>103723</v>
      </c>
      <c r="H25" s="664">
        <v>216591</v>
      </c>
      <c r="I25" s="664">
        <v>340172</v>
      </c>
      <c r="J25" s="667">
        <v>300558</v>
      </c>
    </row>
    <row r="26" spans="1:10" s="641" customFormat="1" ht="9" customHeight="1">
      <c r="A26" s="650"/>
      <c r="B26" s="668"/>
      <c r="C26" s="664"/>
      <c r="D26" s="664"/>
      <c r="E26" s="664"/>
      <c r="G26" s="664"/>
      <c r="H26" s="664"/>
      <c r="I26" s="664"/>
      <c r="J26" s="667"/>
    </row>
    <row r="27" spans="1:10" s="641" customFormat="1" ht="9" customHeight="1">
      <c r="A27" s="650"/>
      <c r="B27" s="668" t="s">
        <v>270</v>
      </c>
      <c r="C27" s="664">
        <f>SUM(D27:I27,C57:I57)</f>
        <v>5064291</v>
      </c>
      <c r="D27" s="664">
        <v>452489</v>
      </c>
      <c r="E27" s="664">
        <v>21924</v>
      </c>
      <c r="G27" s="664">
        <v>120189</v>
      </c>
      <c r="H27" s="664">
        <v>241317</v>
      </c>
      <c r="I27" s="664">
        <v>370751</v>
      </c>
      <c r="J27" s="667">
        <v>340172</v>
      </c>
    </row>
    <row r="28" spans="1:10" s="641" customFormat="1" ht="9" customHeight="1">
      <c r="A28" s="650"/>
      <c r="B28" s="668" t="s">
        <v>271</v>
      </c>
      <c r="C28" s="664">
        <f>SUM(D28:I28,C58:I58)</f>
        <v>3895365</v>
      </c>
      <c r="D28" s="664">
        <v>491512</v>
      </c>
      <c r="E28" s="664">
        <v>21190</v>
      </c>
      <c r="G28" s="664">
        <v>130943</v>
      </c>
      <c r="H28" s="664">
        <v>247136</v>
      </c>
      <c r="I28" s="664">
        <v>349607</v>
      </c>
      <c r="J28" s="667">
        <v>370751</v>
      </c>
    </row>
    <row r="29" spans="1:10" s="641" customFormat="1" ht="9" customHeight="1">
      <c r="A29" s="650"/>
      <c r="B29" s="668" t="s">
        <v>272</v>
      </c>
      <c r="C29" s="664">
        <f>SUM(D29:I29,C59:I59)</f>
        <v>3116466</v>
      </c>
      <c r="D29" s="664">
        <v>551982</v>
      </c>
      <c r="E29" s="664">
        <v>20866</v>
      </c>
      <c r="G29" s="664">
        <v>130894</v>
      </c>
      <c r="H29" s="664">
        <v>237224</v>
      </c>
      <c r="I29" s="664">
        <v>320434</v>
      </c>
      <c r="J29" s="667">
        <v>349607</v>
      </c>
    </row>
    <row r="30" spans="1:10" s="641" customFormat="1" ht="9" customHeight="1">
      <c r="A30" s="650"/>
      <c r="B30" s="668" t="s">
        <v>211</v>
      </c>
      <c r="C30" s="664">
        <f>SUM(D30:I30,C60:I60)</f>
        <v>6938913</v>
      </c>
      <c r="D30" s="664">
        <v>2183846</v>
      </c>
      <c r="E30" s="664">
        <v>58733</v>
      </c>
      <c r="F30" s="664"/>
      <c r="G30" s="664">
        <v>374795</v>
      </c>
      <c r="H30" s="664">
        <v>627774</v>
      </c>
      <c r="I30" s="664">
        <v>799228</v>
      </c>
      <c r="J30" s="667"/>
    </row>
    <row r="31" spans="1:10" s="641" customFormat="1" ht="10.5" customHeight="1">
      <c r="A31" s="650"/>
      <c r="B31" s="669"/>
      <c r="C31" s="670"/>
      <c r="D31" s="670"/>
      <c r="E31" s="670"/>
      <c r="F31" s="670"/>
      <c r="G31" s="670"/>
      <c r="H31" s="670"/>
      <c r="I31" s="670"/>
      <c r="J31" s="667">
        <v>75501</v>
      </c>
    </row>
    <row r="32" spans="1:10" s="641" customFormat="1" ht="10.5" customHeight="1">
      <c r="A32" s="650"/>
      <c r="B32" s="669"/>
      <c r="C32" s="670"/>
      <c r="D32" s="670"/>
      <c r="E32" s="670"/>
      <c r="F32" s="670"/>
      <c r="G32" s="670"/>
      <c r="H32" s="670"/>
      <c r="I32" s="670"/>
      <c r="J32" s="667"/>
    </row>
    <row r="33" spans="1:15" s="641" customFormat="1" ht="10.5" customHeight="1">
      <c r="A33" s="650"/>
      <c r="B33" s="654"/>
      <c r="C33" s="671"/>
      <c r="D33" s="671"/>
      <c r="E33" s="671"/>
      <c r="F33" s="671"/>
      <c r="G33" s="671"/>
      <c r="H33" s="671"/>
      <c r="J33" s="672"/>
    </row>
    <row r="34" spans="1:15" s="641" customFormat="1" ht="9" customHeight="1">
      <c r="A34" s="650"/>
      <c r="B34" s="673"/>
      <c r="C34" s="674"/>
      <c r="D34" s="644"/>
      <c r="E34" s="644"/>
      <c r="F34" s="647"/>
      <c r="G34" s="644"/>
      <c r="H34" s="644"/>
      <c r="I34" s="1030" t="s">
        <v>252</v>
      </c>
      <c r="J34" s="645"/>
    </row>
    <row r="35" spans="1:15" s="641" customFormat="1" ht="9" customHeight="1">
      <c r="A35" s="650"/>
      <c r="B35" s="675"/>
      <c r="C35" s="676"/>
      <c r="D35" s="676"/>
      <c r="E35" s="676"/>
      <c r="F35" s="647"/>
      <c r="G35" s="676"/>
      <c r="H35" s="676"/>
      <c r="I35" s="677" t="s">
        <v>95</v>
      </c>
      <c r="J35" s="678"/>
    </row>
    <row r="36" spans="1:15" s="641" customFormat="1" ht="3" customHeight="1">
      <c r="A36" s="650"/>
      <c r="B36" s="651"/>
      <c r="C36" s="651"/>
      <c r="D36" s="651"/>
      <c r="E36" s="651"/>
      <c r="F36" s="679"/>
      <c r="G36" s="651"/>
      <c r="H36" s="651"/>
      <c r="I36" s="651"/>
      <c r="J36" s="652"/>
    </row>
    <row r="37" spans="1:15" s="641" customFormat="1" ht="3" customHeight="1">
      <c r="A37" s="650"/>
      <c r="B37" s="653"/>
      <c r="C37" s="654"/>
      <c r="D37" s="654"/>
      <c r="E37" s="654"/>
      <c r="F37" s="647"/>
      <c r="G37" s="647"/>
      <c r="H37" s="647"/>
      <c r="I37" s="647"/>
      <c r="J37" s="652"/>
    </row>
    <row r="38" spans="1:15" s="641" customFormat="1" ht="9" customHeight="1">
      <c r="A38" s="650"/>
      <c r="B38" s="1077" t="s">
        <v>196</v>
      </c>
      <c r="C38" s="680" t="s">
        <v>127</v>
      </c>
      <c r="D38" s="681"/>
      <c r="E38" s="680"/>
      <c r="F38" s="680"/>
      <c r="G38" s="680"/>
      <c r="H38" s="1079" t="s">
        <v>273</v>
      </c>
      <c r="I38" s="1079" t="s">
        <v>244</v>
      </c>
      <c r="J38" s="682"/>
    </row>
    <row r="39" spans="1:15" s="641" customFormat="1" ht="9" customHeight="1">
      <c r="A39" s="650"/>
      <c r="B39" s="1078"/>
      <c r="C39" s="647">
        <v>4</v>
      </c>
      <c r="D39" s="683">
        <v>5</v>
      </c>
      <c r="E39" s="683">
        <v>6</v>
      </c>
      <c r="G39" s="1080" t="s">
        <v>244</v>
      </c>
      <c r="H39" s="1079"/>
      <c r="I39" s="1079"/>
      <c r="J39" s="682"/>
    </row>
    <row r="40" spans="1:15" s="641" customFormat="1" ht="9" customHeight="1">
      <c r="A40" s="650"/>
      <c r="B40" s="1078"/>
      <c r="C40" s="647" t="s">
        <v>260</v>
      </c>
      <c r="D40" s="647" t="s">
        <v>260</v>
      </c>
      <c r="E40" s="647" t="s">
        <v>260</v>
      </c>
      <c r="G40" s="1079"/>
      <c r="H40" s="1079"/>
      <c r="I40" s="1037"/>
      <c r="J40" s="682"/>
    </row>
    <row r="41" spans="1:15" s="641" customFormat="1" ht="3" customHeight="1">
      <c r="A41" s="650"/>
      <c r="B41" s="651"/>
      <c r="C41" s="651"/>
      <c r="D41" s="651"/>
      <c r="E41" s="651"/>
      <c r="F41" s="684"/>
      <c r="G41" s="651"/>
      <c r="H41" s="684"/>
      <c r="I41" s="651"/>
      <c r="J41" s="652"/>
    </row>
    <row r="42" spans="1:15" s="641" customFormat="1" ht="3" customHeight="1">
      <c r="A42" s="650"/>
      <c r="B42" s="653"/>
      <c r="C42" s="658"/>
      <c r="D42" s="658"/>
      <c r="E42" s="658"/>
      <c r="G42" s="658"/>
      <c r="I42" s="658"/>
      <c r="J42" s="659"/>
    </row>
    <row r="43" spans="1:15" s="641" customFormat="1" ht="9" customHeight="1">
      <c r="A43" s="650"/>
      <c r="B43" s="660" t="s">
        <v>7</v>
      </c>
      <c r="C43" s="661">
        <f>SUM(C45:C60)</f>
        <v>3842475</v>
      </c>
      <c r="D43" s="661">
        <f>SUM(D45:D60)</f>
        <v>3488855</v>
      </c>
      <c r="E43" s="661">
        <f>SUM(E45:E60)</f>
        <v>14621068</v>
      </c>
      <c r="F43" s="661"/>
      <c r="G43" s="661">
        <f>SUM(G45:G60)</f>
        <v>127083</v>
      </c>
      <c r="H43" s="661">
        <f>SUM(H45:H60)</f>
        <v>52569119</v>
      </c>
      <c r="I43" s="661">
        <f>SUM(I45:I60)</f>
        <v>872674</v>
      </c>
      <c r="J43" s="662"/>
      <c r="K43" s="661"/>
      <c r="L43" s="661"/>
      <c r="M43" s="661"/>
      <c r="O43" s="661"/>
    </row>
    <row r="44" spans="1:15" s="641" customFormat="1" ht="3.95" customHeight="1">
      <c r="A44" s="650"/>
      <c r="B44" s="660"/>
      <c r="C44" s="661"/>
      <c r="D44" s="661"/>
      <c r="E44" s="661"/>
      <c r="G44" s="661"/>
      <c r="H44" s="661"/>
      <c r="I44" s="661"/>
      <c r="J44" s="662"/>
    </row>
    <row r="45" spans="1:15" s="641" customFormat="1" ht="9" customHeight="1">
      <c r="A45" s="650"/>
      <c r="B45" s="668" t="s">
        <v>261</v>
      </c>
      <c r="C45" s="665" t="s">
        <v>262</v>
      </c>
      <c r="D45" s="665" t="s">
        <v>262</v>
      </c>
      <c r="E45" s="665" t="s">
        <v>262</v>
      </c>
      <c r="F45" s="665"/>
      <c r="G45" s="665" t="s">
        <v>262</v>
      </c>
      <c r="H45" s="665" t="s">
        <v>262</v>
      </c>
      <c r="I45" s="664">
        <v>328415</v>
      </c>
      <c r="J45" s="662"/>
      <c r="K45" s="685"/>
      <c r="L45" s="685"/>
      <c r="M45" s="685"/>
      <c r="O45" s="661"/>
    </row>
    <row r="46" spans="1:15" s="641" customFormat="1" ht="9" customHeight="1">
      <c r="A46" s="650"/>
      <c r="B46" s="668" t="s">
        <v>263</v>
      </c>
      <c r="C46" s="664">
        <v>185000</v>
      </c>
      <c r="D46" s="665" t="s">
        <v>262</v>
      </c>
      <c r="E46" s="665" t="s">
        <v>262</v>
      </c>
      <c r="G46" s="664">
        <v>19428</v>
      </c>
      <c r="H46" s="665" t="s">
        <v>262</v>
      </c>
      <c r="I46" s="664">
        <v>62542</v>
      </c>
      <c r="J46" s="672"/>
      <c r="K46" s="685"/>
      <c r="L46" s="685"/>
      <c r="M46" s="685"/>
      <c r="O46" s="661"/>
    </row>
    <row r="47" spans="1:15" s="641" customFormat="1" ht="9" customHeight="1">
      <c r="A47" s="650"/>
      <c r="B47" s="668" t="s">
        <v>264</v>
      </c>
      <c r="C47" s="664">
        <v>2031483</v>
      </c>
      <c r="D47" s="664">
        <v>2149714</v>
      </c>
      <c r="E47" s="664">
        <v>2055658</v>
      </c>
      <c r="G47" s="664">
        <v>13094</v>
      </c>
      <c r="H47" s="664">
        <v>2738084</v>
      </c>
      <c r="I47" s="664">
        <v>48918</v>
      </c>
      <c r="J47" s="672"/>
      <c r="K47" s="670"/>
      <c r="L47" s="685"/>
      <c r="M47" s="685"/>
      <c r="O47" s="661"/>
    </row>
    <row r="48" spans="1:15" s="641" customFormat="1" ht="9" customHeight="1">
      <c r="A48" s="650"/>
      <c r="B48" s="668" t="s">
        <v>246</v>
      </c>
      <c r="C48" s="664">
        <v>84648</v>
      </c>
      <c r="D48" s="664">
        <v>124832</v>
      </c>
      <c r="E48" s="664">
        <v>972558</v>
      </c>
      <c r="G48" s="664">
        <v>5102</v>
      </c>
      <c r="H48" s="664">
        <v>9461749</v>
      </c>
      <c r="I48" s="664">
        <v>59593</v>
      </c>
      <c r="J48" s="672"/>
      <c r="K48" s="670"/>
      <c r="L48" s="670"/>
      <c r="M48" s="670"/>
      <c r="O48" s="661"/>
    </row>
    <row r="49" spans="1:15" s="641" customFormat="1" ht="9" customHeight="1">
      <c r="A49" s="650"/>
      <c r="B49" s="668" t="s">
        <v>247</v>
      </c>
      <c r="C49" s="664">
        <v>92826</v>
      </c>
      <c r="D49" s="664">
        <v>104033</v>
      </c>
      <c r="E49" s="664">
        <v>1047146</v>
      </c>
      <c r="G49" s="664">
        <v>6528</v>
      </c>
      <c r="H49" s="664">
        <v>8140844</v>
      </c>
      <c r="I49" s="664">
        <v>97398</v>
      </c>
      <c r="J49" s="672"/>
      <c r="K49" s="670"/>
      <c r="L49" s="670"/>
      <c r="M49" s="670"/>
      <c r="O49" s="661"/>
    </row>
    <row r="50" spans="1:15" s="641" customFormat="1" ht="9" customHeight="1">
      <c r="A50" s="650"/>
      <c r="B50" s="668"/>
      <c r="H50" s="661"/>
      <c r="I50" s="664"/>
      <c r="J50" s="672"/>
      <c r="K50" s="670"/>
      <c r="L50" s="670"/>
      <c r="M50" s="670"/>
      <c r="O50" s="661"/>
    </row>
    <row r="51" spans="1:15" s="641" customFormat="1" ht="9" customHeight="1">
      <c r="A51" s="650"/>
      <c r="B51" s="668" t="s">
        <v>265</v>
      </c>
      <c r="C51" s="664">
        <v>119707</v>
      </c>
      <c r="D51" s="664">
        <v>121734</v>
      </c>
      <c r="E51" s="664">
        <v>1233104</v>
      </c>
      <c r="G51" s="664">
        <v>7903</v>
      </c>
      <c r="H51" s="664">
        <v>6697166</v>
      </c>
      <c r="I51" s="664">
        <v>64381</v>
      </c>
      <c r="J51" s="672"/>
      <c r="K51" s="670"/>
      <c r="L51" s="670"/>
      <c r="M51" s="670"/>
      <c r="O51" s="661"/>
    </row>
    <row r="52" spans="1:15" s="641" customFormat="1" ht="9" customHeight="1">
      <c r="A52" s="650"/>
      <c r="B52" s="668" t="s">
        <v>266</v>
      </c>
      <c r="C52" s="664">
        <v>150658</v>
      </c>
      <c r="D52" s="664">
        <v>146245</v>
      </c>
      <c r="E52" s="664">
        <v>1418991</v>
      </c>
      <c r="G52" s="664">
        <v>9374</v>
      </c>
      <c r="H52" s="664">
        <v>5956847</v>
      </c>
      <c r="I52" s="664">
        <v>55480</v>
      </c>
      <c r="J52" s="672"/>
      <c r="K52" s="670"/>
      <c r="L52" s="670"/>
      <c r="M52" s="670"/>
      <c r="O52" s="661"/>
    </row>
    <row r="53" spans="1:15" s="641" customFormat="1" ht="9" customHeight="1">
      <c r="A53" s="650"/>
      <c r="B53" s="668" t="s">
        <v>267</v>
      </c>
      <c r="C53" s="664">
        <v>155844</v>
      </c>
      <c r="D53" s="664">
        <v>152925</v>
      </c>
      <c r="E53" s="664">
        <v>1452234</v>
      </c>
      <c r="G53" s="664">
        <v>9466</v>
      </c>
      <c r="H53" s="664">
        <v>5673880</v>
      </c>
      <c r="I53" s="664">
        <v>43574</v>
      </c>
      <c r="J53" s="672"/>
      <c r="K53" s="670"/>
      <c r="L53" s="670"/>
      <c r="M53" s="670"/>
      <c r="O53" s="661"/>
    </row>
    <row r="54" spans="1:15" s="641" customFormat="1" ht="9" customHeight="1">
      <c r="A54" s="650"/>
      <c r="B54" s="668" t="s">
        <v>268</v>
      </c>
      <c r="C54" s="664">
        <v>148058</v>
      </c>
      <c r="D54" s="664">
        <v>129857</v>
      </c>
      <c r="E54" s="664">
        <v>1267788</v>
      </c>
      <c r="G54" s="664">
        <v>8737</v>
      </c>
      <c r="H54" s="664">
        <v>4527682</v>
      </c>
      <c r="I54" s="664">
        <v>23505</v>
      </c>
      <c r="J54" s="672"/>
      <c r="K54" s="670"/>
      <c r="L54" s="670"/>
      <c r="M54" s="670"/>
      <c r="O54" s="661"/>
    </row>
    <row r="55" spans="1:15" s="641" customFormat="1" ht="9" customHeight="1">
      <c r="A55" s="650"/>
      <c r="B55" s="668" t="s">
        <v>269</v>
      </c>
      <c r="C55" s="664">
        <v>154809</v>
      </c>
      <c r="D55" s="664">
        <v>121090</v>
      </c>
      <c r="E55" s="664">
        <v>1204894</v>
      </c>
      <c r="G55" s="664">
        <v>8821</v>
      </c>
      <c r="H55" s="664">
        <v>3344504</v>
      </c>
      <c r="I55" s="664">
        <v>20222</v>
      </c>
      <c r="J55" s="672"/>
      <c r="K55" s="670"/>
      <c r="L55" s="670"/>
      <c r="M55" s="670"/>
      <c r="O55" s="661"/>
    </row>
    <row r="56" spans="1:15" s="641" customFormat="1" ht="9" customHeight="1">
      <c r="A56" s="650"/>
      <c r="B56" s="668"/>
      <c r="H56" s="661"/>
      <c r="I56" s="664"/>
      <c r="J56" s="672"/>
      <c r="K56" s="670"/>
      <c r="L56" s="670"/>
      <c r="M56" s="670"/>
      <c r="O56" s="661"/>
    </row>
    <row r="57" spans="1:15" s="641" customFormat="1" ht="9" customHeight="1">
      <c r="A57" s="650"/>
      <c r="B57" s="668" t="s">
        <v>270</v>
      </c>
      <c r="C57" s="664">
        <v>161937</v>
      </c>
      <c r="D57" s="664">
        <v>118549</v>
      </c>
      <c r="E57" s="664">
        <v>1173346</v>
      </c>
      <c r="G57" s="664">
        <v>8984</v>
      </c>
      <c r="H57" s="664">
        <v>2377569</v>
      </c>
      <c r="I57" s="664">
        <v>17236</v>
      </c>
      <c r="J57" s="672"/>
      <c r="K57" s="670"/>
      <c r="L57" s="670"/>
      <c r="M57" s="670"/>
      <c r="O57" s="661"/>
    </row>
    <row r="58" spans="1:15" s="641" customFormat="1" ht="9" customHeight="1">
      <c r="A58" s="650"/>
      <c r="B58" s="668" t="s">
        <v>271</v>
      </c>
      <c r="C58" s="664">
        <v>141025</v>
      </c>
      <c r="D58" s="664">
        <v>95031</v>
      </c>
      <c r="E58" s="664">
        <v>912093</v>
      </c>
      <c r="G58" s="664">
        <v>7556</v>
      </c>
      <c r="H58" s="664">
        <v>1487273</v>
      </c>
      <c r="I58" s="664">
        <v>11999</v>
      </c>
      <c r="J58" s="672"/>
      <c r="K58" s="670"/>
      <c r="L58" s="670"/>
      <c r="M58" s="670"/>
      <c r="O58" s="661"/>
    </row>
    <row r="59" spans="1:15" s="641" customFormat="1" ht="9" customHeight="1">
      <c r="A59" s="650"/>
      <c r="B59" s="668" t="s">
        <v>272</v>
      </c>
      <c r="C59" s="664">
        <v>123170</v>
      </c>
      <c r="D59" s="664">
        <v>74644</v>
      </c>
      <c r="E59" s="664">
        <v>688961</v>
      </c>
      <c r="G59" s="664">
        <v>6760</v>
      </c>
      <c r="H59" s="664">
        <v>950120</v>
      </c>
      <c r="I59" s="664">
        <v>11411</v>
      </c>
      <c r="J59" s="672"/>
      <c r="K59" s="670"/>
      <c r="L59" s="670"/>
      <c r="M59" s="670"/>
      <c r="O59" s="661"/>
    </row>
    <row r="60" spans="1:15" s="641" customFormat="1" ht="9" customHeight="1">
      <c r="A60" s="650"/>
      <c r="B60" s="668" t="s">
        <v>211</v>
      </c>
      <c r="C60" s="664">
        <v>293310</v>
      </c>
      <c r="D60" s="664">
        <v>150201</v>
      </c>
      <c r="E60" s="664">
        <v>1194295</v>
      </c>
      <c r="F60" s="664"/>
      <c r="G60" s="664">
        <v>15330</v>
      </c>
      <c r="H60" s="664">
        <v>1213401</v>
      </c>
      <c r="I60" s="664">
        <v>28000</v>
      </c>
      <c r="J60" s="672"/>
      <c r="K60" s="670"/>
      <c r="L60" s="670"/>
      <c r="M60" s="670"/>
      <c r="O60" s="661"/>
    </row>
    <row r="61" spans="1:15" s="641" customFormat="1" ht="3" customHeight="1">
      <c r="A61" s="650"/>
      <c r="J61" s="659"/>
    </row>
    <row r="62" spans="1:15" s="641" customFormat="1" ht="3" customHeight="1">
      <c r="A62" s="650"/>
      <c r="B62" s="639"/>
      <c r="C62" s="639"/>
      <c r="D62" s="639"/>
      <c r="E62" s="639"/>
      <c r="F62" s="639"/>
      <c r="G62" s="639"/>
      <c r="H62" s="639"/>
      <c r="I62" s="639"/>
      <c r="J62" s="659"/>
    </row>
    <row r="63" spans="1:15" s="641" customFormat="1" ht="8.25" customHeight="1">
      <c r="A63" s="650"/>
      <c r="B63" s="654" t="s">
        <v>274</v>
      </c>
      <c r="C63" s="658"/>
      <c r="D63" s="658"/>
      <c r="E63" s="658"/>
      <c r="F63" s="658"/>
      <c r="G63" s="658"/>
      <c r="H63" s="658"/>
      <c r="I63" s="658"/>
      <c r="J63" s="659"/>
    </row>
    <row r="64" spans="1:15" s="641" customFormat="1" ht="8.25" customHeight="1">
      <c r="A64" s="650"/>
      <c r="B64" s="654" t="s">
        <v>275</v>
      </c>
      <c r="C64" s="658"/>
      <c r="D64" s="658"/>
      <c r="E64" s="658"/>
      <c r="F64" s="658"/>
      <c r="G64" s="658"/>
      <c r="H64" s="658"/>
      <c r="I64" s="658"/>
      <c r="J64" s="659"/>
    </row>
    <row r="65" spans="1:11" s="641" customFormat="1" ht="8.25" customHeight="1">
      <c r="A65" s="650"/>
      <c r="B65" s="654" t="s">
        <v>276</v>
      </c>
      <c r="C65" s="658"/>
      <c r="D65" s="658"/>
      <c r="E65" s="658"/>
      <c r="F65" s="658"/>
      <c r="G65" s="658"/>
      <c r="H65" s="658"/>
      <c r="I65" s="658"/>
      <c r="J65" s="659"/>
    </row>
    <row r="66" spans="1:11" s="641" customFormat="1" ht="8.25" customHeight="1">
      <c r="A66" s="650"/>
      <c r="B66" s="654" t="s">
        <v>277</v>
      </c>
      <c r="C66" s="686"/>
      <c r="D66" s="686"/>
      <c r="E66" s="686"/>
      <c r="F66" s="686"/>
      <c r="G66" s="686"/>
      <c r="H66" s="686"/>
      <c r="I66" s="686"/>
      <c r="J66" s="659"/>
    </row>
    <row r="67" spans="1:11" s="641" customFormat="1" ht="8.25" customHeight="1">
      <c r="A67" s="650"/>
      <c r="B67" s="654" t="s">
        <v>278</v>
      </c>
      <c r="C67" s="686"/>
      <c r="D67" s="686"/>
      <c r="E67" s="686"/>
      <c r="F67" s="686"/>
      <c r="G67" s="686"/>
      <c r="H67" s="686"/>
      <c r="I67" s="686"/>
      <c r="J67" s="659"/>
    </row>
    <row r="68" spans="1:11" s="641" customFormat="1" ht="4.5" customHeight="1">
      <c r="A68" s="687"/>
      <c r="B68" s="684"/>
      <c r="C68" s="684"/>
      <c r="D68" s="684"/>
      <c r="E68" s="684"/>
      <c r="F68" s="684"/>
      <c r="G68" s="684"/>
      <c r="H68" s="684"/>
      <c r="I68" s="684"/>
      <c r="J68" s="688"/>
    </row>
    <row r="69" spans="1:11" hidden="1">
      <c r="K69" s="689" t="s">
        <v>40</v>
      </c>
    </row>
  </sheetData>
  <sheetProtection sheet="1" objects="1" scenarios="1"/>
  <mergeCells count="9">
    <mergeCell ref="B38:B40"/>
    <mergeCell ref="H38:H40"/>
    <mergeCell ref="I38:I39"/>
    <mergeCell ref="G39:G40"/>
    <mergeCell ref="B8:B10"/>
    <mergeCell ref="C8:C10"/>
    <mergeCell ref="D8:D10"/>
    <mergeCell ref="E8:E9"/>
    <mergeCell ref="G8:I8"/>
  </mergeCells>
  <hyperlinks>
    <hyperlink ref="I2" location="Índice!A1" display="Índice!A1"/>
  </hyperlinks>
  <printOptions horizontalCentered="1"/>
  <pageMargins left="1.8897637795275593" right="1.9291338582677167" top="2.1653543307086616" bottom="1.5748031496062993" header="0.78740157480314965" footer="0.51181102362204722"/>
  <pageSetup orientation="portrait" r:id="rId1"/>
  <headerFooter>
    <oddHeader xml:space="preserve">&amp;L&amp;K000080INEGI. Anuario estadístico y geográfico de los Estados Unidos Mexicanos 2013. 2014&amp;K000000.&amp;C
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O71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689" customWidth="1"/>
    <col min="2" max="2" width="7.85546875" style="689" customWidth="1"/>
    <col min="3" max="3" width="6.5703125" style="689" customWidth="1"/>
    <col min="4" max="4" width="6.28515625" style="689" customWidth="1"/>
    <col min="5" max="5" width="0.85546875" style="689" customWidth="1"/>
    <col min="6" max="6" width="5.28515625" style="689" customWidth="1"/>
    <col min="7" max="7" width="7.140625" style="689" customWidth="1"/>
    <col min="8" max="8" width="0.85546875" style="689" customWidth="1"/>
    <col min="9" max="9" width="6.28515625" style="689" customWidth="1"/>
    <col min="10" max="12" width="6" style="689" customWidth="1"/>
    <col min="13" max="14" width="0.85546875" style="689" customWidth="1"/>
    <col min="15" max="15" width="0" style="689" hidden="1" customWidth="1"/>
    <col min="16" max="16384" width="11.42578125" style="689" hidden="1"/>
  </cols>
  <sheetData>
    <row r="1" spans="1:15" s="694" customFormat="1" ht="4.5" customHeight="1">
      <c r="A1" s="690"/>
      <c r="B1" s="691"/>
      <c r="C1" s="692"/>
      <c r="D1" s="692"/>
      <c r="E1" s="692"/>
      <c r="F1" s="692"/>
      <c r="G1" s="692"/>
      <c r="H1" s="692"/>
      <c r="I1" s="692"/>
      <c r="J1" s="692"/>
      <c r="K1" s="692"/>
      <c r="L1" s="692"/>
      <c r="M1" s="693"/>
    </row>
    <row r="2" spans="1:15" s="698" customFormat="1" ht="11.1" customHeight="1">
      <c r="A2" s="695"/>
      <c r="B2" s="643" t="s">
        <v>279</v>
      </c>
      <c r="C2" s="696"/>
      <c r="D2" s="696"/>
      <c r="E2" s="696"/>
      <c r="F2" s="696"/>
      <c r="G2" s="696"/>
      <c r="H2" s="697"/>
      <c r="I2" s="697"/>
      <c r="K2" s="647"/>
      <c r="L2" s="1028" t="s">
        <v>280</v>
      </c>
      <c r="M2" s="699"/>
    </row>
    <row r="3" spans="1:15" s="698" customFormat="1" ht="11.1" customHeight="1">
      <c r="A3" s="695"/>
      <c r="B3" s="643" t="s">
        <v>281</v>
      </c>
      <c r="C3" s="696"/>
      <c r="D3" s="696"/>
      <c r="E3" s="696"/>
      <c r="F3" s="696"/>
      <c r="G3" s="696"/>
      <c r="H3" s="696"/>
      <c r="I3" s="696"/>
      <c r="K3" s="1044"/>
      <c r="L3" s="1044" t="s">
        <v>93</v>
      </c>
      <c r="M3" s="699"/>
    </row>
    <row r="4" spans="1:15" s="698" customFormat="1" ht="11.1" customHeight="1">
      <c r="A4" s="695"/>
      <c r="B4" s="643" t="s">
        <v>282</v>
      </c>
      <c r="C4" s="696"/>
      <c r="D4" s="696"/>
      <c r="E4" s="696"/>
      <c r="F4" s="696"/>
      <c r="G4" s="696"/>
      <c r="H4" s="696"/>
      <c r="I4" s="696"/>
      <c r="J4" s="696"/>
      <c r="K4" s="696"/>
      <c r="L4" s="696"/>
      <c r="M4" s="700"/>
    </row>
    <row r="5" spans="1:15" s="698" customFormat="1" ht="11.1" customHeight="1">
      <c r="A5" s="695"/>
      <c r="B5" s="648" t="s">
        <v>255</v>
      </c>
      <c r="C5" s="696"/>
      <c r="D5" s="696"/>
      <c r="E5" s="696"/>
      <c r="F5" s="696"/>
      <c r="G5" s="696"/>
      <c r="H5" s="696"/>
      <c r="I5" s="696"/>
      <c r="J5" s="696"/>
      <c r="K5" s="696"/>
      <c r="L5" s="696"/>
      <c r="M5" s="701"/>
      <c r="O5" s="698" t="s">
        <v>199</v>
      </c>
    </row>
    <row r="6" spans="1:15" s="694" customFormat="1" ht="3" customHeight="1">
      <c r="A6" s="702"/>
      <c r="B6" s="703"/>
      <c r="C6" s="704"/>
      <c r="D6" s="704"/>
      <c r="E6" s="704"/>
      <c r="F6" s="704"/>
      <c r="G6" s="704"/>
      <c r="H6" s="704"/>
      <c r="I6" s="703"/>
      <c r="J6" s="703"/>
      <c r="K6" s="703"/>
      <c r="L6" s="703"/>
      <c r="M6" s="705"/>
    </row>
    <row r="7" spans="1:15" s="694" customFormat="1" ht="3" customHeight="1">
      <c r="A7" s="702"/>
      <c r="B7" s="686"/>
      <c r="C7" s="1044"/>
      <c r="D7" s="1044"/>
      <c r="E7" s="1044"/>
      <c r="F7" s="1044"/>
      <c r="G7" s="1044"/>
      <c r="H7" s="1044"/>
      <c r="I7" s="706"/>
      <c r="J7" s="707"/>
      <c r="K7" s="707"/>
      <c r="L7" s="707"/>
      <c r="M7" s="705"/>
    </row>
    <row r="8" spans="1:15" s="694" customFormat="1" ht="8.4499999999999993" customHeight="1">
      <c r="A8" s="702"/>
      <c r="B8" s="1077" t="s">
        <v>196</v>
      </c>
      <c r="C8" s="1037" t="s">
        <v>283</v>
      </c>
      <c r="D8" s="1079" t="s">
        <v>257</v>
      </c>
      <c r="E8" s="1037"/>
      <c r="F8" s="1085" t="s">
        <v>124</v>
      </c>
      <c r="G8" s="1085"/>
      <c r="H8" s="1085"/>
      <c r="I8" s="1085"/>
      <c r="J8" s="1085"/>
      <c r="K8" s="1085"/>
      <c r="L8" s="1085"/>
      <c r="M8" s="708"/>
      <c r="O8" s="709"/>
    </row>
    <row r="9" spans="1:15" s="694" customFormat="1" ht="8.4499999999999993" customHeight="1">
      <c r="A9" s="702"/>
      <c r="B9" s="1077"/>
      <c r="C9" s="1037" t="s">
        <v>284</v>
      </c>
      <c r="D9" s="1079"/>
      <c r="E9" s="1037"/>
      <c r="F9" s="1037" t="s">
        <v>285</v>
      </c>
      <c r="G9" s="1037" t="s">
        <v>286</v>
      </c>
      <c r="H9" s="1044"/>
      <c r="I9" s="1086" t="s">
        <v>128</v>
      </c>
      <c r="J9" s="1086"/>
      <c r="K9" s="1086"/>
      <c r="L9" s="1086"/>
      <c r="M9" s="708"/>
    </row>
    <row r="10" spans="1:15" s="694" customFormat="1" ht="8.4499999999999993" customHeight="1">
      <c r="A10" s="702"/>
      <c r="B10" s="1077"/>
      <c r="C10" s="1037" t="s">
        <v>287</v>
      </c>
      <c r="F10" s="1037" t="s">
        <v>288</v>
      </c>
      <c r="G10" s="710" t="s">
        <v>289</v>
      </c>
      <c r="H10" s="1044"/>
      <c r="I10" s="1037">
        <v>1</v>
      </c>
      <c r="J10" s="1037">
        <v>2</v>
      </c>
      <c r="K10" s="1037">
        <v>3</v>
      </c>
      <c r="L10" s="1040" t="s">
        <v>290</v>
      </c>
      <c r="M10" s="711"/>
    </row>
    <row r="11" spans="1:15" s="694" customFormat="1" ht="8.4499999999999993" customHeight="1">
      <c r="A11" s="702"/>
      <c r="B11" s="1077"/>
      <c r="C11" s="1037"/>
      <c r="D11" s="1037"/>
      <c r="E11" s="1037"/>
      <c r="F11" s="1037"/>
      <c r="G11" s="710"/>
      <c r="H11" s="1044"/>
      <c r="I11" s="710" t="s">
        <v>259</v>
      </c>
      <c r="J11" s="710" t="s">
        <v>260</v>
      </c>
      <c r="K11" s="710" t="s">
        <v>260</v>
      </c>
      <c r="L11" s="1040" t="s">
        <v>291</v>
      </c>
      <c r="M11" s="711"/>
    </row>
    <row r="12" spans="1:15" s="694" customFormat="1" ht="3" customHeight="1">
      <c r="A12" s="702"/>
      <c r="B12" s="703"/>
      <c r="C12" s="704"/>
      <c r="D12" s="704" t="s">
        <v>199</v>
      </c>
      <c r="E12" s="704"/>
      <c r="F12" s="704"/>
      <c r="G12" s="704"/>
      <c r="H12" s="704"/>
      <c r="I12" s="704"/>
      <c r="J12" s="704"/>
      <c r="K12" s="704"/>
      <c r="L12" s="704"/>
      <c r="M12" s="705"/>
    </row>
    <row r="13" spans="1:15" s="694" customFormat="1" ht="3" customHeight="1">
      <c r="A13" s="702"/>
      <c r="B13" s="686"/>
      <c r="C13" s="1044"/>
      <c r="D13" s="1044"/>
      <c r="E13" s="1044"/>
      <c r="F13" s="1044"/>
      <c r="G13" s="1044"/>
      <c r="H13" s="1044"/>
      <c r="I13" s="1044"/>
      <c r="J13" s="1044"/>
      <c r="K13" s="1044"/>
      <c r="L13" s="1044"/>
      <c r="M13" s="712"/>
    </row>
    <row r="14" spans="1:15" s="718" customFormat="1" ht="9" customHeight="1">
      <c r="A14" s="713"/>
      <c r="B14" s="714" t="s">
        <v>7</v>
      </c>
      <c r="C14" s="715">
        <f>SUM(C16:C29)</f>
        <v>84927468</v>
      </c>
      <c r="D14" s="715">
        <f>SUM(D16:D29)</f>
        <v>5459019</v>
      </c>
      <c r="E14" s="715"/>
      <c r="F14" s="715">
        <f>SUM(F16:F29)</f>
        <v>259810</v>
      </c>
      <c r="G14" s="715">
        <f>SUM(G16:G29)</f>
        <v>26187653</v>
      </c>
      <c r="H14" s="715"/>
      <c r="I14" s="715">
        <f>SUM(I16:I29)</f>
        <v>2865891</v>
      </c>
      <c r="J14" s="715">
        <f>SUM(J16:J29)</f>
        <v>3663699</v>
      </c>
      <c r="K14" s="715">
        <f>SUM(K16:K29)</f>
        <v>17317912</v>
      </c>
      <c r="L14" s="715">
        <f>SUM(L16:L29)</f>
        <v>153272</v>
      </c>
      <c r="M14" s="716"/>
      <c r="N14" s="717"/>
      <c r="O14" s="717"/>
    </row>
    <row r="15" spans="1:15" s="718" customFormat="1" ht="3.95" customHeight="1">
      <c r="A15" s="713"/>
      <c r="B15" s="714"/>
      <c r="C15" s="715"/>
      <c r="D15" s="715"/>
      <c r="E15" s="715"/>
      <c r="F15" s="715"/>
      <c r="G15" s="715"/>
      <c r="H15" s="715"/>
      <c r="I15" s="694"/>
      <c r="J15" s="686"/>
      <c r="K15" s="694"/>
      <c r="L15" s="694"/>
      <c r="M15" s="716"/>
      <c r="N15" s="717"/>
      <c r="O15" s="717"/>
    </row>
    <row r="16" spans="1:15" s="694" customFormat="1" ht="9" customHeight="1">
      <c r="A16" s="702"/>
      <c r="B16" s="663" t="s">
        <v>292</v>
      </c>
      <c r="C16" s="664">
        <f>SUM(D16:L16,D46:L46)</f>
        <v>6504132</v>
      </c>
      <c r="D16" s="664">
        <v>49793</v>
      </c>
      <c r="E16" s="664"/>
      <c r="F16" s="664">
        <v>22889</v>
      </c>
      <c r="G16" s="664">
        <v>3674298</v>
      </c>
      <c r="H16" s="719"/>
      <c r="I16" s="664">
        <v>1733741</v>
      </c>
      <c r="J16" s="664">
        <v>853912</v>
      </c>
      <c r="K16" s="664">
        <v>136691</v>
      </c>
      <c r="L16" s="664">
        <v>12807</v>
      </c>
      <c r="M16" s="672"/>
    </row>
    <row r="17" spans="1:13" s="694" customFormat="1" ht="9" customHeight="1">
      <c r="A17" s="702"/>
      <c r="B17" s="663" t="s">
        <v>246</v>
      </c>
      <c r="C17" s="664">
        <f>SUM(D17:L17,D47:L47)</f>
        <v>11026112</v>
      </c>
      <c r="D17" s="664">
        <v>112548</v>
      </c>
      <c r="E17" s="664"/>
      <c r="F17" s="664">
        <v>14756</v>
      </c>
      <c r="G17" s="664">
        <v>1377466</v>
      </c>
      <c r="H17" s="719"/>
      <c r="I17" s="664">
        <v>450183</v>
      </c>
      <c r="J17" s="664">
        <v>1464574</v>
      </c>
      <c r="K17" s="664">
        <v>3147505</v>
      </c>
      <c r="L17" s="664">
        <v>20685</v>
      </c>
      <c r="M17" s="672"/>
    </row>
    <row r="18" spans="1:13" s="694" customFormat="1" ht="9" customHeight="1">
      <c r="A18" s="702"/>
      <c r="B18" s="663" t="s">
        <v>247</v>
      </c>
      <c r="C18" s="664">
        <f>SUM(D18:L18,D48:L48)</f>
        <v>9892271</v>
      </c>
      <c r="D18" s="664">
        <v>161158</v>
      </c>
      <c r="E18" s="664"/>
      <c r="F18" s="664">
        <v>13453</v>
      </c>
      <c r="G18" s="664">
        <v>1479418</v>
      </c>
      <c r="H18" s="719"/>
      <c r="I18" s="664">
        <v>135058</v>
      </c>
      <c r="J18" s="664">
        <v>268370</v>
      </c>
      <c r="K18" s="664">
        <v>2583111</v>
      </c>
      <c r="L18" s="664">
        <v>19533</v>
      </c>
      <c r="M18" s="672"/>
    </row>
    <row r="19" spans="1:13" s="694" customFormat="1" ht="9" customHeight="1">
      <c r="A19" s="702"/>
      <c r="B19" s="663" t="s">
        <v>265</v>
      </c>
      <c r="C19" s="664">
        <f>SUM(D19:L19,D49:L49)</f>
        <v>8788177</v>
      </c>
      <c r="D19" s="664">
        <v>202600</v>
      </c>
      <c r="E19" s="664"/>
      <c r="F19" s="664">
        <v>14702</v>
      </c>
      <c r="G19" s="664">
        <v>1809328</v>
      </c>
      <c r="H19" s="719"/>
      <c r="I19" s="664">
        <v>103305</v>
      </c>
      <c r="J19" s="664">
        <v>208376</v>
      </c>
      <c r="K19" s="664">
        <v>2373971</v>
      </c>
      <c r="L19" s="664">
        <v>18812</v>
      </c>
      <c r="M19" s="720"/>
    </row>
    <row r="20" spans="1:13" s="694" customFormat="1" ht="9" customHeight="1">
      <c r="A20" s="702"/>
      <c r="B20" s="663" t="s">
        <v>266</v>
      </c>
      <c r="C20" s="664">
        <f>SUM(D20:L20,D50:L50)</f>
        <v>8470798</v>
      </c>
      <c r="D20" s="664">
        <v>258246</v>
      </c>
      <c r="E20" s="664"/>
      <c r="F20" s="664">
        <v>17074</v>
      </c>
      <c r="G20" s="664">
        <v>2183151</v>
      </c>
      <c r="H20" s="719"/>
      <c r="I20" s="664">
        <v>97758</v>
      </c>
      <c r="J20" s="664">
        <v>190323</v>
      </c>
      <c r="K20" s="664">
        <v>2315998</v>
      </c>
      <c r="L20" s="664">
        <v>19102</v>
      </c>
      <c r="M20" s="720"/>
    </row>
    <row r="21" spans="1:13" s="694" customFormat="1" ht="9" customHeight="1">
      <c r="A21" s="702"/>
      <c r="B21" s="663"/>
      <c r="C21" s="664"/>
      <c r="D21" s="664"/>
      <c r="E21" s="664"/>
      <c r="F21" s="664"/>
      <c r="G21" s="664"/>
      <c r="H21" s="719"/>
      <c r="I21" s="664"/>
      <c r="J21" s="664"/>
      <c r="K21" s="664"/>
      <c r="L21" s="664"/>
      <c r="M21" s="720"/>
    </row>
    <row r="22" spans="1:13" s="694" customFormat="1" ht="9" customHeight="1">
      <c r="A22" s="702"/>
      <c r="B22" s="663" t="s">
        <v>267</v>
      </c>
      <c r="C22" s="664">
        <f>SUM(D22:L22,D52:L52)</f>
        <v>8292987</v>
      </c>
      <c r="D22" s="664">
        <v>276758</v>
      </c>
      <c r="E22" s="664"/>
      <c r="F22" s="664">
        <v>17167</v>
      </c>
      <c r="G22" s="664">
        <v>2281608</v>
      </c>
      <c r="H22" s="719"/>
      <c r="I22" s="664">
        <v>100742</v>
      </c>
      <c r="J22" s="664">
        <v>203389</v>
      </c>
      <c r="K22" s="664">
        <v>2254956</v>
      </c>
      <c r="L22" s="664">
        <v>18763</v>
      </c>
      <c r="M22" s="720"/>
    </row>
    <row r="23" spans="1:13" s="694" customFormat="1" ht="9" customHeight="1">
      <c r="A23" s="702"/>
      <c r="B23" s="663" t="s">
        <v>268</v>
      </c>
      <c r="C23" s="664">
        <f>SUM(D23:L23,D53:L53)</f>
        <v>7009226</v>
      </c>
      <c r="D23" s="664">
        <v>323489</v>
      </c>
      <c r="E23" s="664"/>
      <c r="F23" s="664">
        <v>17750</v>
      </c>
      <c r="G23" s="664">
        <v>2116800</v>
      </c>
      <c r="H23" s="719"/>
      <c r="I23" s="664">
        <v>76282</v>
      </c>
      <c r="J23" s="664">
        <v>157655</v>
      </c>
      <c r="K23" s="664">
        <v>1669909</v>
      </c>
      <c r="L23" s="664">
        <v>14050</v>
      </c>
      <c r="M23" s="720"/>
    </row>
    <row r="24" spans="1:13" s="694" customFormat="1" ht="9" customHeight="1">
      <c r="A24" s="702"/>
      <c r="B24" s="663" t="s">
        <v>269</v>
      </c>
      <c r="C24" s="664">
        <f>SUM(D24:L24,D54:L54)</f>
        <v>5928730</v>
      </c>
      <c r="D24" s="664">
        <v>394598</v>
      </c>
      <c r="E24" s="664"/>
      <c r="F24" s="664">
        <v>19306</v>
      </c>
      <c r="G24" s="664">
        <v>2150100</v>
      </c>
      <c r="H24" s="719"/>
      <c r="I24" s="664">
        <v>53801</v>
      </c>
      <c r="J24" s="664">
        <v>110162</v>
      </c>
      <c r="K24" s="664">
        <v>1094283</v>
      </c>
      <c r="L24" s="664">
        <v>9730</v>
      </c>
      <c r="M24" s="720"/>
    </row>
    <row r="25" spans="1:13" s="694" customFormat="1" ht="9" customHeight="1">
      <c r="A25" s="702"/>
      <c r="B25" s="663" t="s">
        <v>270</v>
      </c>
      <c r="C25" s="664">
        <f>SUM(D25:L25,D55:L55)</f>
        <v>5064291</v>
      </c>
      <c r="D25" s="664">
        <v>452489</v>
      </c>
      <c r="E25" s="664"/>
      <c r="F25" s="664">
        <v>21924</v>
      </c>
      <c r="G25" s="664">
        <v>2195073</v>
      </c>
      <c r="H25" s="719"/>
      <c r="I25" s="664">
        <v>38732</v>
      </c>
      <c r="J25" s="664">
        <v>74949</v>
      </c>
      <c r="K25" s="664">
        <v>716921</v>
      </c>
      <c r="L25" s="664">
        <v>6658</v>
      </c>
      <c r="M25" s="720"/>
    </row>
    <row r="26" spans="1:13" s="694" customFormat="1" ht="9" customHeight="1">
      <c r="A26" s="702"/>
      <c r="B26" s="668" t="s">
        <v>271</v>
      </c>
      <c r="C26" s="664">
        <f>SUM(D26:L26,D56:L56)</f>
        <v>3895365</v>
      </c>
      <c r="D26" s="664">
        <v>491512</v>
      </c>
      <c r="E26" s="664"/>
      <c r="F26" s="664">
        <v>21190</v>
      </c>
      <c r="G26" s="664">
        <v>1883391</v>
      </c>
      <c r="H26" s="719"/>
      <c r="I26" s="664">
        <v>27837</v>
      </c>
      <c r="J26" s="664">
        <v>51299</v>
      </c>
      <c r="K26" s="664">
        <v>437892</v>
      </c>
      <c r="L26" s="664">
        <v>4530</v>
      </c>
      <c r="M26" s="720"/>
    </row>
    <row r="27" spans="1:13" s="694" customFormat="1" ht="9" customHeight="1">
      <c r="A27" s="702"/>
      <c r="B27" s="668"/>
      <c r="C27" s="664"/>
      <c r="D27" s="664"/>
      <c r="E27" s="664"/>
      <c r="F27" s="664"/>
      <c r="G27" s="664"/>
      <c r="H27" s="719"/>
      <c r="I27" s="664"/>
      <c r="J27" s="664"/>
      <c r="K27" s="664"/>
      <c r="L27" s="664"/>
      <c r="M27" s="720"/>
    </row>
    <row r="28" spans="1:13" s="694" customFormat="1" ht="9" customHeight="1">
      <c r="A28" s="702"/>
      <c r="B28" s="668" t="s">
        <v>272</v>
      </c>
      <c r="C28" s="664">
        <f>SUM(D28:L28,D58:L58)</f>
        <v>3116466</v>
      </c>
      <c r="D28" s="664">
        <v>551982</v>
      </c>
      <c r="E28" s="664"/>
      <c r="F28" s="664">
        <v>20866</v>
      </c>
      <c r="G28" s="664">
        <v>1582087</v>
      </c>
      <c r="H28" s="719"/>
      <c r="I28" s="664">
        <v>19249</v>
      </c>
      <c r="J28" s="664">
        <v>34107</v>
      </c>
      <c r="K28" s="664">
        <v>265369</v>
      </c>
      <c r="L28" s="664">
        <v>3091</v>
      </c>
      <c r="M28" s="720"/>
    </row>
    <row r="29" spans="1:13" s="694" customFormat="1" ht="9" customHeight="1">
      <c r="A29" s="702"/>
      <c r="B29" s="668" t="s">
        <v>211</v>
      </c>
      <c r="C29" s="664">
        <f>SUM(D29:L29,D59:L59)</f>
        <v>6938913</v>
      </c>
      <c r="D29" s="664">
        <v>2183846</v>
      </c>
      <c r="E29" s="664"/>
      <c r="F29" s="664">
        <v>58733</v>
      </c>
      <c r="G29" s="664">
        <v>3454933</v>
      </c>
      <c r="H29" s="664"/>
      <c r="I29" s="664">
        <v>29203</v>
      </c>
      <c r="J29" s="664">
        <v>46583</v>
      </c>
      <c r="K29" s="664">
        <v>321306</v>
      </c>
      <c r="L29" s="664">
        <v>5511</v>
      </c>
      <c r="M29" s="720"/>
    </row>
    <row r="30" spans="1:13" s="694" customFormat="1" ht="9.9499999999999993" customHeight="1">
      <c r="A30" s="702"/>
      <c r="B30" s="668"/>
      <c r="C30" s="664"/>
      <c r="D30" s="664"/>
      <c r="E30" s="664"/>
      <c r="F30" s="664"/>
      <c r="G30" s="664"/>
      <c r="H30" s="664"/>
      <c r="I30" s="664"/>
      <c r="J30" s="664"/>
      <c r="K30" s="664"/>
      <c r="L30" s="664"/>
      <c r="M30" s="720"/>
    </row>
    <row r="31" spans="1:13" s="694" customFormat="1" ht="9.9499999999999993" customHeight="1">
      <c r="A31" s="702"/>
      <c r="B31" s="668"/>
      <c r="C31" s="664"/>
      <c r="D31" s="664"/>
      <c r="E31" s="664"/>
      <c r="F31" s="664"/>
      <c r="G31" s="664"/>
      <c r="H31" s="664"/>
      <c r="I31" s="664"/>
      <c r="J31" s="664"/>
      <c r="K31" s="664"/>
      <c r="L31" s="664"/>
      <c r="M31" s="720"/>
    </row>
    <row r="32" spans="1:13" s="694" customFormat="1" ht="9.9499999999999993" customHeight="1">
      <c r="A32" s="702"/>
      <c r="B32" s="721"/>
      <c r="C32" s="719"/>
      <c r="D32" s="722"/>
      <c r="E32" s="722"/>
      <c r="F32" s="722"/>
      <c r="G32" s="722"/>
      <c r="H32" s="719"/>
      <c r="I32" s="722"/>
      <c r="J32" s="722"/>
      <c r="K32" s="722"/>
      <c r="L32" s="722"/>
      <c r="M32" s="720"/>
    </row>
    <row r="33" spans="1:15" s="694" customFormat="1" ht="9.9499999999999993" customHeight="1">
      <c r="A33" s="702"/>
      <c r="B33" s="721"/>
      <c r="C33" s="719"/>
      <c r="D33" s="722"/>
      <c r="E33" s="722"/>
      <c r="F33" s="722"/>
      <c r="G33" s="722"/>
      <c r="H33" s="719"/>
      <c r="I33" s="722"/>
      <c r="J33" s="722"/>
      <c r="K33" s="722"/>
      <c r="L33" s="722"/>
      <c r="M33" s="720"/>
    </row>
    <row r="34" spans="1:15" s="694" customFormat="1" ht="9" customHeight="1">
      <c r="A34" s="702"/>
      <c r="B34" s="721"/>
      <c r="C34" s="719"/>
      <c r="D34" s="722"/>
      <c r="E34" s="722"/>
      <c r="F34" s="722"/>
      <c r="G34" s="722"/>
      <c r="H34" s="719"/>
      <c r="I34" s="722"/>
      <c r="K34" s="1044"/>
      <c r="L34" s="1030" t="s">
        <v>280</v>
      </c>
      <c r="M34" s="720"/>
    </row>
    <row r="35" spans="1:15" s="694" customFormat="1" ht="9" customHeight="1">
      <c r="A35" s="702"/>
      <c r="B35" s="721"/>
      <c r="C35" s="719"/>
      <c r="D35" s="722"/>
      <c r="E35" s="722"/>
      <c r="F35" s="722"/>
      <c r="G35" s="722"/>
      <c r="H35" s="719"/>
      <c r="I35" s="722"/>
      <c r="K35" s="1044"/>
      <c r="L35" s="1044" t="s">
        <v>95</v>
      </c>
      <c r="M35" s="720"/>
    </row>
    <row r="36" spans="1:15" s="694" customFormat="1" ht="3" customHeight="1">
      <c r="A36" s="702"/>
      <c r="B36" s="703"/>
      <c r="C36" s="704"/>
      <c r="D36" s="704"/>
      <c r="E36" s="704"/>
      <c r="F36" s="704"/>
      <c r="G36" s="704"/>
      <c r="H36" s="704"/>
      <c r="I36" s="703"/>
      <c r="J36" s="703"/>
      <c r="K36" s="703"/>
      <c r="L36" s="703"/>
      <c r="M36" s="705"/>
    </row>
    <row r="37" spans="1:15" s="694" customFormat="1" ht="3" customHeight="1">
      <c r="A37" s="702"/>
      <c r="B37" s="686"/>
      <c r="C37" s="1044"/>
      <c r="D37" s="1044"/>
      <c r="E37" s="1044"/>
      <c r="F37" s="1044"/>
      <c r="G37" s="1044"/>
      <c r="H37" s="1044"/>
      <c r="I37" s="706"/>
      <c r="J37" s="707"/>
      <c r="K37" s="707"/>
      <c r="L37" s="707"/>
      <c r="M37" s="705"/>
    </row>
    <row r="38" spans="1:15" s="694" customFormat="1" ht="8.4499999999999993" customHeight="1">
      <c r="A38" s="702"/>
      <c r="B38" s="1077" t="s">
        <v>196</v>
      </c>
      <c r="C38" s="723"/>
      <c r="D38" s="1087" t="s">
        <v>293</v>
      </c>
      <c r="E38" s="1087"/>
      <c r="F38" s="1087"/>
      <c r="G38" s="1087"/>
      <c r="H38" s="1087"/>
      <c r="I38" s="1087"/>
      <c r="J38" s="724"/>
      <c r="K38" s="1039" t="s">
        <v>294</v>
      </c>
      <c r="L38" s="1040" t="s">
        <v>290</v>
      </c>
      <c r="M38" s="708"/>
      <c r="O38" s="709"/>
    </row>
    <row r="39" spans="1:15" s="694" customFormat="1" ht="8.4499999999999993" customHeight="1">
      <c r="A39" s="702"/>
      <c r="B39" s="1077"/>
      <c r="C39" s="723"/>
      <c r="D39" s="1088"/>
      <c r="E39" s="1088"/>
      <c r="F39" s="1088"/>
      <c r="G39" s="1088"/>
      <c r="H39" s="1088"/>
      <c r="I39" s="1088"/>
      <c r="J39" s="1089" t="s">
        <v>295</v>
      </c>
      <c r="K39" s="1089"/>
      <c r="L39" s="725" t="s">
        <v>291</v>
      </c>
      <c r="M39" s="708"/>
    </row>
    <row r="40" spans="1:15" s="694" customFormat="1" ht="8.4499999999999993" customHeight="1">
      <c r="A40" s="702"/>
      <c r="B40" s="1077"/>
      <c r="C40" s="1044"/>
      <c r="D40" s="1044">
        <v>1</v>
      </c>
      <c r="E40" s="1044"/>
      <c r="F40" s="1044">
        <v>2</v>
      </c>
      <c r="G40" s="1044" t="s">
        <v>296</v>
      </c>
      <c r="H40" s="1044"/>
      <c r="I40" s="1090" t="s">
        <v>244</v>
      </c>
      <c r="J40" s="1090"/>
      <c r="K40" s="1040"/>
      <c r="L40" s="1040"/>
      <c r="M40" s="711"/>
    </row>
    <row r="41" spans="1:15" s="694" customFormat="1" ht="8.4499999999999993" customHeight="1">
      <c r="A41" s="702"/>
      <c r="B41" s="1077"/>
      <c r="C41" s="710"/>
      <c r="D41" s="710" t="s">
        <v>259</v>
      </c>
      <c r="E41" s="710"/>
      <c r="F41" s="710" t="s">
        <v>260</v>
      </c>
      <c r="G41" s="710" t="s">
        <v>260</v>
      </c>
      <c r="H41" s="1044"/>
      <c r="I41" s="1090"/>
      <c r="J41" s="1090"/>
      <c r="K41" s="1040"/>
      <c r="L41" s="1040"/>
      <c r="M41" s="711"/>
    </row>
    <row r="42" spans="1:15" s="694" customFormat="1" ht="3" customHeight="1">
      <c r="A42" s="702"/>
      <c r="B42" s="703"/>
      <c r="C42" s="703"/>
      <c r="D42" s="703"/>
      <c r="E42" s="703"/>
      <c r="F42" s="703"/>
      <c r="G42" s="703"/>
      <c r="H42" s="704"/>
      <c r="I42" s="703"/>
      <c r="J42" s="703"/>
      <c r="K42" s="703"/>
      <c r="L42" s="703"/>
      <c r="M42" s="705"/>
    </row>
    <row r="43" spans="1:15" s="694" customFormat="1" ht="3" customHeight="1">
      <c r="A43" s="702"/>
      <c r="B43" s="686"/>
      <c r="C43" s="706"/>
      <c r="D43" s="706"/>
      <c r="E43" s="706"/>
      <c r="F43" s="706"/>
      <c r="G43" s="706"/>
      <c r="H43" s="1044"/>
      <c r="I43" s="706"/>
      <c r="J43" s="706"/>
      <c r="K43" s="706"/>
      <c r="L43" s="706"/>
      <c r="M43" s="712"/>
    </row>
    <row r="44" spans="1:15" s="718" customFormat="1" ht="9" customHeight="1">
      <c r="A44" s="713"/>
      <c r="B44" s="714" t="s">
        <v>7</v>
      </c>
      <c r="C44" s="715"/>
      <c r="D44" s="715">
        <f>SUM(D46:D59)</f>
        <v>35468</v>
      </c>
      <c r="E44" s="715"/>
      <c r="F44" s="715">
        <f>SUM(F46:F59)</f>
        <v>92566</v>
      </c>
      <c r="G44" s="715">
        <f>SUM(G46:G59)</f>
        <v>326597</v>
      </c>
      <c r="H44" s="715"/>
      <c r="I44" s="715">
        <f>SUM(I46:I59)</f>
        <v>15054</v>
      </c>
      <c r="J44" s="715"/>
      <c r="K44" s="715">
        <f>SUM(K46:K59)</f>
        <v>28098660</v>
      </c>
      <c r="L44" s="715">
        <f>SUM(L46:L59)</f>
        <v>451867</v>
      </c>
      <c r="M44" s="726">
        <f>SUM(M46:M59)</f>
        <v>0</v>
      </c>
      <c r="N44" s="717"/>
      <c r="O44" s="717"/>
    </row>
    <row r="45" spans="1:15" s="718" customFormat="1" ht="3.95" customHeight="1">
      <c r="A45" s="713"/>
      <c r="B45" s="714"/>
      <c r="C45" s="694"/>
      <c r="D45" s="715"/>
      <c r="E45" s="715"/>
      <c r="F45" s="715"/>
      <c r="G45" s="715"/>
      <c r="H45" s="715"/>
      <c r="I45" s="715"/>
      <c r="J45" s="715"/>
      <c r="K45" s="715"/>
      <c r="L45" s="715"/>
      <c r="M45" s="716"/>
      <c r="N45" s="717"/>
      <c r="O45" s="717"/>
    </row>
    <row r="46" spans="1:15" s="694" customFormat="1" ht="9" customHeight="1">
      <c r="A46" s="702"/>
      <c r="B46" s="668" t="s">
        <v>292</v>
      </c>
      <c r="C46" s="664"/>
      <c r="D46" s="665">
        <v>539</v>
      </c>
      <c r="E46" s="665"/>
      <c r="F46" s="665">
        <v>251</v>
      </c>
      <c r="G46" s="665">
        <v>82</v>
      </c>
      <c r="H46" s="719"/>
      <c r="I46" s="665">
        <v>61</v>
      </c>
      <c r="J46" s="665"/>
      <c r="K46" s="665" t="s">
        <v>262</v>
      </c>
      <c r="L46" s="664">
        <v>19068</v>
      </c>
      <c r="M46" s="672"/>
    </row>
    <row r="47" spans="1:15" s="694" customFormat="1" ht="9" customHeight="1">
      <c r="A47" s="702"/>
      <c r="B47" s="668" t="s">
        <v>246</v>
      </c>
      <c r="C47" s="664"/>
      <c r="D47" s="664">
        <v>5455</v>
      </c>
      <c r="E47" s="664"/>
      <c r="F47" s="664">
        <v>3718</v>
      </c>
      <c r="G47" s="664">
        <v>3781</v>
      </c>
      <c r="H47" s="719"/>
      <c r="I47" s="665">
        <v>455</v>
      </c>
      <c r="J47" s="665"/>
      <c r="K47" s="664">
        <v>4365393</v>
      </c>
      <c r="L47" s="664">
        <v>59593</v>
      </c>
      <c r="M47" s="672"/>
    </row>
    <row r="48" spans="1:15" s="694" customFormat="1" ht="9" customHeight="1">
      <c r="A48" s="702"/>
      <c r="B48" s="668" t="s">
        <v>247</v>
      </c>
      <c r="C48" s="664"/>
      <c r="D48" s="664">
        <v>3480</v>
      </c>
      <c r="E48" s="664"/>
      <c r="F48" s="664">
        <v>5022</v>
      </c>
      <c r="G48" s="664">
        <v>11992</v>
      </c>
      <c r="H48" s="719"/>
      <c r="I48" s="665">
        <v>855</v>
      </c>
      <c r="J48" s="665"/>
      <c r="K48" s="664">
        <v>5113423</v>
      </c>
      <c r="L48" s="664">
        <v>97398</v>
      </c>
      <c r="M48" s="672"/>
    </row>
    <row r="49" spans="1:13" s="694" customFormat="1" ht="9" customHeight="1">
      <c r="A49" s="702"/>
      <c r="B49" s="668" t="s">
        <v>265</v>
      </c>
      <c r="C49" s="664"/>
      <c r="D49" s="664">
        <v>2137</v>
      </c>
      <c r="E49" s="664"/>
      <c r="F49" s="664">
        <v>4321</v>
      </c>
      <c r="G49" s="664">
        <v>14884</v>
      </c>
      <c r="H49" s="719"/>
      <c r="I49" s="665">
        <v>910</v>
      </c>
      <c r="J49" s="665"/>
      <c r="K49" s="664">
        <v>3970450</v>
      </c>
      <c r="L49" s="664">
        <v>64381</v>
      </c>
      <c r="M49" s="720"/>
    </row>
    <row r="50" spans="1:13" s="694" customFormat="1" ht="9" customHeight="1">
      <c r="A50" s="702"/>
      <c r="B50" s="668" t="s">
        <v>266</v>
      </c>
      <c r="C50" s="664"/>
      <c r="D50" s="664">
        <v>2120</v>
      </c>
      <c r="E50" s="664"/>
      <c r="F50" s="664">
        <v>5492</v>
      </c>
      <c r="G50" s="664">
        <v>19729</v>
      </c>
      <c r="H50" s="719"/>
      <c r="I50" s="664">
        <v>1108</v>
      </c>
      <c r="J50" s="664"/>
      <c r="K50" s="664">
        <v>3305217</v>
      </c>
      <c r="L50" s="664">
        <v>55480</v>
      </c>
      <c r="M50" s="720"/>
    </row>
    <row r="51" spans="1:13" s="694" customFormat="1" ht="9" customHeight="1">
      <c r="A51" s="702"/>
      <c r="B51" s="668"/>
      <c r="C51" s="664"/>
      <c r="D51" s="664"/>
      <c r="E51" s="664"/>
      <c r="F51" s="664"/>
      <c r="G51" s="664"/>
      <c r="H51" s="719"/>
      <c r="I51" s="664"/>
      <c r="J51" s="664"/>
      <c r="K51" s="664"/>
      <c r="L51" s="664"/>
      <c r="M51" s="720"/>
    </row>
    <row r="52" spans="1:13" s="694" customFormat="1" ht="9" customHeight="1">
      <c r="A52" s="702"/>
      <c r="B52" s="668" t="s">
        <v>267</v>
      </c>
      <c r="C52" s="664"/>
      <c r="D52" s="664">
        <v>2529</v>
      </c>
      <c r="E52" s="664"/>
      <c r="F52" s="664">
        <v>7342</v>
      </c>
      <c r="G52" s="664">
        <v>26426</v>
      </c>
      <c r="H52" s="719"/>
      <c r="I52" s="664">
        <v>1368</v>
      </c>
      <c r="J52" s="664"/>
      <c r="K52" s="664">
        <v>3058365</v>
      </c>
      <c r="L52" s="664">
        <v>43574</v>
      </c>
      <c r="M52" s="720"/>
    </row>
    <row r="53" spans="1:13" s="694" customFormat="1" ht="9" customHeight="1">
      <c r="A53" s="702"/>
      <c r="B53" s="668" t="s">
        <v>268</v>
      </c>
      <c r="C53" s="664"/>
      <c r="D53" s="664">
        <v>2552</v>
      </c>
      <c r="E53" s="664"/>
      <c r="F53" s="664">
        <v>7934</v>
      </c>
      <c r="G53" s="664">
        <v>29213</v>
      </c>
      <c r="H53" s="719"/>
      <c r="I53" s="664">
        <v>1375</v>
      </c>
      <c r="J53" s="664"/>
      <c r="K53" s="664">
        <v>2568712</v>
      </c>
      <c r="L53" s="664">
        <v>23505</v>
      </c>
      <c r="M53" s="720"/>
    </row>
    <row r="54" spans="1:13" s="694" customFormat="1" ht="9" customHeight="1">
      <c r="A54" s="702"/>
      <c r="B54" s="668" t="s">
        <v>269</v>
      </c>
      <c r="C54" s="664"/>
      <c r="D54" s="664">
        <v>2632</v>
      </c>
      <c r="E54" s="664"/>
      <c r="F54" s="664">
        <v>8429</v>
      </c>
      <c r="G54" s="664">
        <v>31778</v>
      </c>
      <c r="H54" s="719"/>
      <c r="I54" s="664">
        <v>1388</v>
      </c>
      <c r="J54" s="664"/>
      <c r="K54" s="664">
        <v>2032301</v>
      </c>
      <c r="L54" s="664">
        <v>20222</v>
      </c>
      <c r="M54" s="720"/>
    </row>
    <row r="55" spans="1:13" s="694" customFormat="1" ht="9" customHeight="1">
      <c r="A55" s="702"/>
      <c r="B55" s="668" t="s">
        <v>270</v>
      </c>
      <c r="C55" s="664"/>
      <c r="D55" s="664">
        <v>3106</v>
      </c>
      <c r="E55" s="664"/>
      <c r="F55" s="664">
        <v>10536</v>
      </c>
      <c r="G55" s="664">
        <v>38016</v>
      </c>
      <c r="H55" s="719"/>
      <c r="I55" s="664">
        <v>1454</v>
      </c>
      <c r="J55" s="664"/>
      <c r="K55" s="664">
        <v>1487197</v>
      </c>
      <c r="L55" s="664">
        <v>17236</v>
      </c>
      <c r="M55" s="720"/>
    </row>
    <row r="56" spans="1:13" s="694" customFormat="1" ht="9" customHeight="1">
      <c r="A56" s="702"/>
      <c r="B56" s="668" t="s">
        <v>271</v>
      </c>
      <c r="C56" s="664"/>
      <c r="D56" s="664">
        <v>3111</v>
      </c>
      <c r="E56" s="664"/>
      <c r="F56" s="664">
        <v>10778</v>
      </c>
      <c r="G56" s="664">
        <v>39817</v>
      </c>
      <c r="H56" s="719"/>
      <c r="I56" s="664">
        <v>1515</v>
      </c>
      <c r="J56" s="664"/>
      <c r="K56" s="664">
        <v>910494</v>
      </c>
      <c r="L56" s="664">
        <v>11999</v>
      </c>
      <c r="M56" s="720"/>
    </row>
    <row r="57" spans="1:13" s="694" customFormat="1" ht="9" customHeight="1">
      <c r="A57" s="702"/>
      <c r="B57" s="668"/>
      <c r="C57" s="664"/>
      <c r="D57" s="664"/>
      <c r="E57" s="664"/>
      <c r="F57" s="664"/>
      <c r="G57" s="664"/>
      <c r="H57" s="719"/>
      <c r="I57" s="664"/>
      <c r="J57" s="664"/>
      <c r="K57" s="664"/>
      <c r="L57" s="664"/>
      <c r="M57" s="720"/>
    </row>
    <row r="58" spans="1:13" s="694" customFormat="1" ht="9" customHeight="1">
      <c r="A58" s="702"/>
      <c r="B58" s="668" t="s">
        <v>272</v>
      </c>
      <c r="C58" s="664"/>
      <c r="D58" s="664">
        <v>2610</v>
      </c>
      <c r="E58" s="664"/>
      <c r="F58" s="664">
        <v>9866</v>
      </c>
      <c r="G58" s="664">
        <v>37996</v>
      </c>
      <c r="H58" s="719"/>
      <c r="I58" s="664">
        <v>1498</v>
      </c>
      <c r="J58" s="664"/>
      <c r="K58" s="664">
        <v>576334</v>
      </c>
      <c r="L58" s="664">
        <v>11411</v>
      </c>
      <c r="M58" s="720"/>
    </row>
    <row r="59" spans="1:13" s="694" customFormat="1" ht="9" customHeight="1">
      <c r="A59" s="702"/>
      <c r="B59" s="668" t="s">
        <v>211</v>
      </c>
      <c r="C59" s="664"/>
      <c r="D59" s="664">
        <v>5197</v>
      </c>
      <c r="E59" s="664"/>
      <c r="F59" s="664">
        <v>18877</v>
      </c>
      <c r="G59" s="664">
        <v>72883</v>
      </c>
      <c r="H59" s="664"/>
      <c r="I59" s="664">
        <v>3067</v>
      </c>
      <c r="J59" s="664"/>
      <c r="K59" s="664">
        <v>710774</v>
      </c>
      <c r="L59" s="664">
        <v>28000</v>
      </c>
      <c r="M59" s="720"/>
    </row>
    <row r="60" spans="1:13" s="694" customFormat="1" ht="3.95" customHeight="1">
      <c r="A60" s="702"/>
      <c r="B60" s="727"/>
      <c r="C60" s="728"/>
      <c r="D60" s="728"/>
      <c r="E60" s="728"/>
      <c r="F60" s="728"/>
      <c r="G60" s="728"/>
      <c r="H60" s="728"/>
      <c r="I60" s="728"/>
      <c r="J60" s="728"/>
      <c r="K60" s="728"/>
      <c r="L60" s="728"/>
      <c r="M60" s="712"/>
    </row>
    <row r="61" spans="1:13" s="694" customFormat="1" ht="3.95" customHeight="1">
      <c r="A61" s="702"/>
      <c r="B61" s="686"/>
      <c r="C61" s="706"/>
      <c r="D61" s="706"/>
      <c r="E61" s="706"/>
      <c r="F61" s="706"/>
      <c r="G61" s="706"/>
      <c r="H61" s="706"/>
      <c r="I61" s="706"/>
      <c r="J61" s="706"/>
      <c r="K61" s="706"/>
      <c r="L61" s="706"/>
      <c r="M61" s="712"/>
    </row>
    <row r="62" spans="1:13" s="694" customFormat="1" ht="8.85" customHeight="1">
      <c r="A62" s="702"/>
      <c r="B62" s="653" t="s">
        <v>297</v>
      </c>
      <c r="C62" s="706"/>
      <c r="D62" s="706"/>
      <c r="E62" s="706"/>
      <c r="F62" s="706"/>
      <c r="G62" s="706"/>
      <c r="H62" s="706"/>
      <c r="I62" s="706"/>
      <c r="J62" s="706"/>
      <c r="K62" s="706"/>
      <c r="L62" s="706"/>
      <c r="M62" s="712"/>
    </row>
    <row r="63" spans="1:13" s="694" customFormat="1" ht="8.85" customHeight="1">
      <c r="A63" s="702"/>
      <c r="B63" s="654" t="s">
        <v>298</v>
      </c>
      <c r="C63" s="706"/>
      <c r="D63" s="706"/>
      <c r="E63" s="706"/>
      <c r="F63" s="706"/>
      <c r="G63" s="706"/>
      <c r="H63" s="706"/>
      <c r="I63" s="706"/>
      <c r="J63" s="706"/>
      <c r="K63" s="706"/>
      <c r="L63" s="706"/>
      <c r="M63" s="712"/>
    </row>
    <row r="64" spans="1:13" s="694" customFormat="1" ht="8.85" customHeight="1">
      <c r="A64" s="702"/>
      <c r="B64" s="654" t="s">
        <v>299</v>
      </c>
      <c r="C64" s="706"/>
      <c r="D64" s="706"/>
      <c r="E64" s="706"/>
      <c r="F64" s="706"/>
      <c r="G64" s="706"/>
      <c r="H64" s="706"/>
      <c r="I64" s="706"/>
      <c r="J64" s="706"/>
      <c r="K64" s="706"/>
      <c r="L64" s="706"/>
      <c r="M64" s="712"/>
    </row>
    <row r="65" spans="1:14" s="694" customFormat="1" ht="8.85" customHeight="1">
      <c r="A65" s="702"/>
      <c r="B65" s="654" t="s">
        <v>300</v>
      </c>
      <c r="C65" s="706"/>
      <c r="D65" s="706"/>
      <c r="E65" s="706"/>
      <c r="F65" s="706"/>
      <c r="G65" s="706"/>
      <c r="H65" s="706"/>
      <c r="I65" s="706"/>
      <c r="J65" s="706"/>
      <c r="K65" s="706"/>
      <c r="L65" s="706"/>
      <c r="M65" s="712"/>
    </row>
    <row r="66" spans="1:14" s="694" customFormat="1" ht="8.85" customHeight="1">
      <c r="A66" s="702"/>
      <c r="B66" s="654" t="s">
        <v>301</v>
      </c>
      <c r="C66" s="686"/>
      <c r="D66" s="686"/>
      <c r="E66" s="686"/>
      <c r="F66" s="686"/>
      <c r="G66" s="686"/>
      <c r="H66" s="686"/>
      <c r="I66" s="686"/>
      <c r="J66" s="707"/>
      <c r="K66" s="707"/>
      <c r="L66" s="707"/>
      <c r="M66" s="729"/>
    </row>
    <row r="67" spans="1:14" s="694" customFormat="1" ht="8.85" customHeight="1">
      <c r="A67" s="702"/>
      <c r="B67" s="654" t="s">
        <v>302</v>
      </c>
      <c r="C67" s="686"/>
      <c r="D67" s="686"/>
      <c r="E67" s="686"/>
      <c r="F67" s="686"/>
      <c r="G67" s="686"/>
      <c r="H67" s="686"/>
      <c r="I67" s="686"/>
      <c r="J67" s="707"/>
      <c r="K67" s="707"/>
      <c r="L67" s="707"/>
      <c r="M67" s="729"/>
    </row>
    <row r="68" spans="1:14" s="694" customFormat="1" ht="4.5" customHeight="1">
      <c r="A68" s="730"/>
      <c r="B68" s="731"/>
      <c r="C68" s="728"/>
      <c r="D68" s="728"/>
      <c r="E68" s="728"/>
      <c r="F68" s="728"/>
      <c r="G68" s="728"/>
      <c r="H68" s="728"/>
      <c r="I68" s="728"/>
      <c r="J68" s="728"/>
      <c r="K68" s="728"/>
      <c r="L68" s="728"/>
      <c r="M68" s="732"/>
    </row>
    <row r="69" spans="1:14" hidden="1">
      <c r="N69" s="689" t="s">
        <v>40</v>
      </c>
    </row>
    <row r="70" spans="1:14" hidden="1">
      <c r="B70" s="733"/>
    </row>
    <row r="71" spans="1:14" hidden="1">
      <c r="B71" s="733"/>
    </row>
  </sheetData>
  <sheetProtection sheet="1" objects="1" scenarios="1"/>
  <mergeCells count="9">
    <mergeCell ref="B8:B11"/>
    <mergeCell ref="D8:D9"/>
    <mergeCell ref="F8:L8"/>
    <mergeCell ref="I9:L9"/>
    <mergeCell ref="B38:B41"/>
    <mergeCell ref="D38:I39"/>
    <mergeCell ref="J39:K39"/>
    <mergeCell ref="I40:I41"/>
    <mergeCell ref="J40:J41"/>
  </mergeCells>
  <hyperlinks>
    <hyperlink ref="L2" location="Índice!A1" display="Índice!A1"/>
  </hyperlinks>
  <printOptions horizontalCentered="1"/>
  <pageMargins left="1.8897637795275593" right="1.9291338582677167" top="2.1653543307086616" bottom="1.5748031496062993" header="0.78740157480314965" footer="0.51181102362204722"/>
  <pageSetup orientation="portrait" r:id="rId1"/>
  <headerFooter>
    <oddHeader xml:space="preserve">&amp;L&amp;K000080INEGI. Anuario estadístico y geográfico de los Estados Unidos Mexicanos 2013. 2014&amp;K000000.&amp;C
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S71"/>
  <sheetViews>
    <sheetView showGridLines="0" showRowColHeaders="0" zoomScale="140" workbookViewId="0"/>
  </sheetViews>
  <sheetFormatPr baseColWidth="10" defaultColWidth="0" defaultRowHeight="12.75" zeroHeight="1"/>
  <cols>
    <col min="1" max="1" width="0.85546875" style="689" customWidth="1"/>
    <col min="2" max="2" width="8.28515625" style="689" customWidth="1"/>
    <col min="3" max="3" width="9.140625" style="689" customWidth="1"/>
    <col min="4" max="4" width="1.28515625" style="689" customWidth="1"/>
    <col min="5" max="5" width="7" style="689" customWidth="1"/>
    <col min="6" max="6" width="1.28515625" style="689" customWidth="1"/>
    <col min="7" max="7" width="5.85546875" style="689" customWidth="1"/>
    <col min="8" max="11" width="6.5703125" style="689" customWidth="1"/>
    <col min="12" max="13" width="0.85546875" style="689" customWidth="1"/>
    <col min="14" max="19" width="0" style="689" hidden="1" customWidth="1"/>
    <col min="20" max="16384" width="11.42578125" style="689" hidden="1"/>
  </cols>
  <sheetData>
    <row r="1" spans="1:19" s="694" customFormat="1" ht="4.5" customHeight="1">
      <c r="A1" s="690"/>
      <c r="B1" s="691"/>
      <c r="C1" s="692"/>
      <c r="D1" s="692"/>
      <c r="E1" s="692"/>
      <c r="F1" s="692"/>
      <c r="G1" s="692"/>
      <c r="H1" s="692"/>
      <c r="I1" s="692"/>
      <c r="J1" s="692"/>
      <c r="K1" s="692"/>
      <c r="L1" s="693"/>
      <c r="M1" s="734"/>
    </row>
    <row r="2" spans="1:19" s="698" customFormat="1" ht="11.1" customHeight="1">
      <c r="A2" s="695"/>
      <c r="B2" s="643" t="s">
        <v>303</v>
      </c>
      <c r="C2" s="696"/>
      <c r="D2" s="696"/>
      <c r="E2" s="735"/>
      <c r="F2" s="735"/>
      <c r="G2" s="735"/>
      <c r="H2" s="735"/>
      <c r="I2" s="735"/>
      <c r="K2" s="1028" t="s">
        <v>304</v>
      </c>
      <c r="L2" s="699"/>
      <c r="M2" s="736"/>
    </row>
    <row r="3" spans="1:19" s="698" customFormat="1" ht="11.1" customHeight="1">
      <c r="A3" s="695"/>
      <c r="B3" s="643" t="s">
        <v>305</v>
      </c>
      <c r="C3" s="696"/>
      <c r="D3" s="696"/>
      <c r="E3" s="696"/>
      <c r="F3" s="696"/>
      <c r="G3" s="696"/>
      <c r="H3" s="696"/>
      <c r="I3" s="696"/>
      <c r="K3" s="1044" t="s">
        <v>93</v>
      </c>
      <c r="L3" s="699"/>
      <c r="M3" s="736"/>
    </row>
    <row r="4" spans="1:19" s="698" customFormat="1" ht="11.1" customHeight="1">
      <c r="A4" s="695"/>
      <c r="B4" s="648" t="s">
        <v>306</v>
      </c>
      <c r="C4" s="696"/>
      <c r="D4" s="696"/>
      <c r="E4" s="696"/>
      <c r="F4" s="696"/>
      <c r="G4" s="696"/>
      <c r="H4" s="696"/>
      <c r="I4" s="696"/>
      <c r="J4" s="696"/>
      <c r="K4" s="696"/>
      <c r="L4" s="701"/>
      <c r="M4" s="737"/>
    </row>
    <row r="5" spans="1:19" s="698" customFormat="1" ht="11.1" customHeight="1">
      <c r="A5" s="695"/>
      <c r="B5" s="648" t="s">
        <v>255</v>
      </c>
      <c r="C5" s="696"/>
      <c r="D5" s="696"/>
      <c r="E5" s="696"/>
      <c r="F5" s="696"/>
      <c r="G5" s="696"/>
      <c r="H5" s="696"/>
      <c r="I5" s="696"/>
      <c r="J5" s="696"/>
      <c r="K5" s="696"/>
      <c r="L5" s="701"/>
      <c r="M5" s="737"/>
    </row>
    <row r="6" spans="1:19" s="694" customFormat="1" ht="3" customHeight="1">
      <c r="A6" s="702"/>
      <c r="B6" s="703"/>
      <c r="C6" s="728"/>
      <c r="D6" s="728"/>
      <c r="E6" s="728"/>
      <c r="F6" s="728"/>
      <c r="G6" s="728"/>
      <c r="H6" s="728"/>
      <c r="I6" s="728"/>
      <c r="J6" s="728"/>
      <c r="K6" s="728"/>
      <c r="L6" s="712"/>
      <c r="M6" s="734"/>
    </row>
    <row r="7" spans="1:19" s="694" customFormat="1" ht="3" customHeight="1">
      <c r="A7" s="702"/>
      <c r="B7" s="686"/>
      <c r="C7" s="706"/>
      <c r="D7" s="706"/>
      <c r="E7" s="706"/>
      <c r="F7" s="706"/>
      <c r="G7" s="706"/>
      <c r="H7" s="706"/>
      <c r="I7" s="706"/>
      <c r="J7" s="706"/>
      <c r="K7" s="706"/>
      <c r="L7" s="712"/>
      <c r="M7" s="734"/>
    </row>
    <row r="8" spans="1:19" s="694" customFormat="1" ht="9" customHeight="1">
      <c r="A8" s="702"/>
      <c r="B8" s="1091" t="s">
        <v>196</v>
      </c>
      <c r="C8" s="1037" t="s">
        <v>283</v>
      </c>
      <c r="D8" s="706"/>
      <c r="E8" s="1079" t="s">
        <v>307</v>
      </c>
      <c r="F8" s="706"/>
      <c r="G8" s="1092" t="s">
        <v>308</v>
      </c>
      <c r="H8" s="1092"/>
      <c r="I8" s="1092"/>
      <c r="J8" s="1092"/>
      <c r="K8" s="1092"/>
      <c r="L8" s="712"/>
      <c r="M8" s="734"/>
      <c r="N8" s="738"/>
      <c r="O8" s="738"/>
      <c r="P8" s="738"/>
      <c r="Q8" s="738"/>
      <c r="R8" s="738"/>
      <c r="S8" s="686"/>
    </row>
    <row r="9" spans="1:19" s="694" customFormat="1" ht="9" customHeight="1">
      <c r="A9" s="702"/>
      <c r="B9" s="1091"/>
      <c r="C9" s="1037" t="s">
        <v>309</v>
      </c>
      <c r="D9" s="1044"/>
      <c r="E9" s="1079"/>
      <c r="F9" s="1044"/>
      <c r="G9" s="1093"/>
      <c r="H9" s="1093"/>
      <c r="I9" s="1093"/>
      <c r="J9" s="1093"/>
      <c r="K9" s="1093"/>
      <c r="L9" s="711"/>
      <c r="M9" s="739"/>
      <c r="N9" s="738"/>
      <c r="O9" s="738"/>
      <c r="P9" s="738"/>
      <c r="Q9" s="738"/>
      <c r="R9" s="738"/>
      <c r="S9" s="686"/>
    </row>
    <row r="10" spans="1:19" s="694" customFormat="1" ht="9" customHeight="1">
      <c r="A10" s="702"/>
      <c r="B10" s="1091"/>
      <c r="C10" s="1037" t="s">
        <v>287</v>
      </c>
      <c r="D10" s="1044"/>
      <c r="E10" s="1079"/>
      <c r="F10" s="1044"/>
      <c r="G10" s="740">
        <v>1</v>
      </c>
      <c r="H10" s="740">
        <v>2</v>
      </c>
      <c r="I10" s="740">
        <v>3</v>
      </c>
      <c r="J10" s="740" t="s">
        <v>310</v>
      </c>
      <c r="K10" s="1094" t="s">
        <v>244</v>
      </c>
      <c r="L10" s="711"/>
      <c r="M10" s="739"/>
      <c r="N10" s="686"/>
      <c r="O10" s="686"/>
      <c r="P10" s="686"/>
      <c r="Q10" s="686"/>
      <c r="R10" s="686"/>
      <c r="S10" s="686"/>
    </row>
    <row r="11" spans="1:19" s="694" customFormat="1" ht="9" customHeight="1">
      <c r="A11" s="702"/>
      <c r="B11" s="1091"/>
      <c r="C11" s="1037"/>
      <c r="D11" s="1044"/>
      <c r="E11" s="1037"/>
      <c r="F11" s="1044"/>
      <c r="G11" s="1044" t="s">
        <v>259</v>
      </c>
      <c r="H11" s="1044" t="s">
        <v>260</v>
      </c>
      <c r="I11" s="1044" t="s">
        <v>260</v>
      </c>
      <c r="J11" s="1044" t="s">
        <v>260</v>
      </c>
      <c r="K11" s="1090"/>
      <c r="L11" s="711"/>
      <c r="M11" s="739"/>
      <c r="N11" s="686"/>
      <c r="O11" s="686"/>
      <c r="P11" s="686"/>
      <c r="Q11" s="686"/>
      <c r="R11" s="686"/>
      <c r="S11" s="686"/>
    </row>
    <row r="12" spans="1:19" s="694" customFormat="1" ht="3" customHeight="1">
      <c r="A12" s="702"/>
      <c r="B12" s="703"/>
      <c r="C12" s="704"/>
      <c r="D12" s="704"/>
      <c r="E12" s="704"/>
      <c r="F12" s="704"/>
      <c r="G12" s="704"/>
      <c r="H12" s="704"/>
      <c r="I12" s="704"/>
      <c r="J12" s="704"/>
      <c r="K12" s="704"/>
      <c r="L12" s="699"/>
      <c r="M12" s="736"/>
    </row>
    <row r="13" spans="1:19" s="694" customFormat="1" ht="3" customHeight="1">
      <c r="A13" s="702"/>
      <c r="B13" s="686"/>
      <c r="C13" s="1044"/>
      <c r="D13" s="1044"/>
      <c r="E13" s="1044"/>
      <c r="F13" s="1044"/>
      <c r="G13" s="1044"/>
      <c r="H13" s="1044"/>
      <c r="I13" s="1044"/>
      <c r="J13" s="1044"/>
      <c r="K13" s="1044"/>
      <c r="L13" s="699"/>
      <c r="M13" s="736"/>
    </row>
    <row r="14" spans="1:19" s="718" customFormat="1" ht="9" customHeight="1">
      <c r="A14" s="713"/>
      <c r="B14" s="714" t="s">
        <v>7</v>
      </c>
      <c r="C14" s="715">
        <f>SUM(C16:C28)</f>
        <v>78423336</v>
      </c>
      <c r="D14" s="715"/>
      <c r="E14" s="715">
        <f>SUM(E16:E28)</f>
        <v>49891877</v>
      </c>
      <c r="F14" s="715"/>
      <c r="G14" s="715">
        <f>SUM(G16:G28)</f>
        <v>130871</v>
      </c>
      <c r="H14" s="715">
        <f>SUM(H16:H28)</f>
        <v>340756</v>
      </c>
      <c r="I14" s="715">
        <f>SUM(I16:I28)</f>
        <v>1218043</v>
      </c>
      <c r="J14" s="715">
        <f>SUM(J16:J28)</f>
        <v>83914</v>
      </c>
      <c r="K14" s="715">
        <f>SUM(K16:K28)</f>
        <v>32409</v>
      </c>
      <c r="L14" s="741"/>
      <c r="M14" s="742"/>
    </row>
    <row r="15" spans="1:19" s="718" customFormat="1" ht="3.95" customHeight="1">
      <c r="A15" s="713"/>
      <c r="B15" s="714"/>
      <c r="C15" s="715"/>
      <c r="D15" s="715"/>
      <c r="E15" s="715"/>
      <c r="F15" s="715"/>
      <c r="G15" s="715"/>
      <c r="H15" s="715"/>
      <c r="I15" s="715"/>
      <c r="J15" s="715"/>
      <c r="K15" s="715"/>
      <c r="L15" s="741"/>
      <c r="M15" s="742"/>
      <c r="N15" s="743"/>
      <c r="O15" s="743"/>
      <c r="P15" s="743"/>
      <c r="Q15" s="743"/>
      <c r="R15" s="743"/>
      <c r="S15" s="743"/>
    </row>
    <row r="16" spans="1:19" s="718" customFormat="1" ht="9" customHeight="1">
      <c r="A16" s="713"/>
      <c r="B16" s="707" t="s">
        <v>246</v>
      </c>
      <c r="C16" s="664">
        <f>SUM(E16:K16,C48:K48)</f>
        <v>11026112</v>
      </c>
      <c r="D16" s="715"/>
      <c r="E16" s="664">
        <v>6601126</v>
      </c>
      <c r="F16" s="722"/>
      <c r="G16" s="664">
        <v>35135</v>
      </c>
      <c r="H16" s="664">
        <v>25871</v>
      </c>
      <c r="I16" s="664">
        <v>20748</v>
      </c>
      <c r="J16" s="664">
        <v>988</v>
      </c>
      <c r="K16" s="664">
        <v>1407</v>
      </c>
      <c r="L16" s="741"/>
      <c r="M16" s="669"/>
      <c r="N16" s="670"/>
      <c r="O16" s="670"/>
      <c r="P16" s="670"/>
      <c r="Q16" s="685"/>
      <c r="R16" s="685"/>
      <c r="S16" s="685"/>
    </row>
    <row r="17" spans="1:19" s="694" customFormat="1" ht="9" customHeight="1">
      <c r="A17" s="702"/>
      <c r="B17" s="663" t="s">
        <v>247</v>
      </c>
      <c r="C17" s="664">
        <f>SUM(E17:K17,C49:K49)</f>
        <v>9892271</v>
      </c>
      <c r="E17" s="664">
        <v>4681450</v>
      </c>
      <c r="G17" s="664">
        <v>16055</v>
      </c>
      <c r="H17" s="664">
        <v>27219</v>
      </c>
      <c r="I17" s="664">
        <v>68890</v>
      </c>
      <c r="J17" s="664">
        <v>4785</v>
      </c>
      <c r="K17" s="664">
        <v>2112</v>
      </c>
      <c r="L17" s="744"/>
      <c r="M17" s="669"/>
      <c r="N17" s="670"/>
      <c r="O17" s="670"/>
      <c r="P17" s="670"/>
      <c r="Q17" s="670"/>
      <c r="R17" s="685"/>
      <c r="S17" s="685"/>
    </row>
    <row r="18" spans="1:19" s="694" customFormat="1" ht="9" customHeight="1">
      <c r="A18" s="702"/>
      <c r="B18" s="663" t="s">
        <v>265</v>
      </c>
      <c r="C18" s="664">
        <f>SUM(E18:K18,C50:K50)</f>
        <v>8788177</v>
      </c>
      <c r="E18" s="664">
        <v>4753346</v>
      </c>
      <c r="G18" s="664">
        <v>12294</v>
      </c>
      <c r="H18" s="664">
        <v>29233</v>
      </c>
      <c r="I18" s="664">
        <v>96081</v>
      </c>
      <c r="J18" s="664">
        <v>6664</v>
      </c>
      <c r="K18" s="664">
        <v>2543</v>
      </c>
      <c r="L18" s="744"/>
      <c r="M18" s="669"/>
      <c r="N18" s="670"/>
      <c r="O18" s="670"/>
      <c r="P18" s="670"/>
      <c r="Q18" s="670"/>
      <c r="R18" s="670"/>
      <c r="S18" s="685"/>
    </row>
    <row r="19" spans="1:19" s="694" customFormat="1" ht="9" customHeight="1">
      <c r="A19" s="702"/>
      <c r="B19" s="663" t="s">
        <v>266</v>
      </c>
      <c r="C19" s="664">
        <f>SUM(E19:K19,C51:K51)</f>
        <v>8470798</v>
      </c>
      <c r="E19" s="664">
        <v>5110101</v>
      </c>
      <c r="G19" s="664">
        <v>14082</v>
      </c>
      <c r="H19" s="664">
        <v>42365</v>
      </c>
      <c r="I19" s="664">
        <v>146353</v>
      </c>
      <c r="J19" s="664">
        <v>8678</v>
      </c>
      <c r="K19" s="664">
        <v>3567</v>
      </c>
      <c r="L19" s="744"/>
      <c r="M19" s="669"/>
      <c r="N19" s="670"/>
      <c r="O19" s="670"/>
      <c r="P19" s="670"/>
      <c r="Q19" s="670"/>
      <c r="R19" s="670"/>
      <c r="S19" s="685"/>
    </row>
    <row r="20" spans="1:19" s="694" customFormat="1" ht="9" customHeight="1">
      <c r="A20" s="702"/>
      <c r="B20" s="663" t="s">
        <v>267</v>
      </c>
      <c r="C20" s="664">
        <f>SUM(E20:K20,C52:K52)</f>
        <v>8292987</v>
      </c>
      <c r="E20" s="664">
        <v>5191048</v>
      </c>
      <c r="G20" s="664">
        <v>16316</v>
      </c>
      <c r="H20" s="664">
        <v>59215</v>
      </c>
      <c r="I20" s="664">
        <v>204890</v>
      </c>
      <c r="J20" s="664">
        <v>11551</v>
      </c>
      <c r="K20" s="664">
        <v>5054</v>
      </c>
      <c r="L20" s="744"/>
      <c r="M20" s="669"/>
      <c r="N20" s="670"/>
      <c r="O20" s="670"/>
      <c r="P20" s="670"/>
      <c r="Q20" s="670"/>
      <c r="R20" s="670"/>
      <c r="S20" s="685"/>
    </row>
    <row r="21" spans="1:19" s="694" customFormat="1" ht="9" customHeight="1">
      <c r="A21" s="702"/>
      <c r="B21" s="663"/>
      <c r="C21" s="664"/>
      <c r="E21" s="664"/>
      <c r="G21" s="664"/>
      <c r="H21" s="664"/>
      <c r="I21" s="664"/>
      <c r="J21" s="664"/>
      <c r="L21" s="744"/>
      <c r="M21" s="669"/>
      <c r="N21" s="670"/>
      <c r="O21" s="670"/>
      <c r="P21" s="670"/>
      <c r="Q21" s="670"/>
      <c r="R21" s="670"/>
      <c r="S21" s="685"/>
    </row>
    <row r="22" spans="1:19" s="694" customFormat="1" ht="9" customHeight="1">
      <c r="A22" s="702"/>
      <c r="B22" s="663" t="s">
        <v>268</v>
      </c>
      <c r="C22" s="664">
        <f>SUM(E22:K22,C54:K54)</f>
        <v>7009226</v>
      </c>
      <c r="E22" s="664">
        <v>4417009</v>
      </c>
      <c r="G22" s="664">
        <v>13310</v>
      </c>
      <c r="H22" s="664">
        <v>51995</v>
      </c>
      <c r="I22" s="664">
        <v>190644</v>
      </c>
      <c r="J22" s="664">
        <v>11898</v>
      </c>
      <c r="K22" s="664">
        <v>4608</v>
      </c>
      <c r="L22" s="744"/>
      <c r="M22" s="745"/>
    </row>
    <row r="23" spans="1:19" s="694" customFormat="1" ht="9" customHeight="1">
      <c r="A23" s="702"/>
      <c r="B23" s="663" t="s">
        <v>269</v>
      </c>
      <c r="C23" s="664">
        <f>SUM(E23:K23,C55:K55)</f>
        <v>5928730</v>
      </c>
      <c r="E23" s="664">
        <v>3876207</v>
      </c>
      <c r="G23" s="664">
        <v>8826</v>
      </c>
      <c r="H23" s="664">
        <v>36298</v>
      </c>
      <c r="I23" s="664">
        <v>142026</v>
      </c>
      <c r="J23" s="664">
        <v>10398</v>
      </c>
      <c r="K23" s="664">
        <v>3417</v>
      </c>
      <c r="L23" s="744"/>
      <c r="M23" s="745"/>
    </row>
    <row r="24" spans="1:19" s="694" customFormat="1" ht="9" customHeight="1">
      <c r="A24" s="702"/>
      <c r="B24" s="663" t="s">
        <v>270</v>
      </c>
      <c r="C24" s="664">
        <f>SUM(E24:K24,C56:K56)</f>
        <v>5064291</v>
      </c>
      <c r="E24" s="664">
        <v>3559858</v>
      </c>
      <c r="G24" s="664">
        <v>5982</v>
      </c>
      <c r="H24" s="664">
        <v>25300</v>
      </c>
      <c r="I24" s="664">
        <v>113478</v>
      </c>
      <c r="J24" s="664">
        <v>9139</v>
      </c>
      <c r="K24" s="664">
        <v>3028</v>
      </c>
      <c r="L24" s="744"/>
      <c r="M24" s="745"/>
    </row>
    <row r="25" spans="1:19" s="694" customFormat="1" ht="9" customHeight="1">
      <c r="A25" s="702"/>
      <c r="B25" s="663" t="s">
        <v>271</v>
      </c>
      <c r="C25" s="664">
        <f>SUM(E25:K25,C57:K57)</f>
        <v>3895365</v>
      </c>
      <c r="E25" s="664">
        <v>2972872</v>
      </c>
      <c r="G25" s="664">
        <v>3862</v>
      </c>
      <c r="H25" s="664">
        <v>17409</v>
      </c>
      <c r="I25" s="664">
        <v>88631</v>
      </c>
      <c r="J25" s="664">
        <v>7017</v>
      </c>
      <c r="K25" s="664">
        <v>2304</v>
      </c>
      <c r="L25" s="744"/>
      <c r="M25" s="745"/>
    </row>
    <row r="26" spans="1:19" s="694" customFormat="1" ht="9" customHeight="1">
      <c r="A26" s="702"/>
      <c r="B26" s="668" t="s">
        <v>272</v>
      </c>
      <c r="C26" s="664">
        <f>SUM(E26:K26,C58:K58)</f>
        <v>3116466</v>
      </c>
      <c r="E26" s="664">
        <v>2528721</v>
      </c>
      <c r="G26" s="664">
        <v>2314</v>
      </c>
      <c r="H26" s="664">
        <v>11361</v>
      </c>
      <c r="I26" s="664">
        <v>63323</v>
      </c>
      <c r="J26" s="664">
        <v>5319</v>
      </c>
      <c r="K26" s="664">
        <v>1691</v>
      </c>
      <c r="L26" s="744"/>
      <c r="M26" s="745"/>
    </row>
    <row r="27" spans="1:19" s="694" customFormat="1" ht="9" customHeight="1">
      <c r="A27" s="702"/>
      <c r="B27" s="668"/>
      <c r="C27" s="664"/>
      <c r="E27" s="664"/>
      <c r="G27" s="664"/>
      <c r="H27" s="664"/>
      <c r="I27" s="664"/>
      <c r="J27" s="664"/>
      <c r="L27" s="744"/>
      <c r="M27" s="745"/>
    </row>
    <row r="28" spans="1:19" s="694" customFormat="1" ht="9" customHeight="1">
      <c r="A28" s="702"/>
      <c r="B28" s="668" t="s">
        <v>211</v>
      </c>
      <c r="C28" s="664">
        <f>SUM(E28:K28,C60:K60)</f>
        <v>6938913</v>
      </c>
      <c r="E28" s="664">
        <v>6200139</v>
      </c>
      <c r="F28" s="664"/>
      <c r="G28" s="664">
        <v>2695</v>
      </c>
      <c r="H28" s="664">
        <v>14490</v>
      </c>
      <c r="I28" s="664">
        <v>82979</v>
      </c>
      <c r="J28" s="664">
        <v>7477</v>
      </c>
      <c r="K28" s="664">
        <v>2678</v>
      </c>
      <c r="L28" s="744"/>
      <c r="M28" s="745"/>
    </row>
    <row r="29" spans="1:19" s="694" customFormat="1" ht="9" customHeight="1">
      <c r="A29" s="702"/>
      <c r="B29" s="668"/>
      <c r="C29" s="664"/>
      <c r="E29" s="664"/>
      <c r="F29" s="664"/>
      <c r="G29" s="664"/>
      <c r="H29" s="664"/>
      <c r="I29" s="664"/>
      <c r="J29" s="664"/>
      <c r="K29" s="664"/>
      <c r="L29" s="744"/>
      <c r="M29" s="745"/>
    </row>
    <row r="30" spans="1:19" s="694" customFormat="1" ht="9" customHeight="1">
      <c r="A30" s="702"/>
      <c r="B30" s="668"/>
      <c r="C30" s="664"/>
      <c r="E30" s="664"/>
      <c r="F30" s="664"/>
      <c r="G30" s="664"/>
      <c r="H30" s="664"/>
      <c r="I30" s="664"/>
      <c r="J30" s="664"/>
      <c r="K30" s="664"/>
      <c r="L30" s="744"/>
      <c r="M30" s="745"/>
    </row>
    <row r="31" spans="1:19" s="694" customFormat="1" ht="9" customHeight="1">
      <c r="A31" s="702"/>
      <c r="B31" s="668"/>
      <c r="C31" s="664"/>
      <c r="E31" s="664"/>
      <c r="F31" s="664"/>
      <c r="G31" s="664"/>
      <c r="H31" s="664"/>
      <c r="I31" s="664"/>
      <c r="J31" s="664"/>
      <c r="K31" s="664"/>
      <c r="L31" s="744"/>
      <c r="M31" s="745"/>
    </row>
    <row r="32" spans="1:19" s="694" customFormat="1" ht="9" customHeight="1">
      <c r="A32" s="702"/>
      <c r="B32" s="668"/>
      <c r="C32" s="664"/>
      <c r="E32" s="664"/>
      <c r="F32" s="664"/>
      <c r="G32" s="664"/>
      <c r="H32" s="664"/>
      <c r="I32" s="664"/>
      <c r="J32" s="664"/>
      <c r="K32" s="664"/>
      <c r="L32" s="744"/>
      <c r="M32" s="745"/>
    </row>
    <row r="33" spans="1:17" s="694" customFormat="1" ht="9" customHeight="1">
      <c r="A33" s="702"/>
      <c r="B33" s="668"/>
      <c r="C33" s="664"/>
      <c r="E33" s="664"/>
      <c r="F33" s="664"/>
      <c r="G33" s="664"/>
      <c r="H33" s="664"/>
      <c r="I33" s="664"/>
      <c r="J33" s="664"/>
      <c r="K33" s="664"/>
      <c r="L33" s="744"/>
      <c r="M33" s="745"/>
    </row>
    <row r="34" spans="1:17" s="694" customFormat="1" ht="9" customHeight="1">
      <c r="A34" s="702"/>
      <c r="B34" s="707"/>
      <c r="C34" s="719"/>
      <c r="D34" s="719"/>
      <c r="E34" s="722"/>
      <c r="F34" s="722"/>
      <c r="G34" s="722"/>
      <c r="H34" s="722"/>
      <c r="I34" s="722"/>
      <c r="J34" s="722"/>
      <c r="K34" s="722"/>
      <c r="L34" s="744"/>
      <c r="M34" s="745"/>
    </row>
    <row r="35" spans="1:17" s="694" customFormat="1" ht="9" customHeight="1">
      <c r="A35" s="702"/>
      <c r="B35" s="707"/>
      <c r="C35" s="719"/>
      <c r="D35" s="719"/>
      <c r="E35" s="722"/>
      <c r="F35" s="722"/>
      <c r="G35" s="722"/>
      <c r="H35" s="722"/>
      <c r="I35" s="722"/>
      <c r="J35" s="722"/>
      <c r="K35" s="722"/>
      <c r="L35" s="744"/>
      <c r="M35" s="745"/>
    </row>
    <row r="36" spans="1:17" s="698" customFormat="1" ht="9" customHeight="1">
      <c r="A36" s="695"/>
      <c r="B36" s="643"/>
      <c r="C36" s="696"/>
      <c r="D36" s="696"/>
      <c r="E36" s="735"/>
      <c r="F36" s="735"/>
      <c r="G36" s="735"/>
      <c r="H36" s="735"/>
      <c r="I36" s="735"/>
      <c r="K36" s="1030" t="s">
        <v>304</v>
      </c>
      <c r="L36" s="712"/>
      <c r="M36" s="706"/>
    </row>
    <row r="37" spans="1:17" s="698" customFormat="1" ht="9" customHeight="1">
      <c r="A37" s="695"/>
      <c r="B37" s="643"/>
      <c r="C37" s="696"/>
      <c r="D37" s="696"/>
      <c r="E37" s="696"/>
      <c r="F37" s="696"/>
      <c r="G37" s="696"/>
      <c r="H37" s="696"/>
      <c r="I37" s="696"/>
      <c r="K37" s="647" t="s">
        <v>95</v>
      </c>
      <c r="L37" s="699"/>
      <c r="M37" s="736"/>
    </row>
    <row r="38" spans="1:17" s="694" customFormat="1" ht="3" customHeight="1">
      <c r="A38" s="702"/>
      <c r="B38" s="703"/>
      <c r="C38" s="728"/>
      <c r="D38" s="728"/>
      <c r="E38" s="728"/>
      <c r="F38" s="728"/>
      <c r="G38" s="728"/>
      <c r="H38" s="728"/>
      <c r="I38" s="728"/>
      <c r="J38" s="728"/>
      <c r="K38" s="728"/>
      <c r="L38" s="712"/>
      <c r="M38" s="734"/>
    </row>
    <row r="39" spans="1:17" s="694" customFormat="1" ht="3" customHeight="1">
      <c r="A39" s="702"/>
      <c r="B39" s="686"/>
      <c r="C39" s="706"/>
      <c r="D39" s="706"/>
      <c r="E39" s="706"/>
      <c r="F39" s="706"/>
      <c r="G39" s="706"/>
      <c r="H39" s="706"/>
      <c r="I39" s="706"/>
      <c r="J39" s="706"/>
      <c r="K39" s="706"/>
      <c r="L39" s="712"/>
      <c r="M39" s="734"/>
    </row>
    <row r="40" spans="1:17" s="694" customFormat="1" ht="9" customHeight="1">
      <c r="A40" s="702"/>
      <c r="B40" s="1091" t="s">
        <v>196</v>
      </c>
      <c r="C40" s="746"/>
      <c r="D40" s="1044"/>
      <c r="E40" s="747"/>
      <c r="F40" s="747"/>
      <c r="G40" s="747"/>
      <c r="H40" s="747"/>
      <c r="I40" s="1042" t="s">
        <v>311</v>
      </c>
      <c r="J40" s="1037" t="s">
        <v>294</v>
      </c>
      <c r="K40" s="1079" t="s">
        <v>244</v>
      </c>
      <c r="L40" s="711"/>
      <c r="M40" s="739"/>
    </row>
    <row r="41" spans="1:17" s="694" customFormat="1" ht="9" customHeight="1">
      <c r="A41" s="702"/>
      <c r="B41" s="1091"/>
      <c r="C41" s="1095" t="s">
        <v>312</v>
      </c>
      <c r="D41" s="1095"/>
      <c r="E41" s="1095"/>
      <c r="F41" s="1095"/>
      <c r="G41" s="1095"/>
      <c r="H41" s="1095"/>
      <c r="I41" s="1042" t="s">
        <v>313</v>
      </c>
      <c r="J41" s="1042" t="s">
        <v>314</v>
      </c>
      <c r="K41" s="1079"/>
      <c r="L41" s="711"/>
      <c r="M41" s="739"/>
    </row>
    <row r="42" spans="1:17" s="694" customFormat="1" ht="9" customHeight="1">
      <c r="A42" s="702"/>
      <c r="B42" s="1091"/>
      <c r="C42" s="1044">
        <v>1</v>
      </c>
      <c r="D42" s="1044"/>
      <c r="E42" s="1044">
        <v>2</v>
      </c>
      <c r="F42" s="1044"/>
      <c r="G42" s="1044" t="s">
        <v>296</v>
      </c>
      <c r="H42" s="1096" t="s">
        <v>244</v>
      </c>
      <c r="I42" s="1096"/>
      <c r="J42" s="707"/>
      <c r="K42" s="707"/>
      <c r="L42" s="711"/>
      <c r="M42" s="739"/>
    </row>
    <row r="43" spans="1:17" s="694" customFormat="1" ht="9" customHeight="1">
      <c r="A43" s="702"/>
      <c r="B43" s="1091"/>
      <c r="C43" s="1044" t="s">
        <v>259</v>
      </c>
      <c r="D43" s="1044"/>
      <c r="E43" s="1044" t="s">
        <v>260</v>
      </c>
      <c r="F43" s="1044"/>
      <c r="G43" s="1044" t="s">
        <v>260</v>
      </c>
      <c r="H43" s="1096"/>
      <c r="I43" s="1096"/>
      <c r="J43" s="748"/>
      <c r="K43" s="748"/>
      <c r="L43" s="711"/>
      <c r="M43" s="739"/>
    </row>
    <row r="44" spans="1:17" s="694" customFormat="1" ht="3" customHeight="1">
      <c r="A44" s="702"/>
      <c r="B44" s="703"/>
      <c r="C44" s="704"/>
      <c r="D44" s="704"/>
      <c r="E44" s="704"/>
      <c r="F44" s="704"/>
      <c r="G44" s="704"/>
      <c r="H44" s="704"/>
      <c r="I44" s="704"/>
      <c r="J44" s="704"/>
      <c r="K44" s="704"/>
      <c r="L44" s="699"/>
      <c r="M44" s="736"/>
    </row>
    <row r="45" spans="1:17" s="694" customFormat="1" ht="3" customHeight="1">
      <c r="A45" s="702"/>
      <c r="B45" s="686"/>
      <c r="C45" s="1044"/>
      <c r="D45" s="1044"/>
      <c r="E45" s="1044"/>
      <c r="F45" s="1044"/>
      <c r="G45" s="1044"/>
      <c r="H45" s="1044"/>
      <c r="I45" s="1044"/>
      <c r="J45" s="1044"/>
      <c r="K45" s="1044"/>
      <c r="L45" s="699"/>
      <c r="M45" s="736"/>
    </row>
    <row r="46" spans="1:17" s="718" customFormat="1" ht="9" customHeight="1">
      <c r="A46" s="713"/>
      <c r="B46" s="714" t="s">
        <v>7</v>
      </c>
      <c r="C46" s="715">
        <f>SUM(C48:C60)</f>
        <v>2247972</v>
      </c>
      <c r="D46" s="715"/>
      <c r="E46" s="715">
        <f>SUM(E48:E60)</f>
        <v>2527753</v>
      </c>
      <c r="F46" s="715"/>
      <c r="G46" s="715">
        <f>SUM(G48:G60)</f>
        <v>8217461</v>
      </c>
      <c r="H46" s="715">
        <f>SUM(H48:H60)</f>
        <v>117062</v>
      </c>
      <c r="I46" s="715">
        <f>SUM(I48:I60)</f>
        <v>223634</v>
      </c>
      <c r="J46" s="715">
        <f>SUM(J48:J60)</f>
        <v>12958785</v>
      </c>
      <c r="K46" s="715">
        <f>SUM(K48:K60)</f>
        <v>432799</v>
      </c>
      <c r="L46" s="741"/>
      <c r="M46" s="742"/>
    </row>
    <row r="47" spans="1:17" s="718" customFormat="1" ht="3.95" customHeight="1">
      <c r="A47" s="713"/>
      <c r="B47" s="714"/>
      <c r="C47" s="715"/>
      <c r="D47" s="715"/>
      <c r="E47" s="715"/>
      <c r="F47" s="715"/>
      <c r="G47" s="715"/>
      <c r="H47" s="715"/>
      <c r="I47" s="715"/>
      <c r="J47" s="743"/>
      <c r="K47" s="664"/>
      <c r="L47" s="741"/>
      <c r="M47" s="742"/>
      <c r="N47" s="742"/>
      <c r="O47" s="742"/>
      <c r="P47" s="742"/>
      <c r="Q47" s="742"/>
    </row>
    <row r="48" spans="1:17" s="694" customFormat="1" ht="9" customHeight="1">
      <c r="A48" s="702"/>
      <c r="B48" s="707" t="s">
        <v>246</v>
      </c>
      <c r="C48" s="664">
        <v>1407806</v>
      </c>
      <c r="E48" s="664">
        <v>1287420</v>
      </c>
      <c r="F48" s="664"/>
      <c r="G48" s="664">
        <v>1128281</v>
      </c>
      <c r="H48" s="722">
        <v>24304</v>
      </c>
      <c r="I48" s="722" t="s">
        <v>262</v>
      </c>
      <c r="J48" s="664">
        <v>433433</v>
      </c>
      <c r="K48" s="664">
        <v>59593</v>
      </c>
      <c r="L48" s="744"/>
      <c r="M48" s="685"/>
      <c r="N48" s="670"/>
      <c r="O48" s="685"/>
      <c r="P48" s="685"/>
      <c r="Q48" s="670"/>
    </row>
    <row r="49" spans="1:17" s="694" customFormat="1" ht="9" customHeight="1">
      <c r="A49" s="702"/>
      <c r="B49" s="668" t="s">
        <v>247</v>
      </c>
      <c r="C49" s="664">
        <v>272880</v>
      </c>
      <c r="E49" s="664">
        <v>395925</v>
      </c>
      <c r="G49" s="664">
        <v>1888852</v>
      </c>
      <c r="H49" s="664">
        <v>21587</v>
      </c>
      <c r="I49" s="722" t="s">
        <v>262</v>
      </c>
      <c r="J49" s="664">
        <v>2415118</v>
      </c>
      <c r="K49" s="664">
        <v>97398</v>
      </c>
      <c r="L49" s="744"/>
      <c r="M49" s="685"/>
      <c r="N49" s="670"/>
      <c r="O49" s="670"/>
      <c r="P49" s="685"/>
      <c r="Q49" s="670"/>
    </row>
    <row r="50" spans="1:17" s="694" customFormat="1" ht="9" customHeight="1">
      <c r="A50" s="702"/>
      <c r="B50" s="668" t="s">
        <v>265</v>
      </c>
      <c r="C50" s="664">
        <v>151932</v>
      </c>
      <c r="E50" s="664">
        <v>216154</v>
      </c>
      <c r="G50" s="664">
        <v>1289717</v>
      </c>
      <c r="H50" s="664">
        <v>16107</v>
      </c>
      <c r="I50" s="722" t="s">
        <v>262</v>
      </c>
      <c r="J50" s="664">
        <v>2149725</v>
      </c>
      <c r="K50" s="664">
        <v>64381</v>
      </c>
      <c r="L50" s="744"/>
      <c r="M50" s="685"/>
      <c r="N50" s="670"/>
      <c r="O50" s="670"/>
      <c r="P50" s="670"/>
      <c r="Q50" s="670"/>
    </row>
    <row r="51" spans="1:17" s="694" customFormat="1" ht="9" customHeight="1">
      <c r="A51" s="702"/>
      <c r="B51" s="668" t="s">
        <v>266</v>
      </c>
      <c r="C51" s="664">
        <v>114160</v>
      </c>
      <c r="E51" s="664">
        <v>162859</v>
      </c>
      <c r="G51" s="664">
        <v>1038409</v>
      </c>
      <c r="H51" s="664">
        <v>13658</v>
      </c>
      <c r="I51" s="722" t="s">
        <v>262</v>
      </c>
      <c r="J51" s="664">
        <v>1761086</v>
      </c>
      <c r="K51" s="664">
        <v>55480</v>
      </c>
      <c r="L51" s="744"/>
      <c r="M51" s="685"/>
      <c r="N51" s="670"/>
      <c r="O51" s="670"/>
      <c r="P51" s="670"/>
      <c r="Q51" s="670"/>
    </row>
    <row r="52" spans="1:17" s="694" customFormat="1" ht="9" customHeight="1">
      <c r="A52" s="702"/>
      <c r="B52" s="668" t="s">
        <v>267</v>
      </c>
      <c r="C52" s="664">
        <v>106539</v>
      </c>
      <c r="E52" s="664">
        <v>150907</v>
      </c>
      <c r="G52" s="664">
        <v>922978</v>
      </c>
      <c r="H52" s="664">
        <v>12715</v>
      </c>
      <c r="I52" s="664">
        <v>9725</v>
      </c>
      <c r="J52" s="664">
        <v>1558475</v>
      </c>
      <c r="K52" s="664">
        <v>43574</v>
      </c>
      <c r="L52" s="744"/>
      <c r="M52" s="685"/>
      <c r="N52" s="670"/>
      <c r="O52" s="670"/>
      <c r="P52" s="670"/>
      <c r="Q52" s="670"/>
    </row>
    <row r="53" spans="1:17" s="694" customFormat="1" ht="9" customHeight="1">
      <c r="A53" s="702"/>
      <c r="B53" s="668"/>
      <c r="L53" s="744"/>
      <c r="M53" s="745"/>
    </row>
    <row r="54" spans="1:17" s="694" customFormat="1" ht="9" customHeight="1">
      <c r="A54" s="702"/>
      <c r="B54" s="668" t="s">
        <v>268</v>
      </c>
      <c r="C54" s="664">
        <v>82725</v>
      </c>
      <c r="E54" s="664">
        <v>123250</v>
      </c>
      <c r="G54" s="664">
        <v>750860</v>
      </c>
      <c r="H54" s="664">
        <v>10147</v>
      </c>
      <c r="I54" s="664">
        <v>33740</v>
      </c>
      <c r="J54" s="664">
        <v>1295535</v>
      </c>
      <c r="K54" s="664">
        <v>23505</v>
      </c>
      <c r="L54" s="744"/>
      <c r="M54" s="745"/>
    </row>
    <row r="55" spans="1:17" s="694" customFormat="1" ht="9" customHeight="1">
      <c r="A55" s="702"/>
      <c r="B55" s="668" t="s">
        <v>269</v>
      </c>
      <c r="C55" s="664">
        <v>51296</v>
      </c>
      <c r="E55" s="664">
        <v>83262</v>
      </c>
      <c r="G55" s="664">
        <v>510467</v>
      </c>
      <c r="H55" s="664">
        <v>7174</v>
      </c>
      <c r="I55" s="664">
        <v>55317</v>
      </c>
      <c r="J55" s="664">
        <v>1123820</v>
      </c>
      <c r="K55" s="664">
        <v>20222</v>
      </c>
      <c r="L55" s="744"/>
      <c r="M55" s="745"/>
    </row>
    <row r="56" spans="1:17" s="694" customFormat="1" ht="9" customHeight="1">
      <c r="A56" s="702"/>
      <c r="B56" s="668" t="s">
        <v>270</v>
      </c>
      <c r="C56" s="664">
        <v>28829</v>
      </c>
      <c r="E56" s="664">
        <v>50089</v>
      </c>
      <c r="G56" s="664">
        <v>313359</v>
      </c>
      <c r="H56" s="664">
        <v>4674</v>
      </c>
      <c r="I56" s="664">
        <v>43794</v>
      </c>
      <c r="J56" s="664">
        <v>889525</v>
      </c>
      <c r="K56" s="664">
        <v>17236</v>
      </c>
      <c r="L56" s="744"/>
      <c r="M56" s="745"/>
    </row>
    <row r="57" spans="1:17" s="694" customFormat="1" ht="9" customHeight="1">
      <c r="A57" s="702"/>
      <c r="B57" s="668" t="s">
        <v>271</v>
      </c>
      <c r="C57" s="664">
        <v>14975</v>
      </c>
      <c r="E57" s="664">
        <v>26250</v>
      </c>
      <c r="G57" s="664">
        <v>166446</v>
      </c>
      <c r="H57" s="664">
        <v>2673</v>
      </c>
      <c r="I57" s="664">
        <v>26242</v>
      </c>
      <c r="J57" s="664">
        <v>554685</v>
      </c>
      <c r="K57" s="664">
        <v>11999</v>
      </c>
      <c r="L57" s="744"/>
      <c r="M57" s="745"/>
    </row>
    <row r="58" spans="1:17" s="694" customFormat="1" ht="9" customHeight="1">
      <c r="A58" s="702"/>
      <c r="B58" s="668" t="s">
        <v>272</v>
      </c>
      <c r="C58" s="664">
        <v>8202</v>
      </c>
      <c r="E58" s="664">
        <v>14619</v>
      </c>
      <c r="G58" s="664">
        <v>95620</v>
      </c>
      <c r="H58" s="664">
        <v>1663</v>
      </c>
      <c r="I58" s="664">
        <v>20660</v>
      </c>
      <c r="J58" s="664">
        <v>351562</v>
      </c>
      <c r="K58" s="664">
        <v>11411</v>
      </c>
      <c r="L58" s="744"/>
      <c r="M58" s="745"/>
    </row>
    <row r="59" spans="1:17" s="694" customFormat="1" ht="9" customHeight="1">
      <c r="A59" s="702"/>
      <c r="B59" s="668"/>
      <c r="L59" s="744"/>
      <c r="M59" s="745"/>
    </row>
    <row r="60" spans="1:17" s="694" customFormat="1" ht="9" customHeight="1">
      <c r="A60" s="702"/>
      <c r="B60" s="668" t="s">
        <v>211</v>
      </c>
      <c r="C60" s="749">
        <v>8628</v>
      </c>
      <c r="D60" s="749"/>
      <c r="E60" s="749">
        <v>17018</v>
      </c>
      <c r="F60" s="749"/>
      <c r="G60" s="749">
        <v>112472</v>
      </c>
      <c r="H60" s="749">
        <v>2360</v>
      </c>
      <c r="I60" s="749">
        <v>34156</v>
      </c>
      <c r="J60" s="749">
        <v>425821</v>
      </c>
      <c r="K60" s="749">
        <v>28000</v>
      </c>
      <c r="L60" s="744"/>
      <c r="M60" s="745"/>
    </row>
    <row r="61" spans="1:17" s="698" customFormat="1" ht="3" customHeight="1">
      <c r="A61" s="734"/>
      <c r="B61" s="728"/>
      <c r="C61" s="686"/>
      <c r="D61" s="706"/>
      <c r="E61" s="706"/>
      <c r="F61" s="706"/>
      <c r="G61" s="706"/>
      <c r="H61" s="706"/>
      <c r="I61" s="706"/>
      <c r="J61" s="706"/>
      <c r="K61" s="728"/>
      <c r="L61" s="729"/>
    </row>
    <row r="62" spans="1:17" s="698" customFormat="1" ht="3" customHeight="1">
      <c r="A62" s="734"/>
      <c r="B62" s="706"/>
      <c r="C62" s="691"/>
      <c r="D62" s="692"/>
      <c r="E62" s="692"/>
      <c r="F62" s="692"/>
      <c r="G62" s="692"/>
      <c r="H62" s="692"/>
      <c r="I62" s="692"/>
      <c r="J62" s="692"/>
      <c r="K62" s="706"/>
      <c r="L62" s="712"/>
    </row>
    <row r="63" spans="1:17" s="698" customFormat="1" ht="9" customHeight="1">
      <c r="A63" s="734"/>
      <c r="B63" s="658" t="s">
        <v>297</v>
      </c>
      <c r="C63" s="686"/>
      <c r="D63" s="706"/>
      <c r="E63" s="706"/>
      <c r="F63" s="706"/>
      <c r="G63" s="706"/>
      <c r="H63" s="706"/>
      <c r="I63" s="706"/>
      <c r="J63" s="706"/>
      <c r="K63" s="706"/>
      <c r="L63" s="712"/>
    </row>
    <row r="64" spans="1:17" s="698" customFormat="1" ht="9" customHeight="1">
      <c r="A64" s="734"/>
      <c r="B64" s="654" t="s">
        <v>315</v>
      </c>
      <c r="C64" s="686"/>
      <c r="D64" s="706"/>
      <c r="E64" s="706"/>
      <c r="F64" s="706"/>
      <c r="G64" s="706"/>
      <c r="H64" s="706"/>
      <c r="I64" s="706"/>
      <c r="J64" s="706"/>
      <c r="K64" s="706"/>
      <c r="L64" s="712"/>
    </row>
    <row r="65" spans="1:12" s="698" customFormat="1" ht="9" customHeight="1">
      <c r="A65" s="734"/>
      <c r="B65" s="654" t="s">
        <v>316</v>
      </c>
      <c r="C65" s="686"/>
      <c r="D65" s="706"/>
      <c r="E65" s="706"/>
      <c r="F65" s="706"/>
      <c r="G65" s="706"/>
      <c r="H65" s="706"/>
      <c r="I65" s="706"/>
      <c r="J65" s="706"/>
      <c r="K65" s="706"/>
      <c r="L65" s="712"/>
    </row>
    <row r="66" spans="1:12" s="698" customFormat="1" ht="9" customHeight="1">
      <c r="A66" s="734"/>
      <c r="B66" s="654" t="s">
        <v>301</v>
      </c>
      <c r="C66" s="686"/>
      <c r="D66" s="686"/>
      <c r="E66" s="686"/>
      <c r="F66" s="686"/>
      <c r="G66" s="686"/>
      <c r="H66" s="686"/>
      <c r="I66" s="686"/>
      <c r="J66" s="706"/>
      <c r="K66" s="706"/>
      <c r="L66" s="712"/>
    </row>
    <row r="67" spans="1:12" s="698" customFormat="1" ht="9" customHeight="1">
      <c r="A67" s="734"/>
      <c r="B67" s="654" t="s">
        <v>302</v>
      </c>
      <c r="C67" s="686"/>
      <c r="D67" s="686"/>
      <c r="E67" s="686"/>
      <c r="F67" s="686"/>
      <c r="G67" s="686"/>
      <c r="H67" s="686"/>
      <c r="I67" s="686"/>
      <c r="J67" s="706"/>
      <c r="K67" s="706"/>
      <c r="L67" s="712"/>
    </row>
    <row r="68" spans="1:12" s="694" customFormat="1" ht="4.5" customHeight="1">
      <c r="A68" s="750"/>
      <c r="B68" s="728"/>
      <c r="C68" s="731"/>
      <c r="D68" s="728"/>
      <c r="E68" s="728"/>
      <c r="F68" s="728"/>
      <c r="G68" s="728"/>
      <c r="H68" s="728"/>
      <c r="I68" s="728"/>
      <c r="J68" s="728"/>
      <c r="K68" s="728"/>
      <c r="L68" s="732"/>
    </row>
    <row r="69" spans="1:12" hidden="1"/>
    <row r="70" spans="1:12" hidden="1">
      <c r="B70" s="733"/>
    </row>
    <row r="71" spans="1:12" hidden="1">
      <c r="B71" s="733"/>
    </row>
  </sheetData>
  <sheetProtection sheet="1" objects="1" scenarios="1"/>
  <mergeCells count="9">
    <mergeCell ref="B8:B11"/>
    <mergeCell ref="E8:E10"/>
    <mergeCell ref="G8:K9"/>
    <mergeCell ref="K10:K11"/>
    <mergeCell ref="B40:B43"/>
    <mergeCell ref="K40:K41"/>
    <mergeCell ref="C41:H41"/>
    <mergeCell ref="H42:H43"/>
    <mergeCell ref="I42:I43"/>
  </mergeCells>
  <hyperlinks>
    <hyperlink ref="K2" location="Índice!A1" display="Índice!A1"/>
  </hyperlinks>
  <printOptions horizontalCentered="1"/>
  <pageMargins left="1.8897637795275593" right="1.9291338582677167" top="2.1653543307086616" bottom="1.5748031496062993" header="0.78740157480314965" footer="0.51181102362204722"/>
  <pageSetup orientation="portrait" r:id="rId1"/>
  <headerFooter>
    <oddHeader xml:space="preserve">&amp;L&amp;K000080INEGI. Anuario estadístico y geográfico de los Estados Unidos Mexicanos 2013. 2014&amp;K000000.&amp;C
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M68"/>
  <sheetViews>
    <sheetView showGridLines="0" showRowColHeaders="0" zoomScale="140" workbookViewId="0"/>
  </sheetViews>
  <sheetFormatPr baseColWidth="10" defaultColWidth="0" defaultRowHeight="12.75" zeroHeight="1"/>
  <cols>
    <col min="1" max="1" width="0.85546875" style="689" customWidth="1"/>
    <col min="2" max="2" width="8.28515625" style="689" customWidth="1"/>
    <col min="3" max="4" width="8.7109375" style="689" customWidth="1"/>
    <col min="5" max="5" width="8.5703125" style="689" customWidth="1"/>
    <col min="6" max="6" width="1.5703125" style="689" customWidth="1"/>
    <col min="7" max="7" width="6.85546875" style="689" customWidth="1"/>
    <col min="8" max="8" width="1.140625" style="689" customWidth="1"/>
    <col min="9" max="9" width="7.5703125" style="689" customWidth="1"/>
    <col min="10" max="10" width="7.7109375" style="689" customWidth="1"/>
    <col min="11" max="12" width="0.85546875" style="689" customWidth="1"/>
    <col min="13" max="13" width="0" style="689" hidden="1" customWidth="1"/>
    <col min="14" max="16384" width="11.42578125" style="689" hidden="1"/>
  </cols>
  <sheetData>
    <row r="1" spans="1:11" s="694" customFormat="1" ht="4.5" customHeight="1">
      <c r="A1" s="690"/>
      <c r="B1" s="691"/>
      <c r="C1" s="691"/>
      <c r="D1" s="691"/>
      <c r="E1" s="691"/>
      <c r="F1" s="691"/>
      <c r="G1" s="691"/>
      <c r="H1" s="691"/>
      <c r="I1" s="691"/>
      <c r="J1" s="691"/>
      <c r="K1" s="751"/>
    </row>
    <row r="2" spans="1:11" s="698" customFormat="1" ht="11.1" customHeight="1">
      <c r="A2" s="695"/>
      <c r="B2" s="643" t="s">
        <v>317</v>
      </c>
      <c r="C2" s="696"/>
      <c r="D2" s="696"/>
      <c r="E2" s="696"/>
      <c r="F2" s="696"/>
      <c r="G2" s="696"/>
      <c r="H2" s="696"/>
      <c r="I2" s="752"/>
      <c r="J2" s="1028" t="s">
        <v>318</v>
      </c>
      <c r="K2" s="699"/>
    </row>
    <row r="3" spans="1:11" s="698" customFormat="1" ht="11.1" customHeight="1">
      <c r="A3" s="695"/>
      <c r="B3" s="643" t="s">
        <v>319</v>
      </c>
      <c r="C3" s="696"/>
      <c r="D3" s="696"/>
      <c r="E3" s="696"/>
      <c r="F3" s="696"/>
      <c r="G3" s="696"/>
      <c r="H3" s="696"/>
      <c r="I3" s="752"/>
      <c r="J3" s="1044" t="s">
        <v>93</v>
      </c>
      <c r="K3" s="699"/>
    </row>
    <row r="4" spans="1:11" s="698" customFormat="1" ht="11.1" customHeight="1">
      <c r="A4" s="695"/>
      <c r="B4" s="643" t="s">
        <v>320</v>
      </c>
      <c r="C4" s="696"/>
      <c r="D4" s="696"/>
      <c r="E4" s="696"/>
      <c r="F4" s="696"/>
      <c r="G4" s="696"/>
      <c r="H4" s="696"/>
      <c r="I4" s="752"/>
      <c r="J4" s="1044"/>
      <c r="K4" s="699"/>
    </row>
    <row r="5" spans="1:11" s="698" customFormat="1" ht="11.1" customHeight="1">
      <c r="A5" s="695"/>
      <c r="B5" s="648" t="s">
        <v>255</v>
      </c>
      <c r="C5" s="696"/>
      <c r="D5" s="696"/>
      <c r="E5" s="696"/>
      <c r="F5" s="696"/>
      <c r="G5" s="696"/>
      <c r="H5" s="696"/>
      <c r="I5" s="752"/>
      <c r="J5" s="697"/>
      <c r="K5" s="753"/>
    </row>
    <row r="6" spans="1:11" s="694" customFormat="1" ht="3" customHeight="1">
      <c r="A6" s="702"/>
      <c r="B6" s="703"/>
      <c r="C6" s="703"/>
      <c r="D6" s="703"/>
      <c r="E6" s="703"/>
      <c r="F6" s="703"/>
      <c r="G6" s="703"/>
      <c r="H6" s="703"/>
      <c r="I6" s="703"/>
      <c r="J6" s="703"/>
      <c r="K6" s="705"/>
    </row>
    <row r="7" spans="1:11" s="694" customFormat="1" ht="3" customHeight="1">
      <c r="A7" s="702"/>
      <c r="B7" s="686"/>
      <c r="C7" s="686"/>
      <c r="D7" s="1044"/>
      <c r="E7" s="1044"/>
      <c r="F7" s="1044"/>
      <c r="G7" s="707"/>
      <c r="H7" s="707"/>
      <c r="I7" s="1044"/>
      <c r="J7" s="707"/>
      <c r="K7" s="705"/>
    </row>
    <row r="8" spans="1:11" s="694" customFormat="1" ht="8.4499999999999993" customHeight="1">
      <c r="A8" s="702"/>
      <c r="B8" s="1077" t="s">
        <v>196</v>
      </c>
      <c r="C8" s="725" t="s">
        <v>283</v>
      </c>
      <c r="D8" s="725" t="s">
        <v>321</v>
      </c>
      <c r="E8" s="725" t="s">
        <v>322</v>
      </c>
      <c r="F8" s="1044"/>
      <c r="G8" s="1095" t="s">
        <v>323</v>
      </c>
      <c r="H8" s="1095"/>
      <c r="I8" s="1095"/>
      <c r="J8" s="1095"/>
      <c r="K8" s="708"/>
    </row>
    <row r="9" spans="1:11" s="694" customFormat="1" ht="8.4499999999999993" customHeight="1">
      <c r="A9" s="702"/>
      <c r="B9" s="1077"/>
      <c r="C9" s="754" t="s">
        <v>324</v>
      </c>
      <c r="D9" s="725" t="s">
        <v>325</v>
      </c>
      <c r="E9" s="725" t="s">
        <v>326</v>
      </c>
      <c r="F9" s="1044"/>
      <c r="G9" s="1094" t="s">
        <v>327</v>
      </c>
      <c r="H9" s="1041"/>
      <c r="I9" s="1094" t="s">
        <v>328</v>
      </c>
      <c r="J9" s="1094" t="s">
        <v>329</v>
      </c>
      <c r="K9" s="711"/>
    </row>
    <row r="10" spans="1:11" s="694" customFormat="1" ht="8.4499999999999993" customHeight="1">
      <c r="A10" s="702"/>
      <c r="B10" s="1077"/>
      <c r="C10" s="754" t="s">
        <v>287</v>
      </c>
      <c r="D10" s="725" t="s">
        <v>330</v>
      </c>
      <c r="E10" s="725" t="s">
        <v>331</v>
      </c>
      <c r="F10" s="1044"/>
      <c r="G10" s="1098"/>
      <c r="H10" s="1044"/>
      <c r="I10" s="1098"/>
      <c r="J10" s="1098"/>
      <c r="K10" s="711"/>
    </row>
    <row r="11" spans="1:11" s="694" customFormat="1" ht="8.4499999999999993" customHeight="1">
      <c r="A11" s="702"/>
      <c r="B11" s="1077"/>
      <c r="C11" s="754"/>
      <c r="D11" s="725"/>
      <c r="E11" s="725" t="s">
        <v>332</v>
      </c>
      <c r="F11" s="1044"/>
      <c r="G11" s="1044"/>
      <c r="H11" s="1044"/>
      <c r="I11" s="1044"/>
      <c r="J11" s="1044"/>
      <c r="K11" s="711"/>
    </row>
    <row r="12" spans="1:11" s="694" customFormat="1" ht="8.4499999999999993" customHeight="1">
      <c r="A12" s="702"/>
      <c r="B12" s="1077"/>
      <c r="C12" s="754"/>
      <c r="D12" s="725"/>
      <c r="E12" s="725" t="s">
        <v>333</v>
      </c>
      <c r="F12" s="1044"/>
      <c r="G12" s="1044"/>
      <c r="H12" s="1044"/>
      <c r="I12" s="1044"/>
      <c r="J12" s="1044"/>
      <c r="K12" s="711"/>
    </row>
    <row r="13" spans="1:11" s="694" customFormat="1" ht="3" customHeight="1">
      <c r="A13" s="702"/>
      <c r="B13" s="703"/>
      <c r="C13" s="703"/>
      <c r="D13" s="703"/>
      <c r="E13" s="703"/>
      <c r="F13" s="703"/>
      <c r="G13" s="703"/>
      <c r="H13" s="703"/>
      <c r="I13" s="703"/>
      <c r="J13" s="703"/>
      <c r="K13" s="705"/>
    </row>
    <row r="14" spans="1:11" s="694" customFormat="1" ht="3" customHeight="1">
      <c r="A14" s="702"/>
      <c r="B14" s="686"/>
      <c r="C14" s="686"/>
      <c r="D14" s="706"/>
      <c r="E14" s="706"/>
      <c r="F14" s="706"/>
      <c r="G14" s="706"/>
      <c r="H14" s="706"/>
      <c r="I14" s="706"/>
      <c r="J14" s="706"/>
      <c r="K14" s="712"/>
    </row>
    <row r="15" spans="1:11" s="694" customFormat="1" ht="9" customHeight="1">
      <c r="A15" s="702"/>
      <c r="B15" s="714" t="s">
        <v>7</v>
      </c>
      <c r="C15" s="715">
        <f>SUM(C17:C29)</f>
        <v>71712388</v>
      </c>
      <c r="D15" s="715">
        <f>SUM(D17:D29)</f>
        <v>58349245</v>
      </c>
      <c r="E15" s="715">
        <f>SUM(E17:E29)</f>
        <v>1479773</v>
      </c>
      <c r="F15" s="715"/>
      <c r="G15" s="715">
        <f>SUM(G17:G29)</f>
        <v>914562</v>
      </c>
      <c r="H15" s="715"/>
      <c r="I15" s="715">
        <f>SUM(I17:I29)</f>
        <v>985954</v>
      </c>
      <c r="J15" s="715">
        <f>SUM(J17:J29)</f>
        <v>1226002</v>
      </c>
      <c r="K15" s="716"/>
    </row>
    <row r="16" spans="1:11" s="694" customFormat="1" ht="3.95" customHeight="1">
      <c r="A16" s="702"/>
      <c r="B16" s="714"/>
      <c r="C16" s="715"/>
      <c r="D16" s="715"/>
      <c r="E16" s="715"/>
      <c r="F16" s="715"/>
      <c r="G16" s="715"/>
      <c r="H16" s="715"/>
      <c r="I16" s="715"/>
      <c r="J16" s="715"/>
      <c r="K16" s="716"/>
    </row>
    <row r="17" spans="1:11" s="694" customFormat="1" ht="9" customHeight="1">
      <c r="A17" s="702"/>
      <c r="B17" s="755" t="s">
        <v>334</v>
      </c>
      <c r="C17" s="664">
        <f>SUM(D17:J17,C50:J50)</f>
        <v>6473173</v>
      </c>
      <c r="D17" s="664">
        <v>5524713</v>
      </c>
      <c r="E17" s="664">
        <v>115004</v>
      </c>
      <c r="F17" s="664"/>
      <c r="G17" s="664">
        <v>418101</v>
      </c>
      <c r="H17" s="664"/>
      <c r="I17" s="664">
        <v>248073</v>
      </c>
      <c r="J17" s="664">
        <v>102452</v>
      </c>
      <c r="K17" s="720"/>
    </row>
    <row r="18" spans="1:11" s="694" customFormat="1" ht="9" customHeight="1">
      <c r="A18" s="702"/>
      <c r="B18" s="755" t="s">
        <v>335</v>
      </c>
      <c r="C18" s="664">
        <f>SUM(D18:J18,C51:J51)</f>
        <v>7734262</v>
      </c>
      <c r="D18" s="664">
        <v>5705621</v>
      </c>
      <c r="E18" s="664">
        <v>187898</v>
      </c>
      <c r="F18" s="664"/>
      <c r="G18" s="664">
        <v>209637</v>
      </c>
      <c r="H18" s="664"/>
      <c r="I18" s="664">
        <v>309728</v>
      </c>
      <c r="J18" s="664">
        <v>380652</v>
      </c>
      <c r="K18" s="720"/>
    </row>
    <row r="19" spans="1:11" s="694" customFormat="1" ht="9" customHeight="1">
      <c r="A19" s="702"/>
      <c r="B19" s="663" t="s">
        <v>265</v>
      </c>
      <c r="C19" s="664">
        <f>SUM(D19:J19,C52:J52)</f>
        <v>8788177</v>
      </c>
      <c r="D19" s="664">
        <v>6574071</v>
      </c>
      <c r="E19" s="664">
        <v>208868</v>
      </c>
      <c r="G19" s="664">
        <v>83783</v>
      </c>
      <c r="I19" s="664">
        <v>122558</v>
      </c>
      <c r="J19" s="664">
        <v>191069</v>
      </c>
      <c r="K19" s="720"/>
    </row>
    <row r="20" spans="1:11" s="694" customFormat="1" ht="9" customHeight="1">
      <c r="A20" s="702"/>
      <c r="B20" s="663" t="s">
        <v>266</v>
      </c>
      <c r="C20" s="664">
        <f>SUM(D20:J20,C53:J53)</f>
        <v>8470798</v>
      </c>
      <c r="D20" s="664">
        <v>6654232</v>
      </c>
      <c r="E20" s="664">
        <v>200111</v>
      </c>
      <c r="G20" s="664">
        <v>49503</v>
      </c>
      <c r="I20" s="664">
        <v>71223</v>
      </c>
      <c r="J20" s="664">
        <v>122208</v>
      </c>
      <c r="K20" s="720"/>
    </row>
    <row r="21" spans="1:11" s="694" customFormat="1" ht="9" customHeight="1">
      <c r="A21" s="702"/>
      <c r="B21" s="663" t="s">
        <v>267</v>
      </c>
      <c r="C21" s="664">
        <f>SUM(D21:J21,C54:J54)</f>
        <v>8292987</v>
      </c>
      <c r="D21" s="664">
        <v>6690938</v>
      </c>
      <c r="E21" s="664">
        <v>217806</v>
      </c>
      <c r="G21" s="664">
        <v>40455</v>
      </c>
      <c r="I21" s="664">
        <v>57557</v>
      </c>
      <c r="J21" s="664">
        <v>99813</v>
      </c>
      <c r="K21" s="720"/>
    </row>
    <row r="22" spans="1:11" s="694" customFormat="1" ht="9" customHeight="1">
      <c r="A22" s="702"/>
      <c r="B22" s="663"/>
      <c r="C22" s="664"/>
      <c r="D22" s="664"/>
      <c r="E22" s="664"/>
      <c r="G22" s="664"/>
      <c r="I22" s="664"/>
      <c r="J22" s="664"/>
      <c r="K22" s="720"/>
    </row>
    <row r="23" spans="1:11" s="694" customFormat="1" ht="9" customHeight="1">
      <c r="A23" s="702"/>
      <c r="B23" s="663" t="s">
        <v>268</v>
      </c>
      <c r="C23" s="664">
        <f>SUM(D23:J23,C56:J56)</f>
        <v>7009226</v>
      </c>
      <c r="D23" s="664">
        <v>5690186</v>
      </c>
      <c r="E23" s="664">
        <v>186112</v>
      </c>
      <c r="G23" s="664">
        <v>34970</v>
      </c>
      <c r="I23" s="664">
        <v>50374</v>
      </c>
      <c r="J23" s="664">
        <v>84418</v>
      </c>
      <c r="K23" s="720"/>
    </row>
    <row r="24" spans="1:11" s="694" customFormat="1" ht="9" customHeight="1">
      <c r="A24" s="702"/>
      <c r="B24" s="663" t="s">
        <v>269</v>
      </c>
      <c r="C24" s="664">
        <f>SUM(D24:J24,C57:J57)</f>
        <v>5928730</v>
      </c>
      <c r="D24" s="664">
        <v>4784688</v>
      </c>
      <c r="E24" s="664">
        <v>128920</v>
      </c>
      <c r="G24" s="664">
        <v>28986</v>
      </c>
      <c r="I24" s="664">
        <v>44815</v>
      </c>
      <c r="J24" s="664">
        <v>74168</v>
      </c>
      <c r="K24" s="720"/>
    </row>
    <row r="25" spans="1:11" s="694" customFormat="1" ht="9" customHeight="1">
      <c r="A25" s="702"/>
      <c r="B25" s="663" t="s">
        <v>270</v>
      </c>
      <c r="C25" s="664">
        <f>SUM(D25:J25,C58:J58)</f>
        <v>5064291</v>
      </c>
      <c r="D25" s="664">
        <v>4157530</v>
      </c>
      <c r="E25" s="664">
        <v>89183</v>
      </c>
      <c r="G25" s="664">
        <v>20542</v>
      </c>
      <c r="I25" s="664">
        <v>33706</v>
      </c>
      <c r="J25" s="664">
        <v>58059</v>
      </c>
      <c r="K25" s="720"/>
    </row>
    <row r="26" spans="1:11" s="694" customFormat="1" ht="9" customHeight="1">
      <c r="A26" s="702"/>
      <c r="B26" s="668" t="s">
        <v>271</v>
      </c>
      <c r="C26" s="664">
        <f>SUM(D26:J26,C59:J59)</f>
        <v>3895365</v>
      </c>
      <c r="D26" s="664">
        <v>3328681</v>
      </c>
      <c r="E26" s="664">
        <v>58841</v>
      </c>
      <c r="G26" s="664">
        <v>11983</v>
      </c>
      <c r="I26" s="664">
        <v>20168</v>
      </c>
      <c r="J26" s="664">
        <v>39726</v>
      </c>
      <c r="K26" s="720"/>
    </row>
    <row r="27" spans="1:11" s="694" customFormat="1" ht="9" customHeight="1">
      <c r="A27" s="702"/>
      <c r="B27" s="668" t="s">
        <v>272</v>
      </c>
      <c r="C27" s="664">
        <f>SUM(D27:J27,C60:J60)</f>
        <v>3116466</v>
      </c>
      <c r="D27" s="664">
        <v>2753493</v>
      </c>
      <c r="E27" s="664">
        <v>38718</v>
      </c>
      <c r="G27" s="664">
        <v>7106</v>
      </c>
      <c r="I27" s="664">
        <v>11801</v>
      </c>
      <c r="J27" s="664">
        <v>30422</v>
      </c>
      <c r="K27" s="729"/>
    </row>
    <row r="28" spans="1:11" s="694" customFormat="1" ht="9" customHeight="1">
      <c r="A28" s="702"/>
      <c r="B28" s="668"/>
      <c r="C28" s="664"/>
      <c r="D28" s="664"/>
      <c r="E28" s="664"/>
      <c r="G28" s="664"/>
      <c r="I28" s="664"/>
      <c r="J28" s="664"/>
      <c r="K28" s="729"/>
    </row>
    <row r="29" spans="1:11" s="694" customFormat="1" ht="9" customHeight="1">
      <c r="A29" s="702"/>
      <c r="B29" s="668" t="s">
        <v>211</v>
      </c>
      <c r="C29" s="664">
        <f>SUM(D29:J29,C62:J62)</f>
        <v>6938913</v>
      </c>
      <c r="D29" s="664">
        <v>6485092</v>
      </c>
      <c r="E29" s="664">
        <v>48312</v>
      </c>
      <c r="F29" s="664"/>
      <c r="G29" s="664">
        <v>9496</v>
      </c>
      <c r="H29" s="664"/>
      <c r="I29" s="664">
        <v>15951</v>
      </c>
      <c r="J29" s="664">
        <v>43015</v>
      </c>
      <c r="K29" s="729"/>
    </row>
    <row r="30" spans="1:11" s="694" customFormat="1" ht="9.9499999999999993" customHeight="1">
      <c r="A30" s="702"/>
      <c r="B30" s="669"/>
      <c r="C30" s="670"/>
      <c r="D30" s="670"/>
      <c r="E30" s="685"/>
      <c r="F30" s="685"/>
      <c r="G30" s="1044"/>
      <c r="H30" s="1044"/>
      <c r="I30" s="1044"/>
      <c r="J30" s="686"/>
      <c r="K30" s="729"/>
    </row>
    <row r="31" spans="1:11" s="694" customFormat="1" ht="9.9499999999999993" customHeight="1">
      <c r="A31" s="702"/>
      <c r="B31" s="669"/>
      <c r="C31" s="670"/>
      <c r="D31" s="670"/>
      <c r="E31" s="685"/>
      <c r="F31" s="685"/>
      <c r="G31" s="1044"/>
      <c r="H31" s="1044"/>
      <c r="I31" s="1044"/>
      <c r="J31" s="686"/>
      <c r="K31" s="729"/>
    </row>
    <row r="32" spans="1:11" s="694" customFormat="1" ht="9.9499999999999993" customHeight="1">
      <c r="A32" s="702"/>
      <c r="B32" s="669"/>
      <c r="C32" s="670"/>
      <c r="D32" s="670"/>
      <c r="E32" s="685"/>
      <c r="F32" s="685"/>
      <c r="G32" s="1044"/>
      <c r="H32" s="1044"/>
      <c r="I32" s="1044"/>
      <c r="J32" s="686"/>
      <c r="K32" s="729"/>
    </row>
    <row r="33" spans="1:11" s="694" customFormat="1" ht="9.9499999999999993" customHeight="1">
      <c r="A33" s="702"/>
      <c r="B33" s="669"/>
      <c r="C33" s="670"/>
      <c r="D33" s="670"/>
      <c r="E33" s="685"/>
      <c r="F33" s="685"/>
      <c r="G33" s="1044"/>
      <c r="H33" s="1044"/>
      <c r="I33" s="1044"/>
      <c r="J33" s="686"/>
      <c r="K33" s="729"/>
    </row>
    <row r="34" spans="1:11" s="694" customFormat="1" ht="9.9499999999999993" customHeight="1">
      <c r="A34" s="702"/>
      <c r="B34" s="669"/>
      <c r="C34" s="670"/>
      <c r="D34" s="670"/>
      <c r="E34" s="685"/>
      <c r="F34" s="685"/>
      <c r="G34" s="1044"/>
      <c r="H34" s="1044"/>
      <c r="I34" s="1044"/>
      <c r="J34" s="686"/>
      <c r="K34" s="729"/>
    </row>
    <row r="35" spans="1:11" s="694" customFormat="1" ht="9.9499999999999993" customHeight="1">
      <c r="A35" s="702"/>
      <c r="B35" s="669"/>
      <c r="C35" s="670"/>
      <c r="D35" s="670"/>
      <c r="E35" s="685"/>
      <c r="F35" s="685"/>
      <c r="G35" s="1044"/>
      <c r="H35" s="1044"/>
      <c r="I35" s="1044"/>
      <c r="J35" s="686"/>
      <c r="K35" s="729"/>
    </row>
    <row r="36" spans="1:11" s="694" customFormat="1" ht="9.9499999999999993" customHeight="1">
      <c r="A36" s="702"/>
      <c r="B36" s="707"/>
      <c r="C36" s="1044"/>
      <c r="D36" s="674"/>
      <c r="E36" s="1044"/>
      <c r="F36" s="1044"/>
      <c r="G36" s="1044"/>
      <c r="H36" s="1044"/>
      <c r="I36" s="1044"/>
      <c r="J36" s="686"/>
      <c r="K36" s="729"/>
    </row>
    <row r="37" spans="1:11" s="694" customFormat="1" ht="9.9499999999999993" customHeight="1">
      <c r="A37" s="702"/>
      <c r="B37" s="707"/>
      <c r="C37" s="1044"/>
      <c r="D37" s="1044"/>
      <c r="E37" s="1044"/>
      <c r="F37" s="1044"/>
      <c r="G37" s="1044"/>
      <c r="H37" s="1044"/>
      <c r="I37" s="1044"/>
      <c r="J37" s="686"/>
      <c r="K37" s="729"/>
    </row>
    <row r="38" spans="1:11" s="694" customFormat="1" ht="9.9499999999999993" customHeight="1">
      <c r="A38" s="702"/>
      <c r="B38" s="756"/>
      <c r="C38" s="696"/>
      <c r="D38" s="696"/>
      <c r="E38" s="1044"/>
      <c r="F38" s="696"/>
      <c r="G38" s="696"/>
      <c r="H38" s="696"/>
      <c r="I38" s="752"/>
      <c r="J38" s="1030" t="s">
        <v>318</v>
      </c>
      <c r="K38" s="699"/>
    </row>
    <row r="39" spans="1:11" s="694" customFormat="1" ht="9.9499999999999993" customHeight="1">
      <c r="A39" s="702"/>
      <c r="B39" s="757"/>
      <c r="C39" s="758"/>
      <c r="D39" s="758"/>
      <c r="E39" s="1044"/>
      <c r="F39" s="758"/>
      <c r="G39" s="758"/>
      <c r="H39" s="758"/>
      <c r="I39" s="759"/>
      <c r="J39" s="760" t="s">
        <v>95</v>
      </c>
      <c r="K39" s="761"/>
    </row>
    <row r="40" spans="1:11" s="694" customFormat="1" ht="3" customHeight="1">
      <c r="A40" s="702"/>
      <c r="B40" s="703"/>
      <c r="C40" s="703"/>
      <c r="D40" s="703"/>
      <c r="E40" s="704"/>
      <c r="F40" s="703"/>
      <c r="G40" s="703"/>
      <c r="H40" s="703"/>
      <c r="I40" s="703"/>
      <c r="J40" s="731"/>
      <c r="K40" s="729"/>
    </row>
    <row r="41" spans="1:11" s="694" customFormat="1" ht="3" customHeight="1">
      <c r="A41" s="702"/>
      <c r="B41" s="686"/>
      <c r="C41" s="707"/>
      <c r="D41" s="707"/>
      <c r="E41" s="1044"/>
      <c r="F41" s="1044"/>
      <c r="G41" s="1044"/>
      <c r="H41" s="1044"/>
      <c r="I41" s="707"/>
      <c r="J41" s="686"/>
      <c r="K41" s="729"/>
    </row>
    <row r="42" spans="1:11" s="694" customFormat="1" ht="9.9499999999999993" customHeight="1">
      <c r="A42" s="702"/>
      <c r="B42" s="1077" t="s">
        <v>196</v>
      </c>
      <c r="C42" s="1095" t="s">
        <v>323</v>
      </c>
      <c r="D42" s="1095"/>
      <c r="E42" s="1095"/>
      <c r="F42" s="1095"/>
      <c r="G42" s="1095"/>
      <c r="H42" s="747"/>
      <c r="I42" s="1089" t="s">
        <v>336</v>
      </c>
      <c r="J42" s="1089" t="s">
        <v>244</v>
      </c>
      <c r="K42" s="762"/>
    </row>
    <row r="43" spans="1:11" s="694" customFormat="1" ht="2.1" customHeight="1">
      <c r="A43" s="702"/>
      <c r="B43" s="1077"/>
      <c r="C43" s="763"/>
      <c r="D43" s="763"/>
      <c r="E43" s="763"/>
      <c r="F43" s="763"/>
      <c r="G43" s="763"/>
      <c r="H43" s="747"/>
      <c r="I43" s="1089"/>
      <c r="J43" s="1089"/>
      <c r="K43" s="762"/>
    </row>
    <row r="44" spans="1:11" s="694" customFormat="1" ht="8.4499999999999993" customHeight="1">
      <c r="A44" s="702"/>
      <c r="B44" s="1099"/>
      <c r="C44" s="1079" t="s">
        <v>337</v>
      </c>
      <c r="D44" s="1079" t="s">
        <v>338</v>
      </c>
      <c r="E44" s="1079" t="s">
        <v>339</v>
      </c>
      <c r="F44" s="764"/>
      <c r="G44" s="1079" t="s">
        <v>244</v>
      </c>
      <c r="H44" s="1037"/>
      <c r="I44" s="1097"/>
      <c r="J44" s="1097"/>
      <c r="K44" s="762"/>
    </row>
    <row r="45" spans="1:11" s="694" customFormat="1" ht="8.4499999999999993" customHeight="1">
      <c r="A45" s="702"/>
      <c r="B45" s="1099"/>
      <c r="C45" s="1097"/>
      <c r="D45" s="1097"/>
      <c r="E45" s="1097"/>
      <c r="F45" s="1044"/>
      <c r="G45" s="1097"/>
      <c r="H45" s="1043"/>
      <c r="I45" s="1097"/>
      <c r="J45" s="1097"/>
      <c r="K45" s="729"/>
    </row>
    <row r="46" spans="1:11" s="694" customFormat="1" ht="3" customHeight="1">
      <c r="A46" s="702"/>
      <c r="B46" s="703"/>
      <c r="C46" s="703"/>
      <c r="D46" s="703"/>
      <c r="E46" s="704"/>
      <c r="F46" s="703"/>
      <c r="G46" s="703"/>
      <c r="H46" s="703"/>
      <c r="I46" s="703"/>
      <c r="J46" s="731"/>
      <c r="K46" s="729"/>
    </row>
    <row r="47" spans="1:11" s="694" customFormat="1" ht="3" customHeight="1">
      <c r="A47" s="702"/>
      <c r="B47" s="686"/>
      <c r="C47" s="706"/>
      <c r="D47" s="706"/>
      <c r="E47" s="1044"/>
      <c r="F47" s="706"/>
      <c r="G47" s="706"/>
      <c r="H47" s="706"/>
      <c r="I47" s="706"/>
      <c r="J47" s="686"/>
      <c r="K47" s="729"/>
    </row>
    <row r="48" spans="1:11" s="694" customFormat="1" ht="9" customHeight="1">
      <c r="A48" s="702"/>
      <c r="B48" s="714" t="s">
        <v>7</v>
      </c>
      <c r="C48" s="765">
        <f>SUM(C50:C62)</f>
        <v>3893917</v>
      </c>
      <c r="D48" s="765">
        <f>SUM(D50:D62)</f>
        <v>3026459</v>
      </c>
      <c r="E48" s="765">
        <f>SUM(E50:E62)</f>
        <v>332371</v>
      </c>
      <c r="F48" s="765"/>
      <c r="G48" s="765">
        <f>SUM(G50:G62)</f>
        <v>202160</v>
      </c>
      <c r="H48" s="765"/>
      <c r="I48" s="765">
        <f>SUM(I50:I62)</f>
        <v>897587</v>
      </c>
      <c r="J48" s="765">
        <f>SUM(J50:J62)</f>
        <v>404358</v>
      </c>
      <c r="K48" s="716"/>
    </row>
    <row r="49" spans="1:13" s="694" customFormat="1" ht="3.95" customHeight="1">
      <c r="A49" s="702"/>
      <c r="B49" s="714"/>
      <c r="C49" s="765"/>
      <c r="D49" s="765"/>
      <c r="E49" s="765"/>
      <c r="F49" s="766"/>
      <c r="G49" s="765"/>
      <c r="H49" s="765"/>
      <c r="I49" s="765"/>
      <c r="J49" s="765"/>
      <c r="K49" s="716"/>
    </row>
    <row r="50" spans="1:13" s="694" customFormat="1" ht="9" customHeight="1">
      <c r="A50" s="702"/>
      <c r="B50" s="767" t="s">
        <v>334</v>
      </c>
      <c r="C50" s="768" t="s">
        <v>262</v>
      </c>
      <c r="D50" s="768" t="s">
        <v>262</v>
      </c>
      <c r="E50" s="768" t="s">
        <v>262</v>
      </c>
      <c r="F50" s="768"/>
      <c r="G50" s="768">
        <v>7715</v>
      </c>
      <c r="H50" s="768"/>
      <c r="I50" s="768" t="s">
        <v>262</v>
      </c>
      <c r="J50" s="768">
        <v>57115</v>
      </c>
      <c r="K50" s="716"/>
    </row>
    <row r="51" spans="1:13" s="694" customFormat="1" ht="9" customHeight="1">
      <c r="A51" s="702"/>
      <c r="B51" s="767" t="s">
        <v>335</v>
      </c>
      <c r="C51" s="768">
        <v>556888</v>
      </c>
      <c r="D51" s="768">
        <v>246484</v>
      </c>
      <c r="E51" s="768">
        <v>17049</v>
      </c>
      <c r="F51" s="768"/>
      <c r="G51" s="768">
        <v>22094</v>
      </c>
      <c r="H51" s="768"/>
      <c r="I51" s="768">
        <v>26776</v>
      </c>
      <c r="J51" s="768">
        <v>71435</v>
      </c>
      <c r="K51" s="716"/>
    </row>
    <row r="52" spans="1:13" s="694" customFormat="1" ht="9" customHeight="1">
      <c r="A52" s="702"/>
      <c r="B52" s="668" t="s">
        <v>265</v>
      </c>
      <c r="C52" s="664">
        <v>741481</v>
      </c>
      <c r="D52" s="664">
        <v>592131</v>
      </c>
      <c r="E52" s="664">
        <v>60893</v>
      </c>
      <c r="G52" s="664">
        <v>32701</v>
      </c>
      <c r="I52" s="768">
        <v>116241</v>
      </c>
      <c r="J52" s="664">
        <v>64381</v>
      </c>
      <c r="K52" s="720"/>
      <c r="L52" s="670"/>
      <c r="M52" s="670"/>
    </row>
    <row r="53" spans="1:13" s="694" customFormat="1" ht="9" customHeight="1">
      <c r="A53" s="702"/>
      <c r="B53" s="668" t="s">
        <v>266</v>
      </c>
      <c r="C53" s="664">
        <v>592449</v>
      </c>
      <c r="D53" s="664">
        <v>501747</v>
      </c>
      <c r="E53" s="664">
        <v>51830</v>
      </c>
      <c r="G53" s="664">
        <v>28636</v>
      </c>
      <c r="I53" s="768">
        <v>143379</v>
      </c>
      <c r="J53" s="664">
        <v>55480</v>
      </c>
      <c r="K53" s="720"/>
      <c r="L53" s="670"/>
      <c r="M53" s="670"/>
    </row>
    <row r="54" spans="1:13" s="694" customFormat="1" ht="9" customHeight="1">
      <c r="A54" s="702"/>
      <c r="B54" s="668" t="s">
        <v>267</v>
      </c>
      <c r="C54" s="664">
        <v>501951</v>
      </c>
      <c r="D54" s="664">
        <v>432712</v>
      </c>
      <c r="E54" s="664">
        <v>44188</v>
      </c>
      <c r="G54" s="664">
        <v>25396</v>
      </c>
      <c r="I54" s="768">
        <v>138597</v>
      </c>
      <c r="J54" s="664">
        <v>43574</v>
      </c>
      <c r="K54" s="720"/>
      <c r="L54" s="670"/>
      <c r="M54" s="670"/>
    </row>
    <row r="55" spans="1:13" s="694" customFormat="1" ht="9" customHeight="1">
      <c r="A55" s="702"/>
      <c r="B55" s="668"/>
      <c r="C55" s="664"/>
      <c r="D55" s="664"/>
      <c r="E55" s="664"/>
      <c r="G55" s="664"/>
      <c r="I55" s="768"/>
      <c r="J55" s="664"/>
      <c r="K55" s="720"/>
      <c r="L55" s="670"/>
      <c r="M55" s="670"/>
    </row>
    <row r="56" spans="1:13" s="694" customFormat="1" ht="9" customHeight="1">
      <c r="A56" s="702"/>
      <c r="B56" s="668" t="s">
        <v>268</v>
      </c>
      <c r="C56" s="664">
        <v>418134</v>
      </c>
      <c r="D56" s="664">
        <v>343479</v>
      </c>
      <c r="E56" s="664">
        <v>36456</v>
      </c>
      <c r="G56" s="664">
        <v>21667</v>
      </c>
      <c r="I56" s="768">
        <v>119925</v>
      </c>
      <c r="J56" s="664">
        <v>23505</v>
      </c>
      <c r="K56" s="720"/>
      <c r="L56" s="670"/>
      <c r="M56" s="670"/>
    </row>
    <row r="57" spans="1:13" s="694" customFormat="1" ht="9" customHeight="1">
      <c r="A57" s="702"/>
      <c r="B57" s="668" t="s">
        <v>269</v>
      </c>
      <c r="C57" s="664">
        <v>387451</v>
      </c>
      <c r="D57" s="664">
        <v>295371</v>
      </c>
      <c r="E57" s="664">
        <v>34320</v>
      </c>
      <c r="G57" s="664">
        <v>19773</v>
      </c>
      <c r="I57" s="768">
        <v>110016</v>
      </c>
      <c r="J57" s="664">
        <v>20222</v>
      </c>
      <c r="K57" s="720"/>
      <c r="L57" s="670"/>
      <c r="M57" s="670"/>
    </row>
    <row r="58" spans="1:13" s="694" customFormat="1" ht="9" customHeight="1">
      <c r="A58" s="702"/>
      <c r="B58" s="668" t="s">
        <v>270</v>
      </c>
      <c r="C58" s="664">
        <v>297583</v>
      </c>
      <c r="D58" s="664">
        <v>244407</v>
      </c>
      <c r="E58" s="664">
        <v>31894</v>
      </c>
      <c r="G58" s="664">
        <v>16500</v>
      </c>
      <c r="I58" s="768">
        <v>97651</v>
      </c>
      <c r="J58" s="664">
        <v>17236</v>
      </c>
      <c r="K58" s="720"/>
      <c r="L58" s="670"/>
      <c r="M58" s="670"/>
    </row>
    <row r="59" spans="1:13" s="694" customFormat="1" ht="9" customHeight="1">
      <c r="A59" s="702"/>
      <c r="B59" s="668" t="s">
        <v>271</v>
      </c>
      <c r="C59" s="664">
        <v>169674</v>
      </c>
      <c r="D59" s="664">
        <v>158004</v>
      </c>
      <c r="E59" s="664">
        <v>22001</v>
      </c>
      <c r="G59" s="664">
        <v>10496</v>
      </c>
      <c r="I59" s="768">
        <v>63792</v>
      </c>
      <c r="J59" s="664">
        <v>11999</v>
      </c>
      <c r="K59" s="720"/>
      <c r="L59" s="670"/>
      <c r="M59" s="670"/>
    </row>
    <row r="60" spans="1:13" s="694" customFormat="1" ht="9" customHeight="1">
      <c r="A60" s="702"/>
      <c r="B60" s="668" t="s">
        <v>272</v>
      </c>
      <c r="C60" s="664">
        <v>103372</v>
      </c>
      <c r="D60" s="664">
        <v>99305</v>
      </c>
      <c r="E60" s="664">
        <v>14273</v>
      </c>
      <c r="G60" s="664">
        <v>7231</v>
      </c>
      <c r="I60" s="768">
        <v>39334</v>
      </c>
      <c r="J60" s="664">
        <v>11411</v>
      </c>
      <c r="K60" s="720"/>
      <c r="L60" s="670"/>
      <c r="M60" s="670"/>
    </row>
    <row r="61" spans="1:13" s="694" customFormat="1" ht="9" customHeight="1">
      <c r="A61" s="702"/>
      <c r="B61" s="668"/>
      <c r="C61" s="664"/>
      <c r="D61" s="664"/>
      <c r="E61" s="664"/>
      <c r="G61" s="664"/>
      <c r="I61" s="768"/>
      <c r="J61" s="664"/>
      <c r="K61" s="720"/>
      <c r="L61" s="670"/>
      <c r="M61" s="670"/>
    </row>
    <row r="62" spans="1:13" s="694" customFormat="1" ht="9" customHeight="1">
      <c r="A62" s="702"/>
      <c r="B62" s="668" t="s">
        <v>211</v>
      </c>
      <c r="C62" s="664">
        <v>124934</v>
      </c>
      <c r="D62" s="664">
        <v>112819</v>
      </c>
      <c r="E62" s="664">
        <v>19467</v>
      </c>
      <c r="F62" s="664"/>
      <c r="G62" s="664">
        <v>9951</v>
      </c>
      <c r="H62" s="664"/>
      <c r="I62" s="664">
        <v>41876</v>
      </c>
      <c r="J62" s="664">
        <v>28000</v>
      </c>
      <c r="K62" s="720"/>
      <c r="L62" s="670"/>
      <c r="M62" s="670"/>
    </row>
    <row r="63" spans="1:13" s="694" customFormat="1" ht="3" customHeight="1">
      <c r="A63" s="702"/>
      <c r="B63" s="669"/>
      <c r="C63" s="670"/>
      <c r="D63" s="670"/>
      <c r="E63" s="670"/>
      <c r="F63" s="706"/>
      <c r="G63" s="706"/>
      <c r="H63" s="706"/>
      <c r="I63" s="706"/>
      <c r="J63" s="686"/>
      <c r="K63" s="729"/>
    </row>
    <row r="64" spans="1:13" s="694" customFormat="1" ht="3" customHeight="1">
      <c r="A64" s="702"/>
      <c r="B64" s="769"/>
      <c r="C64" s="770"/>
      <c r="D64" s="770"/>
      <c r="E64" s="770"/>
      <c r="F64" s="692"/>
      <c r="G64" s="692"/>
      <c r="H64" s="692"/>
      <c r="I64" s="692"/>
      <c r="J64" s="691"/>
      <c r="K64" s="729"/>
    </row>
    <row r="65" spans="1:11" s="694" customFormat="1" ht="9" customHeight="1">
      <c r="A65" s="702"/>
      <c r="B65" s="654" t="s">
        <v>297</v>
      </c>
      <c r="C65" s="686"/>
      <c r="D65" s="686"/>
      <c r="E65" s="686"/>
      <c r="F65" s="686"/>
      <c r="G65" s="686"/>
      <c r="H65" s="686"/>
      <c r="I65" s="707"/>
      <c r="J65" s="686"/>
      <c r="K65" s="729"/>
    </row>
    <row r="66" spans="1:11" s="694" customFormat="1" ht="9" customHeight="1">
      <c r="A66" s="702"/>
      <c r="B66" s="654" t="s">
        <v>340</v>
      </c>
      <c r="C66" s="686"/>
      <c r="D66" s="686"/>
      <c r="E66" s="686"/>
      <c r="F66" s="686"/>
      <c r="G66" s="686"/>
      <c r="H66" s="686"/>
      <c r="I66" s="707"/>
      <c r="J66" s="686"/>
      <c r="K66" s="729"/>
    </row>
    <row r="67" spans="1:11" s="694" customFormat="1" ht="9" customHeight="1">
      <c r="A67" s="702"/>
      <c r="B67" s="654" t="s">
        <v>302</v>
      </c>
      <c r="C67" s="686"/>
      <c r="D67" s="686"/>
      <c r="E67" s="686"/>
      <c r="F67" s="686"/>
      <c r="G67" s="686"/>
      <c r="H67" s="686"/>
      <c r="I67" s="707"/>
      <c r="J67" s="686"/>
      <c r="K67" s="729"/>
    </row>
    <row r="68" spans="1:11" s="694" customFormat="1" ht="4.5" customHeight="1">
      <c r="A68" s="730"/>
      <c r="B68" s="731"/>
      <c r="C68" s="731"/>
      <c r="D68" s="731"/>
      <c r="E68" s="731"/>
      <c r="F68" s="731"/>
      <c r="G68" s="731"/>
      <c r="H68" s="731"/>
      <c r="I68" s="731"/>
      <c r="J68" s="731"/>
      <c r="K68" s="771"/>
    </row>
  </sheetData>
  <sheetProtection sheet="1" objects="1" scenarios="1"/>
  <mergeCells count="13">
    <mergeCell ref="D44:D45"/>
    <mergeCell ref="E44:E45"/>
    <mergeCell ref="G44:G45"/>
    <mergeCell ref="B8:B12"/>
    <mergeCell ref="G8:J8"/>
    <mergeCell ref="G9:G10"/>
    <mergeCell ref="I9:I10"/>
    <mergeCell ref="J9:J10"/>
    <mergeCell ref="B42:B45"/>
    <mergeCell ref="C42:G42"/>
    <mergeCell ref="I42:I45"/>
    <mergeCell ref="J42:J45"/>
    <mergeCell ref="C44:C45"/>
  </mergeCells>
  <hyperlinks>
    <hyperlink ref="J2" location="Índice!A1" display="Índice!A1"/>
  </hyperlinks>
  <printOptions horizontalCentered="1"/>
  <pageMargins left="1.8897637795275593" right="1.9291338582677167" top="2.1653543307086616" bottom="1.5748031496062993" header="0.78740157480314965" footer="0.51181102362204722"/>
  <pageSetup orientation="portrait" r:id="rId1"/>
  <headerFooter>
    <oddHeader xml:space="preserve">&amp;L&amp;K000080INEGI. Anuario estadístico y geográfico de los Estados Unidos Mexicanos 2013. 2014&amp;K000000.&amp;C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37</vt:i4>
      </vt:variant>
      <vt:variant>
        <vt:lpstr>Rangos con nombre</vt:lpstr>
      </vt:variant>
      <vt:variant>
        <vt:i4>58</vt:i4>
      </vt:variant>
    </vt:vector>
  </HeadingPairs>
  <TitlesOfParts>
    <vt:vector size="95" baseType="lpstr">
      <vt:lpstr>Índice</vt:lpstr>
      <vt:lpstr>Texto</vt:lpstr>
      <vt:lpstr>4.1</vt:lpstr>
      <vt:lpstr>4.2</vt:lpstr>
      <vt:lpstr>4.3</vt:lpstr>
      <vt:lpstr>4.4</vt:lpstr>
      <vt:lpstr>4.5</vt:lpstr>
      <vt:lpstr>4.6</vt:lpstr>
      <vt:lpstr>4.7</vt:lpstr>
      <vt:lpstr>4.8</vt:lpstr>
      <vt:lpstr>4.9</vt:lpstr>
      <vt:lpstr>4.10</vt:lpstr>
      <vt:lpstr>4.11</vt:lpstr>
      <vt:lpstr>4.12</vt:lpstr>
      <vt:lpstr>4.13</vt:lpstr>
      <vt:lpstr>4.14</vt:lpstr>
      <vt:lpstr>4.15</vt:lpstr>
      <vt:lpstr>4.16</vt:lpstr>
      <vt:lpstr>4.17</vt:lpstr>
      <vt:lpstr>4.18</vt:lpstr>
      <vt:lpstr>4.19</vt:lpstr>
      <vt:lpstr>4.20</vt:lpstr>
      <vt:lpstr>4.21</vt:lpstr>
      <vt:lpstr>4.22</vt:lpstr>
      <vt:lpstr>4.23</vt:lpstr>
      <vt:lpstr>4.24</vt:lpstr>
      <vt:lpstr>4.25</vt:lpstr>
      <vt:lpstr>4.26</vt:lpstr>
      <vt:lpstr>4.27</vt:lpstr>
      <vt:lpstr>4.28</vt:lpstr>
      <vt:lpstr>4.29</vt:lpstr>
      <vt:lpstr>4.30</vt:lpstr>
      <vt:lpstr>4.31</vt:lpstr>
      <vt:lpstr>4.32</vt:lpstr>
      <vt:lpstr>4.33</vt:lpstr>
      <vt:lpstr>4.34</vt:lpstr>
      <vt:lpstr>4.35</vt:lpstr>
      <vt:lpstr>'4.1'!Área_de_impresión</vt:lpstr>
      <vt:lpstr>'4.10'!Área_de_impresión</vt:lpstr>
      <vt:lpstr>'4.11'!Área_de_impresión</vt:lpstr>
      <vt:lpstr>'4.12'!Área_de_impresión</vt:lpstr>
      <vt:lpstr>'4.13'!Área_de_impresión</vt:lpstr>
      <vt:lpstr>'4.14'!Área_de_impresión</vt:lpstr>
      <vt:lpstr>'4.15'!Área_de_impresión</vt:lpstr>
      <vt:lpstr>'4.16'!Área_de_impresión</vt:lpstr>
      <vt:lpstr>'4.17'!Área_de_impresión</vt:lpstr>
      <vt:lpstr>'4.18'!Área_de_impresión</vt:lpstr>
      <vt:lpstr>'4.19'!Área_de_impresión</vt:lpstr>
      <vt:lpstr>'4.2'!Área_de_impresión</vt:lpstr>
      <vt:lpstr>'4.20'!Área_de_impresión</vt:lpstr>
      <vt:lpstr>'4.21'!Área_de_impresión</vt:lpstr>
      <vt:lpstr>'4.22'!Área_de_impresión</vt:lpstr>
      <vt:lpstr>'4.23'!Área_de_impresión</vt:lpstr>
      <vt:lpstr>'4.24'!Área_de_impresión</vt:lpstr>
      <vt:lpstr>'4.25'!Área_de_impresión</vt:lpstr>
      <vt:lpstr>'4.26'!Área_de_impresión</vt:lpstr>
      <vt:lpstr>'4.27'!Área_de_impresión</vt:lpstr>
      <vt:lpstr>'4.28'!Área_de_impresión</vt:lpstr>
      <vt:lpstr>'4.29'!Área_de_impresión</vt:lpstr>
      <vt:lpstr>'4.3'!Área_de_impresión</vt:lpstr>
      <vt:lpstr>'4.30'!Área_de_impresión</vt:lpstr>
      <vt:lpstr>'4.31'!Área_de_impresión</vt:lpstr>
      <vt:lpstr>'4.32'!Área_de_impresión</vt:lpstr>
      <vt:lpstr>'4.33'!Área_de_impresión</vt:lpstr>
      <vt:lpstr>'4.34'!Área_de_impresión</vt:lpstr>
      <vt:lpstr>'4.35'!Área_de_impresión</vt:lpstr>
      <vt:lpstr>'4.4'!Área_de_impresión</vt:lpstr>
      <vt:lpstr>'4.5'!Área_de_impresión</vt:lpstr>
      <vt:lpstr>'4.6'!Área_de_impresión</vt:lpstr>
      <vt:lpstr>'4.7'!Área_de_impresión</vt:lpstr>
      <vt:lpstr>'4.8'!Área_de_impresión</vt:lpstr>
      <vt:lpstr>'4.9'!Área_de_impresión</vt:lpstr>
      <vt:lpstr>Índice!Área_de_impresión</vt:lpstr>
      <vt:lpstr>Texto!Área_de_impresión</vt:lpstr>
      <vt:lpstr>'4.1'!Print_Area</vt:lpstr>
      <vt:lpstr>'4.10'!Print_Area</vt:lpstr>
      <vt:lpstr>'4.12'!Print_Area</vt:lpstr>
      <vt:lpstr>'4.14'!Print_Area</vt:lpstr>
      <vt:lpstr>'4.16'!Print_Area</vt:lpstr>
      <vt:lpstr>'4.18'!Print_Area</vt:lpstr>
      <vt:lpstr>'4.2'!Print_Area</vt:lpstr>
      <vt:lpstr>'4.20'!Print_Area</vt:lpstr>
      <vt:lpstr>'4.22'!Print_Area</vt:lpstr>
      <vt:lpstr>'4.24'!Print_Area</vt:lpstr>
      <vt:lpstr>'4.3'!Print_Area</vt:lpstr>
      <vt:lpstr>'4.32'!Print_Area</vt:lpstr>
      <vt:lpstr>'4.33'!Print_Area</vt:lpstr>
      <vt:lpstr>'4.34'!Print_Area</vt:lpstr>
      <vt:lpstr>'4.35'!Print_Area</vt:lpstr>
      <vt:lpstr>'4.4'!Print_Area</vt:lpstr>
      <vt:lpstr>'4.5'!Print_Area</vt:lpstr>
      <vt:lpstr>'4.6'!Print_Area</vt:lpstr>
      <vt:lpstr>'4.7'!Print_Area</vt:lpstr>
      <vt:lpstr>'4.8'!Print_Area</vt:lpstr>
      <vt:lpstr>Texto!Títulos_a_imprimir</vt:lpstr>
    </vt:vector>
  </TitlesOfParts>
  <Company>INEGI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INEGI</dc:creator>
  <cp:lastModifiedBy>inegi</cp:lastModifiedBy>
  <cp:lastPrinted>2014-01-28T21:05:35Z</cp:lastPrinted>
  <dcterms:created xsi:type="dcterms:W3CDTF">2013-05-14T18:07:29Z</dcterms:created>
  <dcterms:modified xsi:type="dcterms:W3CDTF">2014-02-10T17:44:01Z</dcterms:modified>
</cp:coreProperties>
</file>