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studium\master\master-thesis\data\source\"/>
    </mc:Choice>
  </mc:AlternateContent>
  <xr:revisionPtr revIDLastSave="0" documentId="13_ncr:1_{29A637E9-2943-4DA6-8BC0-A3A6001FC88F}" xr6:coauthVersionLast="45" xr6:coauthVersionMax="45" xr10:uidLastSave="{00000000-0000-0000-0000-000000000000}"/>
  <bookViews>
    <workbookView xWindow="28680" yWindow="-120" windowWidth="29040" windowHeight="15840" activeTab="1" xr2:uid="{1B4AD40C-DC18-403D-9FDF-83947ADC813E}"/>
  </bookViews>
  <sheets>
    <sheet name="Tabelle1" sheetId="1" r:id="rId1"/>
    <sheet name="planed IC EU CH G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" l="1"/>
  <c r="L5" i="2"/>
  <c r="O2" i="2"/>
  <c r="L32" i="2" l="1"/>
  <c r="L42" i="1"/>
  <c r="L41" i="1"/>
  <c r="L31" i="1"/>
  <c r="L30" i="1"/>
  <c r="L28" i="1"/>
  <c r="L27" i="1"/>
  <c r="L23" i="1"/>
  <c r="L22" i="1"/>
  <c r="L6" i="1"/>
  <c r="L4" i="1"/>
  <c r="L3" i="1"/>
  <c r="O2" i="1"/>
  <c r="L35" i="1"/>
  <c r="L8" i="1"/>
  <c r="L2" i="2" l="1"/>
  <c r="L2" i="1"/>
</calcChain>
</file>

<file path=xl/sharedStrings.xml><?xml version="1.0" encoding="utf-8"?>
<sst xmlns="http://schemas.openxmlformats.org/spreadsheetml/2006/main" count="104" uniqueCount="58">
  <si>
    <t>DE</t>
  </si>
  <si>
    <t>Europe</t>
  </si>
  <si>
    <t>AL</t>
  </si>
  <si>
    <t>AD</t>
  </si>
  <si>
    <t>AT</t>
  </si>
  <si>
    <t>BY</t>
  </si>
  <si>
    <t>BE</t>
  </si>
  <si>
    <t>BA</t>
  </si>
  <si>
    <t>BG</t>
  </si>
  <si>
    <t>HR</t>
  </si>
  <si>
    <t>CY</t>
  </si>
  <si>
    <t>CZ</t>
  </si>
  <si>
    <t>DK</t>
  </si>
  <si>
    <t>EE</t>
  </si>
  <si>
    <t>FI</t>
  </si>
  <si>
    <t>FR</t>
  </si>
  <si>
    <t>GR</t>
  </si>
  <si>
    <t>HU</t>
  </si>
  <si>
    <t>IE</t>
  </si>
  <si>
    <t>IT</t>
  </si>
  <si>
    <t>XK</t>
  </si>
  <si>
    <t>LV</t>
  </si>
  <si>
    <t>LT</t>
  </si>
  <si>
    <t>LU</t>
  </si>
  <si>
    <t>MT</t>
  </si>
  <si>
    <t>MD</t>
  </si>
  <si>
    <t>ME</t>
  </si>
  <si>
    <t>NL</t>
  </si>
  <si>
    <t>MK</t>
  </si>
  <si>
    <t>NO</t>
  </si>
  <si>
    <t>PL</t>
  </si>
  <si>
    <t>PT</t>
  </si>
  <si>
    <t>RO</t>
  </si>
  <si>
    <t>RS</t>
  </si>
  <si>
    <t>SK</t>
  </si>
  <si>
    <t>SI</t>
  </si>
  <si>
    <t>ES</t>
  </si>
  <si>
    <t>SE</t>
  </si>
  <si>
    <t>CH</t>
  </si>
  <si>
    <t>GB</t>
  </si>
  <si>
    <t>UA</t>
  </si>
  <si>
    <t>EU</t>
  </si>
  <si>
    <t>Comments</t>
  </si>
  <si>
    <t>Information on target is not available though it is stated that in addition to railway electrification, Latvia is planning to continue more rapid development of electrical mobility</t>
  </si>
  <si>
    <t>The production target from Solar Photovoltaic will be:
- Flanders: 6.7 / 6.2 TWh in 2030
- Wallonia: 3.3 TWh in 2030</t>
  </si>
  <si>
    <t>The plan lays out solar targets every three years, totalling 1.1 TWh by 2030. However, solar ambition is underwhelming, as it would result in just about 1 installed over ten years. The resulting W/capita ratio would be 207, much below the expected EU average.</t>
  </si>
  <si>
    <t>31.1-44.0</t>
  </si>
  <si>
    <t xml:space="preserve"> 209 of additional solar PV capacity by 2030, </t>
  </si>
  <si>
    <t>Net capacity growth of 2 between 2017 and 2030.</t>
  </si>
  <si>
    <t>Irena (2019)</t>
  </si>
  <si>
    <t>2040: 1.75</t>
  </si>
  <si>
    <t>2025:786 GWh; 2030:112 GWh; 2035:1257 GWh; 2040:1442 GWh</t>
  </si>
  <si>
    <t>The plan shows relatively low ambition for solar energy before 2030 with 2 GW of newly installed solar capacity and a resulting low value of 260 W/capita ratio in 2030. </t>
  </si>
  <si>
    <t>Bis zum Jahr 2050 dürften rund 20 Prozent des derzeitigen Strombedarfs durch Photovoltaik gedeckt werden. --&gt; 11.12 TWH für 2050 (bunderrat 2013) --&gt; 8.23GW --&gt; schätzung 2030 --&gt; 4.4GW --&gt; linear inerpoliert</t>
  </si>
  <si>
    <t>Mean IC increase</t>
  </si>
  <si>
    <t>IRENA 2050</t>
  </si>
  <si>
    <t>IRENA 2030</t>
  </si>
  <si>
    <r>
      <t>official target of 25% of renewable energy share by 2035</t>
    </r>
    <r>
      <rPr>
        <sz val="13"/>
        <color rgb="FF111111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</si>
</sst>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3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4ADC-7AC4-44C9-98F8-1C5DE373C8CE}">
  <dimension ref="A1:Q43"/>
  <sheetViews>
    <sheetView workbookViewId="0">
      <selection activeCell="E35" sqref="A1:XFD1048576"/>
    </sheetView>
  </sheetViews>
  <sheetFormatPr baseColWidth="10" defaultRowHeight="15" x14ac:dyDescent="0.25"/>
  <cols>
    <col min="2" max="9" width="10.7109375" customWidth="1"/>
    <col min="10" max="10" width="14" bestFit="1" customWidth="1"/>
    <col min="11" max="12" width="10.7109375" customWidth="1"/>
    <col min="14" max="14" width="82.28515625" customWidth="1"/>
    <col min="15" max="15" width="29.5703125" customWidth="1"/>
  </cols>
  <sheetData>
    <row r="1" spans="1:17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 t="s">
        <v>49</v>
      </c>
      <c r="N1" t="s">
        <v>42</v>
      </c>
      <c r="O1" t="s">
        <v>54</v>
      </c>
      <c r="P1" t="s">
        <v>55</v>
      </c>
      <c r="Q1" t="s">
        <v>56</v>
      </c>
    </row>
    <row r="2" spans="1:17" x14ac:dyDescent="0.25">
      <c r="A2" t="s">
        <v>1</v>
      </c>
      <c r="L2">
        <f>SUM(L3:L42)</f>
        <v>404.4602878406638</v>
      </c>
      <c r="M2">
        <v>138.26599999999999</v>
      </c>
      <c r="O2">
        <f>SUM(L5,L7:L21,L24:L26,L29,L32:L40)/SUM(M5,M7:M21,M24:M26,M29,M32:M40)</f>
        <v>2.946522382223431</v>
      </c>
      <c r="P2">
        <v>891</v>
      </c>
      <c r="Q2">
        <v>291</v>
      </c>
    </row>
    <row r="3" spans="1:17" x14ac:dyDescent="0.25">
      <c r="A3" t="s">
        <v>2</v>
      </c>
      <c r="L3" s="2">
        <f>M3*O2</f>
        <v>8.8395671466702935E-3</v>
      </c>
      <c r="M3">
        <v>3.0000000000000001E-3</v>
      </c>
    </row>
    <row r="4" spans="1:17" x14ac:dyDescent="0.25">
      <c r="A4" t="s">
        <v>3</v>
      </c>
      <c r="L4" s="2">
        <f>M4*O2</f>
        <v>5.8930447644468618E-3</v>
      </c>
      <c r="M4">
        <v>2E-3</v>
      </c>
    </row>
    <row r="5" spans="1:17" x14ac:dyDescent="0.25">
      <c r="A5" t="s">
        <v>4</v>
      </c>
      <c r="L5">
        <v>2.5</v>
      </c>
      <c r="M5">
        <v>1.5780000000000001</v>
      </c>
    </row>
    <row r="6" spans="1:17" x14ac:dyDescent="0.25">
      <c r="A6" t="s">
        <v>5</v>
      </c>
      <c r="L6" s="2">
        <f>M6*O2</f>
        <v>0.46260401400907869</v>
      </c>
      <c r="M6">
        <v>0.157</v>
      </c>
    </row>
    <row r="7" spans="1:17" ht="50.25" customHeight="1" x14ac:dyDescent="0.25">
      <c r="A7" t="s">
        <v>6</v>
      </c>
      <c r="L7">
        <v>15</v>
      </c>
      <c r="M7">
        <v>4.5309999999999997</v>
      </c>
      <c r="N7" t="s">
        <v>44</v>
      </c>
    </row>
    <row r="8" spans="1:17" x14ac:dyDescent="0.25">
      <c r="A8" t="s">
        <v>7</v>
      </c>
      <c r="L8">
        <f>M8*2.5</f>
        <v>4.4999999999999998E-2</v>
      </c>
      <c r="M8">
        <v>1.7999999999999999E-2</v>
      </c>
    </row>
    <row r="9" spans="1:17" x14ac:dyDescent="0.25">
      <c r="A9" t="s">
        <v>8</v>
      </c>
      <c r="B9">
        <v>1.042</v>
      </c>
      <c r="C9">
        <v>1.1910000000000001</v>
      </c>
      <c r="D9">
        <v>1.339</v>
      </c>
      <c r="E9">
        <v>1.488</v>
      </c>
      <c r="F9">
        <v>1.6359999999999999</v>
      </c>
      <c r="G9">
        <v>1.7849999999999999</v>
      </c>
      <c r="H9">
        <v>2.0710000000000002</v>
      </c>
      <c r="I9">
        <v>2.3570000000000002</v>
      </c>
      <c r="J9">
        <v>2.6429999999999998</v>
      </c>
      <c r="K9">
        <v>2.93</v>
      </c>
      <c r="L9">
        <v>3.2160000000000002</v>
      </c>
      <c r="M9">
        <v>1.0649999999999999</v>
      </c>
    </row>
    <row r="10" spans="1:17" x14ac:dyDescent="0.25">
      <c r="A10" t="s">
        <v>9</v>
      </c>
      <c r="B10">
        <v>9.6000000000000002E-2</v>
      </c>
      <c r="C10">
        <v>0.13400000000000001</v>
      </c>
      <c r="D10">
        <v>0.17399999999999999</v>
      </c>
      <c r="E10">
        <v>0.215</v>
      </c>
      <c r="F10">
        <v>0.26600000000000001</v>
      </c>
      <c r="G10">
        <v>0.316</v>
      </c>
      <c r="H10">
        <v>0.36899999999999999</v>
      </c>
      <c r="I10">
        <v>0.42099999999999999</v>
      </c>
      <c r="J10">
        <v>0.47399999999999998</v>
      </c>
      <c r="K10">
        <v>0.52600000000000002</v>
      </c>
      <c r="L10">
        <v>0.76800000000000002</v>
      </c>
      <c r="M10">
        <v>6.9000000000000006E-2</v>
      </c>
    </row>
    <row r="11" spans="1:17" x14ac:dyDescent="0.25">
      <c r="A11" t="s">
        <v>10</v>
      </c>
      <c r="B11">
        <v>2.0819999999999999</v>
      </c>
      <c r="C11">
        <v>2.153</v>
      </c>
      <c r="D11">
        <v>2.2360000000000002</v>
      </c>
      <c r="E11">
        <v>2.34</v>
      </c>
      <c r="F11">
        <v>2.4700000000000002</v>
      </c>
      <c r="G11">
        <v>2.6280000000000001</v>
      </c>
      <c r="H11">
        <v>2.8220000000000001</v>
      </c>
      <c r="I11">
        <v>3.0510000000000002</v>
      </c>
      <c r="J11">
        <v>3.319</v>
      </c>
      <c r="K11">
        <v>3.625</v>
      </c>
      <c r="L11">
        <v>3.9750000000000001</v>
      </c>
      <c r="M11">
        <v>0.129</v>
      </c>
    </row>
    <row r="12" spans="1:17" x14ac:dyDescent="0.25">
      <c r="A12" t="s">
        <v>11</v>
      </c>
      <c r="B12">
        <v>2.0819999999999999</v>
      </c>
      <c r="C12">
        <v>2.153</v>
      </c>
      <c r="D12">
        <v>2.2360000000000002</v>
      </c>
      <c r="E12">
        <v>2.34</v>
      </c>
      <c r="F12">
        <v>2.4700000000000002</v>
      </c>
      <c r="G12">
        <v>2.6280000000000001</v>
      </c>
      <c r="H12">
        <v>2.8220000000000001</v>
      </c>
      <c r="I12">
        <v>3.0510000000000002</v>
      </c>
      <c r="J12">
        <v>3.319</v>
      </c>
      <c r="K12">
        <v>3.625</v>
      </c>
      <c r="L12">
        <v>3.9750000000000001</v>
      </c>
      <c r="M12">
        <v>2.0699999999999998</v>
      </c>
    </row>
    <row r="13" spans="1:17" x14ac:dyDescent="0.25">
      <c r="A13" t="s">
        <v>12</v>
      </c>
      <c r="C13">
        <v>2.2480000000000002</v>
      </c>
      <c r="D13">
        <v>2.6709999999999998</v>
      </c>
      <c r="E13">
        <v>3.0960000000000001</v>
      </c>
      <c r="F13">
        <v>3.5219999999999998</v>
      </c>
      <c r="G13">
        <v>3.9020000000000001</v>
      </c>
      <c r="H13">
        <v>4.2370000000000001</v>
      </c>
      <c r="I13">
        <v>4.5759999999999996</v>
      </c>
      <c r="J13">
        <v>4.923</v>
      </c>
      <c r="K13">
        <v>6.492</v>
      </c>
      <c r="L13">
        <v>7.8419999999999996</v>
      </c>
      <c r="M13">
        <v>1.079</v>
      </c>
    </row>
    <row r="14" spans="1:17" x14ac:dyDescent="0.25">
      <c r="A14" t="s">
        <v>13</v>
      </c>
      <c r="B14">
        <v>0.1</v>
      </c>
      <c r="D14">
        <v>0.16</v>
      </c>
      <c r="G14">
        <v>0.26</v>
      </c>
      <c r="I14">
        <v>0.32200000000000001</v>
      </c>
      <c r="L14">
        <v>0.41499999999999998</v>
      </c>
      <c r="M14">
        <v>0.107</v>
      </c>
    </row>
    <row r="15" spans="1:17" x14ac:dyDescent="0.25">
      <c r="A15" t="s">
        <v>14</v>
      </c>
      <c r="L15" s="1">
        <v>0.7</v>
      </c>
      <c r="M15">
        <v>0.215</v>
      </c>
      <c r="N15" t="s">
        <v>45</v>
      </c>
    </row>
    <row r="16" spans="1:17" x14ac:dyDescent="0.25">
      <c r="A16" t="s">
        <v>15</v>
      </c>
      <c r="E16">
        <v>20.100000000000001</v>
      </c>
      <c r="J16" t="s">
        <v>46</v>
      </c>
      <c r="L16" s="1">
        <v>44</v>
      </c>
      <c r="M16">
        <v>10.561999999999999</v>
      </c>
    </row>
    <row r="17" spans="1:14" x14ac:dyDescent="0.25">
      <c r="A17" t="s">
        <v>0</v>
      </c>
      <c r="L17">
        <v>98</v>
      </c>
      <c r="M17">
        <v>48.96</v>
      </c>
      <c r="N17" t="s">
        <v>47</v>
      </c>
    </row>
    <row r="18" spans="1:14" x14ac:dyDescent="0.25">
      <c r="A18" t="s">
        <v>16</v>
      </c>
      <c r="L18">
        <v>7.7</v>
      </c>
      <c r="M18">
        <v>2.7629999999999999</v>
      </c>
    </row>
    <row r="19" spans="1:14" x14ac:dyDescent="0.25">
      <c r="A19" t="s">
        <v>17</v>
      </c>
      <c r="B19">
        <v>1.17</v>
      </c>
      <c r="C19">
        <v>1.6910000000000001</v>
      </c>
      <c r="D19">
        <v>2.2120000000000002</v>
      </c>
      <c r="E19">
        <v>2.7330000000000001</v>
      </c>
      <c r="F19">
        <v>3.2549999999999999</v>
      </c>
      <c r="G19">
        <v>3.7770000000000001</v>
      </c>
      <c r="H19">
        <v>4.3099999999999996</v>
      </c>
      <c r="I19">
        <v>4.8449999999999998</v>
      </c>
      <c r="J19">
        <v>5.38</v>
      </c>
      <c r="K19">
        <v>5.915</v>
      </c>
      <c r="L19">
        <v>6.4539999999999997</v>
      </c>
      <c r="M19">
        <v>1.2769999999999999</v>
      </c>
    </row>
    <row r="20" spans="1:14" x14ac:dyDescent="0.25">
      <c r="A20" t="s">
        <v>18</v>
      </c>
      <c r="C20">
        <v>0.124</v>
      </c>
      <c r="D20">
        <v>0.19700000000000001</v>
      </c>
      <c r="E20">
        <v>0.27100000000000002</v>
      </c>
      <c r="F20">
        <v>0.28599999999999998</v>
      </c>
      <c r="G20">
        <v>0.3</v>
      </c>
      <c r="H20">
        <v>0.49</v>
      </c>
      <c r="I20">
        <v>0.68</v>
      </c>
      <c r="J20">
        <v>0.87</v>
      </c>
      <c r="K20">
        <v>1.06</v>
      </c>
      <c r="L20">
        <v>1.25</v>
      </c>
      <c r="M20">
        <v>3.5999999999999997E-2</v>
      </c>
      <c r="N20" t="s">
        <v>50</v>
      </c>
    </row>
    <row r="21" spans="1:14" x14ac:dyDescent="0.25">
      <c r="A21" t="s">
        <v>19</v>
      </c>
      <c r="G21">
        <v>28.2</v>
      </c>
      <c r="L21">
        <v>51.2</v>
      </c>
      <c r="M21">
        <v>20.9</v>
      </c>
    </row>
    <row r="22" spans="1:14" x14ac:dyDescent="0.25">
      <c r="A22" t="s">
        <v>20</v>
      </c>
      <c r="L22" s="2">
        <f>M22*O2</f>
        <v>2.0625656675564017E-2</v>
      </c>
      <c r="M22">
        <v>7.0000000000000001E-3</v>
      </c>
    </row>
    <row r="23" spans="1:14" x14ac:dyDescent="0.25">
      <c r="A23" t="s">
        <v>21</v>
      </c>
      <c r="L23" s="2">
        <f>M23*O2</f>
        <v>8.8395671466702935E-3</v>
      </c>
      <c r="M23">
        <v>3.0000000000000001E-3</v>
      </c>
      <c r="N23" t="s">
        <v>43</v>
      </c>
    </row>
    <row r="24" spans="1:14" x14ac:dyDescent="0.25">
      <c r="A24" t="s">
        <v>22</v>
      </c>
      <c r="L24">
        <v>0.79200000000000004</v>
      </c>
      <c r="M24">
        <v>0.10299999999999999</v>
      </c>
    </row>
    <row r="25" spans="1:14" x14ac:dyDescent="0.25">
      <c r="A25" t="s">
        <v>23</v>
      </c>
      <c r="L25" s="1">
        <v>1</v>
      </c>
      <c r="M25">
        <v>0.15</v>
      </c>
      <c r="N25" t="s">
        <v>51</v>
      </c>
    </row>
    <row r="26" spans="1:14" x14ac:dyDescent="0.25">
      <c r="A26" t="s">
        <v>24</v>
      </c>
      <c r="L26">
        <v>0.26600000000000001</v>
      </c>
      <c r="M26">
        <v>0.154</v>
      </c>
    </row>
    <row r="27" spans="1:14" x14ac:dyDescent="0.25">
      <c r="A27" t="s">
        <v>25</v>
      </c>
      <c r="L27" s="2">
        <f>M27*O2</f>
        <v>1.1786089528893724E-2</v>
      </c>
      <c r="M27">
        <v>4.0000000000000001E-3</v>
      </c>
    </row>
    <row r="28" spans="1:14" x14ac:dyDescent="0.25">
      <c r="A28" t="s">
        <v>26</v>
      </c>
      <c r="L28" s="2">
        <f>M28*O2</f>
        <v>8.8395671466702935E-3</v>
      </c>
      <c r="M28">
        <v>3.0000000000000001E-3</v>
      </c>
    </row>
    <row r="29" spans="1:14" x14ac:dyDescent="0.25">
      <c r="A29" t="s">
        <v>27</v>
      </c>
      <c r="B29">
        <v>9</v>
      </c>
      <c r="E29">
        <v>15</v>
      </c>
      <c r="L29">
        <v>27</v>
      </c>
      <c r="M29">
        <v>6.7249999999999996</v>
      </c>
    </row>
    <row r="30" spans="1:14" x14ac:dyDescent="0.25">
      <c r="A30" t="s">
        <v>28</v>
      </c>
      <c r="L30" s="2">
        <f>M30*O2</f>
        <v>7.6609581937809201E-2</v>
      </c>
      <c r="M30">
        <v>2.5999999999999999E-2</v>
      </c>
    </row>
    <row r="31" spans="1:14" x14ac:dyDescent="0.25">
      <c r="A31" t="s">
        <v>29</v>
      </c>
      <c r="L31" s="2">
        <f>M31*O2</f>
        <v>0.26518701440010878</v>
      </c>
      <c r="M31">
        <v>0.09</v>
      </c>
    </row>
    <row r="32" spans="1:14" x14ac:dyDescent="0.25">
      <c r="A32" t="s">
        <v>30</v>
      </c>
      <c r="L32">
        <v>7.3</v>
      </c>
      <c r="M32">
        <v>0.3</v>
      </c>
    </row>
    <row r="33" spans="1:14" x14ac:dyDescent="0.25">
      <c r="A33" t="s">
        <v>31</v>
      </c>
      <c r="G33">
        <v>6.4</v>
      </c>
      <c r="L33">
        <v>9</v>
      </c>
      <c r="M33">
        <v>0.82799999999999996</v>
      </c>
    </row>
    <row r="34" spans="1:14" x14ac:dyDescent="0.25">
      <c r="A34" t="s">
        <v>32</v>
      </c>
      <c r="G34">
        <v>3.4</v>
      </c>
      <c r="L34">
        <v>5.0999999999999996</v>
      </c>
      <c r="M34">
        <v>1.3859999999999999</v>
      </c>
    </row>
    <row r="35" spans="1:14" x14ac:dyDescent="0.25">
      <c r="A35" t="s">
        <v>33</v>
      </c>
      <c r="L35">
        <f>M35*2.5</f>
        <v>2.5000000000000001E-2</v>
      </c>
      <c r="M35">
        <v>0.01</v>
      </c>
    </row>
    <row r="36" spans="1:14" x14ac:dyDescent="0.25">
      <c r="A36" t="s">
        <v>34</v>
      </c>
      <c r="L36">
        <v>1.2</v>
      </c>
      <c r="M36">
        <v>0.47199999999999998</v>
      </c>
    </row>
    <row r="37" spans="1:14" x14ac:dyDescent="0.25">
      <c r="A37" t="s">
        <v>35</v>
      </c>
      <c r="B37">
        <v>0.4</v>
      </c>
      <c r="C37">
        <v>0.5</v>
      </c>
      <c r="D37">
        <v>0.6</v>
      </c>
      <c r="E37">
        <v>0.7</v>
      </c>
      <c r="F37">
        <v>0.8</v>
      </c>
      <c r="G37">
        <v>0.9</v>
      </c>
      <c r="H37">
        <v>1.05</v>
      </c>
      <c r="I37">
        <v>1.2</v>
      </c>
      <c r="J37">
        <v>1.35</v>
      </c>
      <c r="K37">
        <v>1.5</v>
      </c>
      <c r="L37">
        <v>1.65</v>
      </c>
      <c r="M37">
        <v>0.222</v>
      </c>
      <c r="N37" t="s">
        <v>48</v>
      </c>
    </row>
    <row r="38" spans="1:14" x14ac:dyDescent="0.25">
      <c r="A38" t="s">
        <v>36</v>
      </c>
      <c r="G38">
        <v>21.7</v>
      </c>
      <c r="L38">
        <v>39.200000000000003</v>
      </c>
      <c r="M38">
        <v>8.7609999999999992</v>
      </c>
    </row>
    <row r="39" spans="1:14" x14ac:dyDescent="0.25">
      <c r="A39" t="s">
        <v>37</v>
      </c>
      <c r="L39">
        <v>2.65</v>
      </c>
      <c r="M39">
        <v>0.64400000000000002</v>
      </c>
      <c r="N39" t="s">
        <v>52</v>
      </c>
    </row>
    <row r="40" spans="1:14" x14ac:dyDescent="0.25">
      <c r="A40" t="s">
        <v>38</v>
      </c>
      <c r="L40" s="1">
        <v>4.4000000000000004</v>
      </c>
      <c r="M40">
        <v>2.524</v>
      </c>
      <c r="N40" t="s">
        <v>53</v>
      </c>
    </row>
    <row r="41" spans="1:14" x14ac:dyDescent="0.25">
      <c r="A41" t="s">
        <v>39</v>
      </c>
      <c r="L41" s="2">
        <f>M41*O2</f>
        <v>39.477506877029526</v>
      </c>
      <c r="M41">
        <v>13.398</v>
      </c>
    </row>
    <row r="42" spans="1:14" ht="16.5" x14ac:dyDescent="0.25">
      <c r="A42" t="s">
        <v>40</v>
      </c>
      <c r="L42">
        <f>M42*O2</f>
        <v>17.490556860878286</v>
      </c>
      <c r="M42">
        <v>5.9359999999999999</v>
      </c>
      <c r="N42" t="s">
        <v>57</v>
      </c>
    </row>
    <row r="43" spans="1:14" x14ac:dyDescent="0.25">
      <c r="A43" t="s">
        <v>41</v>
      </c>
      <c r="M43">
        <v>129.89099999999999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6E47-8E44-4693-940E-A9AC67810B56}">
  <dimension ref="A1:Q33"/>
  <sheetViews>
    <sheetView tabSelected="1" workbookViewId="0">
      <selection activeCell="H21" sqref="A1:XFD1048576"/>
    </sheetView>
  </sheetViews>
  <sheetFormatPr baseColWidth="10" defaultRowHeight="15" x14ac:dyDescent="0.25"/>
  <cols>
    <col min="2" max="9" width="10.7109375" customWidth="1"/>
    <col min="10" max="10" width="14" bestFit="1" customWidth="1"/>
    <col min="11" max="12" width="10.7109375" customWidth="1"/>
    <col min="14" max="14" width="82.28515625" customWidth="1"/>
    <col min="15" max="15" width="29.5703125" customWidth="1"/>
  </cols>
  <sheetData>
    <row r="1" spans="1:17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 t="s">
        <v>49</v>
      </c>
      <c r="N1" t="s">
        <v>42</v>
      </c>
      <c r="O1" t="s">
        <v>54</v>
      </c>
      <c r="P1" t="s">
        <v>55</v>
      </c>
      <c r="Q1" t="s">
        <v>56</v>
      </c>
    </row>
    <row r="2" spans="1:17" x14ac:dyDescent="0.25">
      <c r="A2" t="s">
        <v>1</v>
      </c>
      <c r="L2">
        <f>SUM(L3:L32)</f>
        <v>386.10050687702949</v>
      </c>
      <c r="M2">
        <v>138.26599999999999</v>
      </c>
      <c r="O2">
        <f>SUM(L3,L4:L18,L19:L21,L22,L23:L31)/SUM(M3,M4:M18,M19:M21,M22,M23:M31)</f>
        <v>2.946522382223431</v>
      </c>
      <c r="P2">
        <v>891</v>
      </c>
      <c r="Q2">
        <v>291</v>
      </c>
    </row>
    <row r="3" spans="1:17" x14ac:dyDescent="0.25">
      <c r="A3" t="s">
        <v>4</v>
      </c>
      <c r="L3">
        <v>2.5</v>
      </c>
      <c r="M3">
        <v>1.5780000000000001</v>
      </c>
    </row>
    <row r="4" spans="1:17" ht="50.25" customHeight="1" x14ac:dyDescent="0.25">
      <c r="A4" t="s">
        <v>6</v>
      </c>
      <c r="L4">
        <v>15</v>
      </c>
      <c r="M4">
        <v>4.5309999999999997</v>
      </c>
      <c r="N4" t="s">
        <v>44</v>
      </c>
    </row>
    <row r="5" spans="1:17" x14ac:dyDescent="0.25">
      <c r="A5" t="s">
        <v>7</v>
      </c>
      <c r="L5">
        <f>M5*2.5</f>
        <v>4.4999999999999998E-2</v>
      </c>
      <c r="M5">
        <v>1.7999999999999999E-2</v>
      </c>
    </row>
    <row r="6" spans="1:17" x14ac:dyDescent="0.25">
      <c r="A6" t="s">
        <v>8</v>
      </c>
      <c r="B6">
        <v>1.042</v>
      </c>
      <c r="C6">
        <v>1.1910000000000001</v>
      </c>
      <c r="D6">
        <v>1.339</v>
      </c>
      <c r="E6">
        <v>1.488</v>
      </c>
      <c r="F6">
        <v>1.6359999999999999</v>
      </c>
      <c r="G6">
        <v>1.7849999999999999</v>
      </c>
      <c r="H6">
        <v>2.0710000000000002</v>
      </c>
      <c r="I6">
        <v>2.3570000000000002</v>
      </c>
      <c r="J6">
        <v>2.6429999999999998</v>
      </c>
      <c r="K6">
        <v>2.93</v>
      </c>
      <c r="L6">
        <v>3.2160000000000002</v>
      </c>
      <c r="M6">
        <v>1.0649999999999999</v>
      </c>
    </row>
    <row r="7" spans="1:17" x14ac:dyDescent="0.25">
      <c r="A7" t="s">
        <v>9</v>
      </c>
      <c r="B7">
        <v>9.6000000000000002E-2</v>
      </c>
      <c r="C7">
        <v>0.13400000000000001</v>
      </c>
      <c r="D7">
        <v>0.17399999999999999</v>
      </c>
      <c r="E7">
        <v>0.215</v>
      </c>
      <c r="F7">
        <v>0.26600000000000001</v>
      </c>
      <c r="G7">
        <v>0.316</v>
      </c>
      <c r="H7">
        <v>0.36899999999999999</v>
      </c>
      <c r="I7">
        <v>0.42099999999999999</v>
      </c>
      <c r="J7">
        <v>0.47399999999999998</v>
      </c>
      <c r="K7">
        <v>0.52600000000000002</v>
      </c>
      <c r="L7">
        <v>0.76800000000000002</v>
      </c>
      <c r="M7">
        <v>6.9000000000000006E-2</v>
      </c>
    </row>
    <row r="8" spans="1:17" x14ac:dyDescent="0.25">
      <c r="A8" t="s">
        <v>10</v>
      </c>
      <c r="B8">
        <v>2.0819999999999999</v>
      </c>
      <c r="C8">
        <v>2.153</v>
      </c>
      <c r="D8">
        <v>2.2360000000000002</v>
      </c>
      <c r="E8">
        <v>2.34</v>
      </c>
      <c r="F8">
        <v>2.4700000000000002</v>
      </c>
      <c r="G8">
        <v>2.6280000000000001</v>
      </c>
      <c r="H8">
        <v>2.8220000000000001</v>
      </c>
      <c r="I8">
        <v>3.0510000000000002</v>
      </c>
      <c r="J8">
        <v>3.319</v>
      </c>
      <c r="K8">
        <v>3.625</v>
      </c>
      <c r="L8">
        <v>3.9750000000000001</v>
      </c>
      <c r="M8">
        <v>0.129</v>
      </c>
    </row>
    <row r="9" spans="1:17" x14ac:dyDescent="0.25">
      <c r="A9" t="s">
        <v>11</v>
      </c>
      <c r="B9">
        <v>2.0819999999999999</v>
      </c>
      <c r="C9">
        <v>2.153</v>
      </c>
      <c r="D9">
        <v>2.2360000000000002</v>
      </c>
      <c r="E9">
        <v>2.34</v>
      </c>
      <c r="F9">
        <v>2.4700000000000002</v>
      </c>
      <c r="G9">
        <v>2.6280000000000001</v>
      </c>
      <c r="H9">
        <v>2.8220000000000001</v>
      </c>
      <c r="I9">
        <v>3.0510000000000002</v>
      </c>
      <c r="J9">
        <v>3.319</v>
      </c>
      <c r="K9">
        <v>3.625</v>
      </c>
      <c r="L9">
        <v>3.9750000000000001</v>
      </c>
      <c r="M9">
        <v>2.0699999999999998</v>
      </c>
    </row>
    <row r="10" spans="1:17" x14ac:dyDescent="0.25">
      <c r="A10" t="s">
        <v>12</v>
      </c>
      <c r="C10">
        <v>2.2480000000000002</v>
      </c>
      <c r="D10">
        <v>2.6709999999999998</v>
      </c>
      <c r="E10">
        <v>3.0960000000000001</v>
      </c>
      <c r="F10">
        <v>3.5219999999999998</v>
      </c>
      <c r="G10">
        <v>3.9020000000000001</v>
      </c>
      <c r="H10">
        <v>4.2370000000000001</v>
      </c>
      <c r="I10">
        <v>4.5759999999999996</v>
      </c>
      <c r="J10">
        <v>4.923</v>
      </c>
      <c r="K10">
        <v>6.492</v>
      </c>
      <c r="L10">
        <v>7.8419999999999996</v>
      </c>
      <c r="M10">
        <v>1.079</v>
      </c>
    </row>
    <row r="11" spans="1:17" x14ac:dyDescent="0.25">
      <c r="A11" t="s">
        <v>13</v>
      </c>
      <c r="B11">
        <v>0.1</v>
      </c>
      <c r="D11">
        <v>0.16</v>
      </c>
      <c r="G11">
        <v>0.26</v>
      </c>
      <c r="I11">
        <v>0.32200000000000001</v>
      </c>
      <c r="L11">
        <v>0.41499999999999998</v>
      </c>
      <c r="M11">
        <v>0.107</v>
      </c>
    </row>
    <row r="12" spans="1:17" x14ac:dyDescent="0.25">
      <c r="A12" t="s">
        <v>14</v>
      </c>
      <c r="L12" s="1">
        <v>0.7</v>
      </c>
      <c r="M12">
        <v>0.215</v>
      </c>
      <c r="N12" t="s">
        <v>45</v>
      </c>
    </row>
    <row r="13" spans="1:17" x14ac:dyDescent="0.25">
      <c r="A13" t="s">
        <v>15</v>
      </c>
      <c r="E13">
        <v>20.100000000000001</v>
      </c>
      <c r="J13" t="s">
        <v>46</v>
      </c>
      <c r="L13" s="1">
        <v>44</v>
      </c>
      <c r="M13">
        <v>10.561999999999999</v>
      </c>
    </row>
    <row r="14" spans="1:17" x14ac:dyDescent="0.25">
      <c r="A14" t="s">
        <v>0</v>
      </c>
      <c r="L14">
        <v>98</v>
      </c>
      <c r="M14">
        <v>48.96</v>
      </c>
      <c r="N14" t="s">
        <v>47</v>
      </c>
    </row>
    <row r="15" spans="1:17" x14ac:dyDescent="0.25">
      <c r="A15" t="s">
        <v>16</v>
      </c>
      <c r="L15">
        <v>7.7</v>
      </c>
      <c r="M15">
        <v>2.7629999999999999</v>
      </c>
    </row>
    <row r="16" spans="1:17" x14ac:dyDescent="0.25">
      <c r="A16" t="s">
        <v>17</v>
      </c>
      <c r="B16">
        <v>1.17</v>
      </c>
      <c r="C16">
        <v>1.6910000000000001</v>
      </c>
      <c r="D16">
        <v>2.2120000000000002</v>
      </c>
      <c r="E16">
        <v>2.7330000000000001</v>
      </c>
      <c r="F16">
        <v>3.2549999999999999</v>
      </c>
      <c r="G16">
        <v>3.7770000000000001</v>
      </c>
      <c r="H16">
        <v>4.3099999999999996</v>
      </c>
      <c r="I16">
        <v>4.8449999999999998</v>
      </c>
      <c r="J16">
        <v>5.38</v>
      </c>
      <c r="K16">
        <v>5.915</v>
      </c>
      <c r="L16">
        <v>6.4539999999999997</v>
      </c>
      <c r="M16">
        <v>1.2769999999999999</v>
      </c>
    </row>
    <row r="17" spans="1:14" x14ac:dyDescent="0.25">
      <c r="A17" t="s">
        <v>18</v>
      </c>
      <c r="C17">
        <v>0.124</v>
      </c>
      <c r="D17">
        <v>0.19700000000000001</v>
      </c>
      <c r="E17">
        <v>0.27100000000000002</v>
      </c>
      <c r="F17">
        <v>0.28599999999999998</v>
      </c>
      <c r="G17">
        <v>0.3</v>
      </c>
      <c r="H17">
        <v>0.49</v>
      </c>
      <c r="I17">
        <v>0.68</v>
      </c>
      <c r="J17">
        <v>0.87</v>
      </c>
      <c r="K17">
        <v>1.06</v>
      </c>
      <c r="L17">
        <v>1.25</v>
      </c>
      <c r="M17">
        <v>3.5999999999999997E-2</v>
      </c>
      <c r="N17" t="s">
        <v>50</v>
      </c>
    </row>
    <row r="18" spans="1:14" x14ac:dyDescent="0.25">
      <c r="A18" t="s">
        <v>19</v>
      </c>
      <c r="G18">
        <v>28.2</v>
      </c>
      <c r="L18">
        <v>51.2</v>
      </c>
      <c r="M18">
        <v>20.9</v>
      </c>
    </row>
    <row r="19" spans="1:14" x14ac:dyDescent="0.25">
      <c r="A19" t="s">
        <v>22</v>
      </c>
      <c r="L19">
        <v>0.79200000000000004</v>
      </c>
      <c r="M19">
        <v>0.10299999999999999</v>
      </c>
    </row>
    <row r="20" spans="1:14" x14ac:dyDescent="0.25">
      <c r="A20" t="s">
        <v>23</v>
      </c>
      <c r="L20" s="1">
        <v>1</v>
      </c>
      <c r="M20">
        <v>0.15</v>
      </c>
      <c r="N20" t="s">
        <v>51</v>
      </c>
    </row>
    <row r="21" spans="1:14" x14ac:dyDescent="0.25">
      <c r="A21" t="s">
        <v>24</v>
      </c>
      <c r="L21">
        <v>0.26600000000000001</v>
      </c>
      <c r="M21">
        <v>0.154</v>
      </c>
    </row>
    <row r="22" spans="1:14" x14ac:dyDescent="0.25">
      <c r="A22" t="s">
        <v>27</v>
      </c>
      <c r="B22">
        <v>9</v>
      </c>
      <c r="E22">
        <v>15</v>
      </c>
      <c r="L22">
        <v>27</v>
      </c>
      <c r="M22">
        <v>6.7249999999999996</v>
      </c>
    </row>
    <row r="23" spans="1:14" x14ac:dyDescent="0.25">
      <c r="A23" t="s">
        <v>30</v>
      </c>
      <c r="L23">
        <v>7.3</v>
      </c>
      <c r="M23">
        <v>0.3</v>
      </c>
    </row>
    <row r="24" spans="1:14" x14ac:dyDescent="0.25">
      <c r="A24" t="s">
        <v>31</v>
      </c>
      <c r="G24">
        <v>6.4</v>
      </c>
      <c r="L24">
        <v>9</v>
      </c>
      <c r="M24">
        <v>0.82799999999999996</v>
      </c>
    </row>
    <row r="25" spans="1:14" x14ac:dyDescent="0.25">
      <c r="A25" t="s">
        <v>32</v>
      </c>
      <c r="G25">
        <v>3.4</v>
      </c>
      <c r="L25">
        <v>5.0999999999999996</v>
      </c>
      <c r="M25">
        <v>1.3859999999999999</v>
      </c>
    </row>
    <row r="26" spans="1:14" x14ac:dyDescent="0.25">
      <c r="A26" t="s">
        <v>33</v>
      </c>
      <c r="L26">
        <f>M26*2.5</f>
        <v>2.5000000000000001E-2</v>
      </c>
      <c r="M26">
        <v>0.01</v>
      </c>
    </row>
    <row r="27" spans="1:14" x14ac:dyDescent="0.25">
      <c r="A27" t="s">
        <v>34</v>
      </c>
      <c r="L27">
        <v>1.2</v>
      </c>
      <c r="M27">
        <v>0.47199999999999998</v>
      </c>
    </row>
    <row r="28" spans="1:14" x14ac:dyDescent="0.25">
      <c r="A28" t="s">
        <v>35</v>
      </c>
      <c r="B28">
        <v>0.4</v>
      </c>
      <c r="C28">
        <v>0.5</v>
      </c>
      <c r="D28">
        <v>0.6</v>
      </c>
      <c r="E28">
        <v>0.7</v>
      </c>
      <c r="F28">
        <v>0.8</v>
      </c>
      <c r="G28">
        <v>0.9</v>
      </c>
      <c r="H28">
        <v>1.05</v>
      </c>
      <c r="I28">
        <v>1.2</v>
      </c>
      <c r="J28">
        <v>1.35</v>
      </c>
      <c r="K28">
        <v>1.5</v>
      </c>
      <c r="L28">
        <v>1.65</v>
      </c>
      <c r="M28">
        <v>0.222</v>
      </c>
      <c r="N28" t="s">
        <v>48</v>
      </c>
    </row>
    <row r="29" spans="1:14" x14ac:dyDescent="0.25">
      <c r="A29" t="s">
        <v>36</v>
      </c>
      <c r="G29">
        <v>21.7</v>
      </c>
      <c r="L29">
        <v>39.200000000000003</v>
      </c>
      <c r="M29">
        <v>8.7609999999999992</v>
      </c>
    </row>
    <row r="30" spans="1:14" x14ac:dyDescent="0.25">
      <c r="A30" t="s">
        <v>37</v>
      </c>
      <c r="L30">
        <v>2.65</v>
      </c>
      <c r="M30">
        <v>0.64400000000000002</v>
      </c>
      <c r="N30" t="s">
        <v>52</v>
      </c>
    </row>
    <row r="31" spans="1:14" x14ac:dyDescent="0.25">
      <c r="A31" t="s">
        <v>38</v>
      </c>
      <c r="L31" s="1">
        <v>4.4000000000000004</v>
      </c>
      <c r="M31">
        <v>2.524</v>
      </c>
      <c r="N31" t="s">
        <v>53</v>
      </c>
    </row>
    <row r="32" spans="1:14" x14ac:dyDescent="0.25">
      <c r="A32" t="s">
        <v>39</v>
      </c>
      <c r="L32" s="2">
        <f>M32*O2</f>
        <v>39.477506877029526</v>
      </c>
      <c r="M32">
        <v>13.398</v>
      </c>
    </row>
    <row r="33" spans="1:13" x14ac:dyDescent="0.25">
      <c r="A33" t="s">
        <v>41</v>
      </c>
      <c r="M33">
        <v>129.89099999999999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planed IC EU CH 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Mühlemann</dc:creator>
  <cp:lastModifiedBy>Dirk Mühlemann</cp:lastModifiedBy>
  <dcterms:created xsi:type="dcterms:W3CDTF">2020-11-21T10:11:32Z</dcterms:created>
  <dcterms:modified xsi:type="dcterms:W3CDTF">2020-11-24T12:38:37Z</dcterms:modified>
</cp:coreProperties>
</file>