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30" windowWidth="21315" windowHeight="9345" activeTab="1"/>
  </bookViews>
  <sheets>
    <sheet name="Presentación" sheetId="3" r:id="rId1"/>
    <sheet name="Instructivo de uso" sheetId="2" r:id="rId2"/>
    <sheet name="Precursores" sheetId="1" r:id="rId3"/>
  </sheets>
  <calcPr calcId="145621"/>
</workbook>
</file>

<file path=xl/calcChain.xml><?xml version="1.0" encoding="utf-8"?>
<calcChain xmlns="http://schemas.openxmlformats.org/spreadsheetml/2006/main">
  <c r="BF7" i="2" l="1"/>
  <c r="BS8" i="2"/>
  <c r="BS7" i="2"/>
  <c r="BR8" i="2"/>
  <c r="BR7" i="2"/>
  <c r="BQ8" i="2"/>
  <c r="BQ7" i="2"/>
  <c r="BP8" i="2"/>
  <c r="BP7" i="2"/>
  <c r="BO8" i="2"/>
  <c r="BO7" i="2"/>
  <c r="AK8" i="2"/>
  <c r="AZ8" i="2"/>
  <c r="AZ7" i="2"/>
  <c r="AY8" i="2"/>
  <c r="AY7" i="2"/>
  <c r="AX8" i="2"/>
  <c r="AX7" i="2"/>
  <c r="AW8" i="2"/>
  <c r="AW7" i="2"/>
  <c r="AV8" i="2"/>
  <c r="AV7" i="2"/>
  <c r="BD5" i="2"/>
  <c r="AK7" i="2"/>
  <c r="AJ8" i="2"/>
  <c r="AJ7" i="2"/>
  <c r="AI8" i="2"/>
  <c r="AI7" i="2"/>
  <c r="AH8" i="2"/>
  <c r="AH7" i="2"/>
  <c r="AG8" i="2"/>
  <c r="AG7" i="2"/>
  <c r="BV7" i="1"/>
  <c r="BV8" i="1"/>
  <c r="BU7" i="1"/>
  <c r="BU8" i="1"/>
  <c r="BT8" i="1"/>
  <c r="BT7" i="1"/>
  <c r="BS8" i="1"/>
  <c r="BS7" i="1"/>
  <c r="AA8" i="1"/>
  <c r="Z8" i="1"/>
  <c r="Y8" i="1"/>
  <c r="W8" i="1"/>
  <c r="W7" i="1"/>
  <c r="AO7" i="1"/>
  <c r="AP7" i="1"/>
  <c r="BH7" i="1" l="1"/>
  <c r="BI7" i="1"/>
  <c r="BJ7" i="1"/>
  <c r="BK7" i="1"/>
  <c r="BL7" i="1"/>
  <c r="BM7" i="1"/>
  <c r="BN7" i="1"/>
  <c r="BO7" i="1"/>
  <c r="BP7" i="1"/>
  <c r="BQ7" i="1"/>
  <c r="BR7" i="1"/>
  <c r="AZ8" i="1"/>
  <c r="AZ7" i="1"/>
  <c r="AY8" i="1"/>
  <c r="AY7" i="1"/>
  <c r="AX8" i="1"/>
  <c r="AX7" i="1"/>
  <c r="AW8" i="1"/>
  <c r="AW7" i="1"/>
  <c r="AK8" i="1"/>
  <c r="AK7" i="1"/>
  <c r="AJ8" i="1"/>
  <c r="AJ7" i="1"/>
  <c r="AI8" i="1"/>
  <c r="AI7" i="1"/>
  <c r="AH8" i="1"/>
  <c r="AH7" i="1"/>
  <c r="AV7" i="1"/>
  <c r="AG7" i="1"/>
  <c r="AG8" i="1"/>
  <c r="AV8" i="1" s="1"/>
  <c r="BR8" i="1" s="1"/>
  <c r="BE5" i="1" l="1"/>
  <c r="BD8" i="2" l="1"/>
  <c r="BC8" i="2"/>
  <c r="BB8" i="2"/>
  <c r="AF8" i="2"/>
  <c r="AU8" i="2" s="1"/>
  <c r="BN8" i="2" s="1"/>
  <c r="AE8" i="2"/>
  <c r="AT8" i="2" s="1"/>
  <c r="BM8" i="2" s="1"/>
  <c r="AD8" i="2"/>
  <c r="AS8" i="2" s="1"/>
  <c r="BL8" i="2" s="1"/>
  <c r="AC8" i="2"/>
  <c r="AR8" i="2" s="1"/>
  <c r="BK8" i="2" s="1"/>
  <c r="AB8" i="2"/>
  <c r="AQ8" i="2" s="1"/>
  <c r="BJ8" i="2" s="1"/>
  <c r="AA8" i="2"/>
  <c r="AP8" i="2" s="1"/>
  <c r="BI8" i="2" s="1"/>
  <c r="Z8" i="2"/>
  <c r="AO8" i="2" s="1"/>
  <c r="BH8" i="2" s="1"/>
  <c r="Y8" i="2"/>
  <c r="AN8" i="2" s="1"/>
  <c r="BG8" i="2" s="1"/>
  <c r="X8" i="2"/>
  <c r="AM8" i="2" s="1"/>
  <c r="BF8" i="2" s="1"/>
  <c r="W8" i="2"/>
  <c r="AL8" i="2" s="1"/>
  <c r="BE8" i="2" s="1"/>
  <c r="F8" i="2"/>
  <c r="D8" i="2"/>
  <c r="E8" i="2" s="1"/>
  <c r="BD7" i="2"/>
  <c r="BC7" i="2"/>
  <c r="BB7" i="2"/>
  <c r="AF7" i="2"/>
  <c r="AU7" i="2" s="1"/>
  <c r="BN7" i="2" s="1"/>
  <c r="AE7" i="2"/>
  <c r="AT7" i="2" s="1"/>
  <c r="BM7" i="2" s="1"/>
  <c r="AD7" i="2"/>
  <c r="AS7" i="2" s="1"/>
  <c r="BL7" i="2" s="1"/>
  <c r="AC7" i="2"/>
  <c r="AR7" i="2" s="1"/>
  <c r="BK7" i="2" s="1"/>
  <c r="AB7" i="2"/>
  <c r="AQ7" i="2" s="1"/>
  <c r="BJ7" i="2" s="1"/>
  <c r="AA7" i="2"/>
  <c r="AP7" i="2" s="1"/>
  <c r="BI7" i="2" s="1"/>
  <c r="Z7" i="2"/>
  <c r="AO7" i="2" s="1"/>
  <c r="BH7" i="2" s="1"/>
  <c r="Y7" i="2"/>
  <c r="AN7" i="2" s="1"/>
  <c r="BG7" i="2" s="1"/>
  <c r="X7" i="2"/>
  <c r="AM7" i="2" s="1"/>
  <c r="W7" i="2"/>
  <c r="AL7" i="2" s="1"/>
  <c r="BE7" i="2" s="1"/>
  <c r="D7" i="2"/>
  <c r="E7" i="2" s="1"/>
  <c r="BC5" i="2"/>
  <c r="F7" i="2" l="1"/>
  <c r="AF7" i="1"/>
  <c r="AU7" i="1" s="1"/>
  <c r="AF8" i="1"/>
  <c r="AU8" i="1" s="1"/>
  <c r="BQ8" i="1" s="1"/>
  <c r="AC7" i="1"/>
  <c r="AR7" i="1" s="1"/>
  <c r="AD7" i="1"/>
  <c r="AS7" i="1" s="1"/>
  <c r="AE7" i="1"/>
  <c r="AT7" i="1" s="1"/>
  <c r="AC8" i="1"/>
  <c r="AR8" i="1" s="1"/>
  <c r="BN8" i="1" s="1"/>
  <c r="AD8" i="1"/>
  <c r="AS8" i="1" s="1"/>
  <c r="BO8" i="1" s="1"/>
  <c r="AE8" i="1"/>
  <c r="AT8" i="1" s="1"/>
  <c r="BP8" i="1" s="1"/>
  <c r="BE8" i="1" l="1"/>
  <c r="BE7" i="1"/>
  <c r="AL7" i="1" l="1"/>
  <c r="X7" i="1"/>
  <c r="AM7" i="1" s="1"/>
  <c r="Y7" i="1"/>
  <c r="AN7" i="1" s="1"/>
  <c r="Z7" i="1"/>
  <c r="AA7" i="1"/>
  <c r="AB7" i="1"/>
  <c r="AQ7" i="1" s="1"/>
  <c r="AL8" i="1"/>
  <c r="X8" i="1"/>
  <c r="AM8" i="1" s="1"/>
  <c r="AN8" i="1"/>
  <c r="AO8" i="1"/>
  <c r="AP8" i="1"/>
  <c r="AB8" i="1"/>
  <c r="AQ8" i="1" s="1"/>
  <c r="BG5" i="1" l="1"/>
  <c r="BF5" i="1"/>
  <c r="D7" i="1"/>
  <c r="E7" i="1" s="1"/>
  <c r="D8" i="1"/>
  <c r="BG8" i="1"/>
  <c r="BH8" i="1"/>
  <c r="BI8" i="1"/>
  <c r="BJ8" i="1"/>
  <c r="BK8" i="1"/>
  <c r="BL8" i="1"/>
  <c r="BM8" i="1"/>
  <c r="BF7" i="1"/>
  <c r="BG7" i="1"/>
  <c r="BF8" i="1"/>
  <c r="F8" i="1" l="1"/>
  <c r="E8" i="1"/>
  <c r="F7" i="1"/>
</calcChain>
</file>

<file path=xl/sharedStrings.xml><?xml version="1.0" encoding="utf-8"?>
<sst xmlns="http://schemas.openxmlformats.org/spreadsheetml/2006/main" count="27" uniqueCount="18">
  <si>
    <t>Causa de muerte</t>
  </si>
  <si>
    <t>LI IC 95%</t>
  </si>
  <si>
    <t>LS IC 95%</t>
  </si>
  <si>
    <t>Diferencias relativas</t>
  </si>
  <si>
    <t>Nombre del Dpto o Mpio. Último año</t>
  </si>
  <si>
    <t>Referencia (pais o dpto). Último año</t>
  </si>
  <si>
    <t xml:space="preserve">Grupo de Análisis de Situación de Salud (ASIS). </t>
  </si>
  <si>
    <t xml:space="preserve">Dirección de Epidemiología y Demografía. </t>
  </si>
  <si>
    <t xml:space="preserve">Ministerio de Salud y Protección Social. </t>
  </si>
  <si>
    <t xml:space="preserve">Prevalencia de diabetes mellitus </t>
  </si>
  <si>
    <t>Prevalencia de hipertensión arterial</t>
  </si>
  <si>
    <t>Evento</t>
  </si>
  <si>
    <t>Guia de Analisis de Situación de salud</t>
  </si>
  <si>
    <t>Actualización a septiembre de 2018</t>
  </si>
  <si>
    <t xml:space="preserve">Realizo la actualización </t>
  </si>
  <si>
    <t>Diego Cuellar</t>
  </si>
  <si>
    <t>Aprobo la actualización</t>
  </si>
  <si>
    <t>Guía conceptual y metodológica para la construcción del ASIS en las Entidades Territoriales. Colombia,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</si>
</sst>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9" x14ac:knownFonts="1">
    <font>
      <sz val="11"/>
      <color theme="1"/>
      <name val="Calibri"/>
      <family val="2"/>
      <scheme val="minor"/>
    </font>
    <font>
      <sz val="12"/>
      <color theme="1"/>
      <name val="Arial"/>
      <family val="2"/>
    </font>
    <font>
      <sz val="12"/>
      <name val="Arial"/>
      <family val="2"/>
    </font>
    <font>
      <sz val="9"/>
      <name val="Arial"/>
      <family val="2"/>
    </font>
    <font>
      <sz val="12"/>
      <color theme="1"/>
      <name val="Arial Narrow"/>
      <family val="2"/>
    </font>
    <font>
      <sz val="11"/>
      <color rgb="FF000000"/>
      <name val="Arial"/>
      <family val="2"/>
    </font>
    <font>
      <sz val="11"/>
      <color theme="1"/>
      <name val="Arial"/>
      <family val="2"/>
    </font>
    <font>
      <sz val="24"/>
      <color theme="1"/>
      <name val="Arial Narrow"/>
      <family val="2"/>
    </font>
    <font>
      <sz val="26"/>
      <color theme="1"/>
      <name val="Arial Narrow"/>
      <family val="2"/>
    </font>
  </fonts>
  <fills count="5">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FFFF"/>
        <bgColor indexed="64"/>
      </patternFill>
    </fill>
  </fills>
  <borders count="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70">
    <xf numFmtId="0" fontId="0" fillId="0" borderId="0" xfId="0"/>
    <xf numFmtId="0" fontId="1" fillId="3" borderId="0" xfId="0" applyFont="1" applyFill="1" applyBorder="1" applyAlignment="1" applyProtection="1">
      <alignment horizontal="center"/>
      <protection hidden="1"/>
    </xf>
    <xf numFmtId="0" fontId="1" fillId="2" borderId="0" xfId="0" applyFont="1" applyFill="1" applyBorder="1" applyAlignment="1" applyProtection="1">
      <alignment horizontal="center"/>
      <protection hidden="1"/>
    </xf>
    <xf numFmtId="0" fontId="1" fillId="2" borderId="0" xfId="0" applyFont="1" applyFill="1" applyAlignment="1" applyProtection="1">
      <protection hidden="1"/>
    </xf>
    <xf numFmtId="0" fontId="1" fillId="2" borderId="1" xfId="0" applyFont="1" applyFill="1" applyBorder="1" applyAlignment="1" applyProtection="1">
      <alignment vertical="center"/>
      <protection hidden="1"/>
    </xf>
    <xf numFmtId="0" fontId="1" fillId="2" borderId="0" xfId="0" applyFont="1" applyFill="1" applyBorder="1" applyAlignment="1" applyProtection="1">
      <alignment vertical="center"/>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horizontal="center" vertical="center"/>
      <protection hidden="1"/>
    </xf>
    <xf numFmtId="0" fontId="1" fillId="3" borderId="0" xfId="0" applyFont="1" applyFill="1" applyBorder="1" applyAlignment="1" applyProtection="1">
      <protection hidden="1"/>
    </xf>
    <xf numFmtId="0" fontId="1" fillId="2" borderId="0" xfId="0" applyFont="1" applyFill="1" applyBorder="1" applyAlignment="1" applyProtection="1">
      <protection hidden="1"/>
    </xf>
    <xf numFmtId="164" fontId="1" fillId="2" borderId="2" xfId="0" applyNumberFormat="1" applyFont="1" applyFill="1" applyBorder="1" applyAlignment="1" applyProtection="1">
      <alignment horizontal="center" vertical="center"/>
      <protection hidden="1"/>
    </xf>
    <xf numFmtId="165" fontId="1" fillId="2" borderId="0" xfId="0" applyNumberFormat="1" applyFont="1" applyFill="1" applyBorder="1" applyAlignment="1" applyProtection="1">
      <alignment vertical="center"/>
      <protection locked="0" hidden="1"/>
    </xf>
    <xf numFmtId="0" fontId="1" fillId="2" borderId="2" xfId="0" applyFont="1" applyFill="1" applyBorder="1" applyAlignment="1" applyProtection="1">
      <alignment horizontal="justify" vertical="center"/>
      <protection hidden="1"/>
    </xf>
    <xf numFmtId="164" fontId="1" fillId="2" borderId="3" xfId="0" applyNumberFormat="1" applyFont="1" applyFill="1" applyBorder="1" applyAlignment="1" applyProtection="1">
      <alignment horizontal="center" vertical="center"/>
      <protection hidden="1"/>
    </xf>
    <xf numFmtId="165" fontId="1" fillId="2" borderId="3" xfId="0" applyNumberFormat="1" applyFont="1" applyFill="1" applyBorder="1" applyAlignment="1" applyProtection="1">
      <alignment vertical="center"/>
      <protection locked="0" hidden="1"/>
    </xf>
    <xf numFmtId="0" fontId="1" fillId="3" borderId="1" xfId="0" applyFont="1" applyFill="1" applyBorder="1" applyAlignment="1" applyProtection="1">
      <alignment vertical="center"/>
      <protection hidden="1"/>
    </xf>
    <xf numFmtId="0" fontId="1" fillId="3" borderId="4" xfId="0" applyFont="1" applyFill="1" applyBorder="1" applyAlignment="1" applyProtection="1">
      <alignment vertical="center"/>
      <protection hidden="1"/>
    </xf>
    <xf numFmtId="0" fontId="1" fillId="2" borderId="3" xfId="0" applyFont="1" applyFill="1" applyBorder="1" applyAlignment="1" applyProtection="1">
      <protection hidden="1"/>
    </xf>
    <xf numFmtId="2" fontId="2" fillId="2" borderId="2" xfId="1" applyNumberFormat="1" applyFont="1" applyFill="1" applyBorder="1" applyAlignment="1">
      <alignment horizontal="center" vertical="center"/>
    </xf>
    <xf numFmtId="2" fontId="1" fillId="2" borderId="2" xfId="0" applyNumberFormat="1" applyFont="1" applyFill="1" applyBorder="1" applyAlignment="1" applyProtection="1">
      <alignment horizontal="center" vertical="center"/>
      <protection hidden="1"/>
    </xf>
    <xf numFmtId="2" fontId="1" fillId="2" borderId="3" xfId="0" applyNumberFormat="1" applyFont="1" applyFill="1" applyBorder="1" applyAlignment="1" applyProtection="1">
      <alignment horizontal="center" vertical="center"/>
      <protection locked="0" hidden="1"/>
    </xf>
    <xf numFmtId="0" fontId="0" fillId="2" borderId="0" xfId="0" applyFill="1" applyProtection="1">
      <protection hidden="1"/>
    </xf>
    <xf numFmtId="0" fontId="0" fillId="2" borderId="0" xfId="0" applyFill="1" applyBorder="1" applyProtection="1">
      <protection hidden="1"/>
    </xf>
    <xf numFmtId="0" fontId="4" fillId="2" borderId="0" xfId="0" applyFont="1" applyFill="1" applyBorder="1"/>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5" fillId="4" borderId="0" xfId="0" applyFont="1" applyFill="1" applyAlignment="1">
      <alignment vertical="center" wrapText="1"/>
    </xf>
    <xf numFmtId="0" fontId="5" fillId="4" borderId="2" xfId="0" applyFont="1" applyFill="1" applyBorder="1" applyAlignment="1">
      <alignment vertical="center" wrapText="1"/>
    </xf>
    <xf numFmtId="2" fontId="1" fillId="2" borderId="2" xfId="0" applyNumberFormat="1" applyFont="1" applyFill="1" applyBorder="1" applyAlignment="1" applyProtection="1">
      <alignment horizontal="center" vertical="center"/>
      <protection locked="0" hidden="1"/>
    </xf>
    <xf numFmtId="165" fontId="1" fillId="2" borderId="2" xfId="0" applyNumberFormat="1" applyFont="1" applyFill="1" applyBorder="1" applyAlignment="1" applyProtection="1">
      <alignment vertical="center"/>
      <protection locked="0" hidden="1"/>
    </xf>
    <xf numFmtId="0" fontId="1" fillId="2" borderId="3" xfId="0" applyFont="1" applyFill="1" applyBorder="1" applyAlignment="1" applyProtection="1">
      <alignment horizontal="justify" vertical="center"/>
      <protection hidden="1"/>
    </xf>
    <xf numFmtId="2" fontId="1" fillId="2" borderId="3" xfId="0" applyNumberFormat="1" applyFont="1" applyFill="1" applyBorder="1" applyAlignment="1" applyProtection="1">
      <alignment horizontal="center" vertical="center"/>
      <protection hidden="1"/>
    </xf>
    <xf numFmtId="2" fontId="2" fillId="2" borderId="3" xfId="1" applyNumberFormat="1" applyFont="1" applyFill="1" applyBorder="1" applyAlignment="1">
      <alignment horizontal="center" vertical="center"/>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1" fillId="3" borderId="3" xfId="0" applyFont="1" applyFill="1" applyBorder="1" applyAlignment="1" applyProtection="1">
      <protection hidden="1"/>
    </xf>
    <xf numFmtId="0" fontId="1" fillId="3" borderId="5" xfId="0" applyFont="1" applyFill="1" applyBorder="1" applyAlignment="1" applyProtection="1">
      <alignment horizontal="center"/>
      <protection hidden="1"/>
    </xf>
    <xf numFmtId="0" fontId="1" fillId="3" borderId="3" xfId="0" applyFont="1" applyFill="1" applyBorder="1" applyAlignment="1" applyProtection="1">
      <alignment horizontal="center"/>
      <protection hidden="1"/>
    </xf>
    <xf numFmtId="0" fontId="1" fillId="3" borderId="6" xfId="0" applyFont="1" applyFill="1" applyBorder="1" applyAlignment="1" applyProtection="1">
      <alignment horizontal="center"/>
      <protection hidden="1"/>
    </xf>
    <xf numFmtId="0" fontId="1" fillId="3" borderId="7" xfId="0" applyFont="1" applyFill="1" applyBorder="1" applyAlignment="1" applyProtection="1">
      <protection hidden="1"/>
    </xf>
    <xf numFmtId="0" fontId="1" fillId="3" borderId="2" xfId="0" applyFont="1" applyFill="1" applyBorder="1" applyAlignment="1" applyProtection="1">
      <protection hidden="1"/>
    </xf>
    <xf numFmtId="0" fontId="1" fillId="3" borderId="7" xfId="0" applyFont="1" applyFill="1" applyBorder="1" applyAlignment="1" applyProtection="1">
      <alignment horizontal="center"/>
      <protection hidden="1"/>
    </xf>
    <xf numFmtId="0" fontId="1" fillId="3" borderId="2" xfId="0" applyFont="1" applyFill="1" applyBorder="1" applyAlignment="1" applyProtection="1">
      <alignment horizontal="center"/>
      <protection hidden="1"/>
    </xf>
    <xf numFmtId="0" fontId="1" fillId="3" borderId="8" xfId="0" applyFont="1" applyFill="1" applyBorder="1" applyAlignment="1" applyProtection="1">
      <alignment horizontal="center"/>
      <protection hidden="1"/>
    </xf>
    <xf numFmtId="0" fontId="1" fillId="3" borderId="3" xfId="0" applyFont="1" applyFill="1" applyBorder="1" applyAlignment="1" applyProtection="1">
      <alignment horizontal="center" vertical="center"/>
      <protection hidden="1"/>
    </xf>
    <xf numFmtId="1" fontId="1" fillId="3" borderId="5" xfId="0" applyNumberFormat="1" applyFont="1" applyFill="1" applyBorder="1" applyAlignment="1" applyProtection="1">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1" fillId="2" borderId="3"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wrapText="1"/>
      <protection locked="0" hidden="1"/>
    </xf>
    <xf numFmtId="0" fontId="1" fillId="2" borderId="3" xfId="0" applyFont="1" applyFill="1" applyBorder="1" applyAlignment="1" applyProtection="1">
      <alignment horizontal="center" vertical="center" wrapText="1"/>
      <protection hidden="1"/>
    </xf>
    <xf numFmtId="0" fontId="1" fillId="2" borderId="2"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protection hidden="1"/>
    </xf>
    <xf numFmtId="0" fontId="1" fillId="2" borderId="1" xfId="0" applyFont="1" applyFill="1" applyBorder="1" applyAlignment="1" applyProtection="1">
      <alignment horizontal="center"/>
      <protection hidden="1"/>
    </xf>
    <xf numFmtId="0" fontId="1" fillId="3" borderId="5" xfId="0" applyFont="1" applyFill="1" applyBorder="1" applyAlignment="1" applyProtection="1">
      <alignment horizontal="center" vertical="center"/>
      <protection hidden="1"/>
    </xf>
    <xf numFmtId="0" fontId="1" fillId="2" borderId="3" xfId="0" applyFont="1" applyFill="1" applyBorder="1" applyAlignment="1" applyProtection="1">
      <alignment vertical="center"/>
      <protection hidden="1"/>
    </xf>
    <xf numFmtId="0" fontId="1" fillId="2" borderId="6"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1" fillId="3" borderId="6" xfId="0" applyFont="1" applyFill="1" applyBorder="1" applyAlignment="1" applyProtection="1">
      <protection hidden="1"/>
    </xf>
    <xf numFmtId="0" fontId="1" fillId="3" borderId="8" xfId="0" applyFont="1" applyFill="1" applyBorder="1" applyAlignment="1" applyProtection="1">
      <protection hidden="1"/>
    </xf>
    <xf numFmtId="0" fontId="1" fillId="3" borderId="3" xfId="0" applyFont="1" applyFill="1" applyBorder="1" applyAlignment="1" applyProtection="1">
      <alignment vertical="center"/>
      <protection hidden="1"/>
    </xf>
    <xf numFmtId="165" fontId="1" fillId="3" borderId="7" xfId="0" applyNumberFormat="1" applyFont="1" applyFill="1" applyBorder="1" applyAlignment="1" applyProtection="1">
      <protection hidden="1"/>
    </xf>
    <xf numFmtId="165" fontId="1" fillId="3" borderId="2" xfId="0" applyNumberFormat="1" applyFont="1" applyFill="1" applyBorder="1" applyAlignment="1" applyProtection="1">
      <protection hidden="1"/>
    </xf>
    <xf numFmtId="0" fontId="6" fillId="2" borderId="2" xfId="0" applyFont="1" applyFill="1" applyBorder="1" applyAlignment="1" applyProtection="1">
      <alignment textRotation="90"/>
      <protection hidden="1"/>
    </xf>
    <xf numFmtId="165" fontId="1" fillId="3" borderId="5" xfId="0" applyNumberFormat="1" applyFont="1" applyFill="1" applyBorder="1" applyAlignment="1" applyProtection="1">
      <protection hidden="1"/>
    </xf>
    <xf numFmtId="165" fontId="1" fillId="3" borderId="8" xfId="0" applyNumberFormat="1" applyFont="1" applyFill="1" applyBorder="1" applyAlignment="1" applyProtection="1">
      <protection hidden="1"/>
    </xf>
    <xf numFmtId="0" fontId="7" fillId="2" borderId="0" xfId="0" applyFont="1" applyFill="1" applyBorder="1" applyAlignment="1">
      <alignment horizontal="center" wrapText="1"/>
    </xf>
    <xf numFmtId="0" fontId="8" fillId="2" borderId="0" xfId="0" applyFont="1" applyFill="1" applyBorder="1" applyAlignment="1">
      <alignment horizontal="center" wrapText="1"/>
    </xf>
  </cellXfs>
  <cellStyles count="2">
    <cellStyle name="Normal" xfId="0" builtinId="0"/>
    <cellStyle name="Normal 3" xfId="1"/>
  </cellStyles>
  <dxfs count="6">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623208</xdr:colOff>
      <xdr:row>14</xdr:row>
      <xdr:rowOff>88445</xdr:rowOff>
    </xdr:from>
    <xdr:to>
      <xdr:col>8</xdr:col>
      <xdr:colOff>136072</xdr:colOff>
      <xdr:row>25</xdr:row>
      <xdr:rowOff>149679</xdr:rowOff>
    </xdr:to>
    <xdr:sp macro="" textlink="">
      <xdr:nvSpPr>
        <xdr:cNvPr id="6" name="5 Llamada rectangular redondeada"/>
        <xdr:cNvSpPr/>
      </xdr:nvSpPr>
      <xdr:spPr>
        <a:xfrm>
          <a:off x="7467601" y="5640159"/>
          <a:ext cx="1417864" cy="2156734"/>
        </a:xfrm>
        <a:prstGeom prst="wedgeRoundRectCallout">
          <a:avLst>
            <a:gd name="adj1" fmla="val -197368"/>
            <a:gd name="adj2" fmla="val -11417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Al incluir  el valor de cada indicador para las entidades territoriales, se calcularan automaticamente las diferencias relativas  que resultan de la división entre el valor del indicador de la entidad territorial de análisis (Departamento, distrito o municipio) y el valor del indicador de la entidad territorial de referencia (país o departamento)</a:t>
          </a:r>
          <a:endParaRPr lang="es-CO" sz="1100"/>
        </a:p>
      </xdr:txBody>
    </xdr:sp>
    <xdr:clientData/>
  </xdr:twoCellAnchor>
  <xdr:twoCellAnchor>
    <xdr:from>
      <xdr:col>0</xdr:col>
      <xdr:colOff>244929</xdr:colOff>
      <xdr:row>9</xdr:row>
      <xdr:rowOff>174171</xdr:rowOff>
    </xdr:from>
    <xdr:to>
      <xdr:col>0</xdr:col>
      <xdr:colOff>2272393</xdr:colOff>
      <xdr:row>16</xdr:row>
      <xdr:rowOff>27215</xdr:rowOff>
    </xdr:to>
    <xdr:sp macro="" textlink="">
      <xdr:nvSpPr>
        <xdr:cNvPr id="2" name="1 Llamada rectangular redondeada"/>
        <xdr:cNvSpPr/>
      </xdr:nvSpPr>
      <xdr:spPr>
        <a:xfrm>
          <a:off x="244929" y="3249385"/>
          <a:ext cx="2027464" cy="1186544"/>
        </a:xfrm>
        <a:prstGeom prst="wedgeRoundRectCallout">
          <a:avLst>
            <a:gd name="adj1" fmla="val 26560"/>
            <a:gd name="adj2" fmla="val -141575"/>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En</a:t>
          </a:r>
          <a:r>
            <a:rPr lang="es-CO" sz="1100" baseline="0"/>
            <a:t> esta columna se encuentran las causas de morbilidad que se analizaran en el ASIS</a:t>
          </a:r>
        </a:p>
        <a:p>
          <a:pPr algn="l"/>
          <a:endParaRPr lang="es-CO" sz="1100"/>
        </a:p>
      </xdr:txBody>
    </xdr:sp>
    <xdr:clientData/>
  </xdr:twoCellAnchor>
  <xdr:twoCellAnchor>
    <xdr:from>
      <xdr:col>0</xdr:col>
      <xdr:colOff>2524125</xdr:colOff>
      <xdr:row>7</xdr:row>
      <xdr:rowOff>78924</xdr:rowOff>
    </xdr:from>
    <xdr:to>
      <xdr:col>2</xdr:col>
      <xdr:colOff>819150</xdr:colOff>
      <xdr:row>16</xdr:row>
      <xdr:rowOff>81644</xdr:rowOff>
    </xdr:to>
    <xdr:sp macro="" textlink="">
      <xdr:nvSpPr>
        <xdr:cNvPr id="3" name="2 Llamada rectangular redondeada"/>
        <xdr:cNvSpPr/>
      </xdr:nvSpPr>
      <xdr:spPr>
        <a:xfrm>
          <a:off x="2524125" y="3154138"/>
          <a:ext cx="2036989" cy="2860220"/>
        </a:xfrm>
        <a:prstGeom prst="wedgeRoundRectCallout">
          <a:avLst>
            <a:gd name="adj1" fmla="val -12312"/>
            <a:gd name="adj2" fmla="val -7159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En este espacio se debe escribir el nombre del país</a:t>
          </a:r>
          <a:r>
            <a:rPr lang="es-CO" sz="1100" baseline="0"/>
            <a:t> o del departamento de refencia.</a:t>
          </a:r>
          <a:endParaRPr lang="es-CO" sz="1100"/>
        </a:p>
        <a:p>
          <a:pPr algn="l"/>
          <a:r>
            <a:rPr lang="es-CO" sz="1100"/>
            <a:t>Si se</a:t>
          </a:r>
          <a:r>
            <a:rPr lang="es-CO" sz="1100" baseline="0"/>
            <a:t> esta realizando el análisis departamental/distrital la entidad territorial  de referencia será el país. Si el análisis es el del municipio, la entidad territorial de referencia es el departamento.</a:t>
          </a:r>
        </a:p>
        <a:p>
          <a:pPr algn="l"/>
          <a:endParaRPr lang="es-CO" sz="1100"/>
        </a:p>
      </xdr:txBody>
    </xdr:sp>
    <xdr:clientData/>
  </xdr:twoCellAnchor>
  <xdr:twoCellAnchor>
    <xdr:from>
      <xdr:col>3</xdr:col>
      <xdr:colOff>65314</xdr:colOff>
      <xdr:row>10</xdr:row>
      <xdr:rowOff>48986</xdr:rowOff>
    </xdr:from>
    <xdr:to>
      <xdr:col>4</xdr:col>
      <xdr:colOff>455838</xdr:colOff>
      <xdr:row>19</xdr:row>
      <xdr:rowOff>0</xdr:rowOff>
    </xdr:to>
    <xdr:sp macro="" textlink="">
      <xdr:nvSpPr>
        <xdr:cNvPr id="4" name="3 Llamada rectangular redondeada"/>
        <xdr:cNvSpPr/>
      </xdr:nvSpPr>
      <xdr:spPr>
        <a:xfrm>
          <a:off x="4841421" y="4648200"/>
          <a:ext cx="1424667" cy="1856014"/>
        </a:xfrm>
        <a:prstGeom prst="wedgeRoundRectCallout">
          <a:avLst>
            <a:gd name="adj1" fmla="val -105819"/>
            <a:gd name="adj2" fmla="val -15928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Se debe escribir el valor de cada indicador para la entidad territorial de referencia (país o departamento, según corresponda)</a:t>
          </a:r>
          <a:endParaRPr lang="es-CO" sz="1100"/>
        </a:p>
      </xdr:txBody>
    </xdr:sp>
    <xdr:clientData/>
  </xdr:twoCellAnchor>
  <xdr:twoCellAnchor>
    <xdr:from>
      <xdr:col>4</xdr:col>
      <xdr:colOff>1361</xdr:colOff>
      <xdr:row>14</xdr:row>
      <xdr:rowOff>70759</xdr:rowOff>
    </xdr:from>
    <xdr:to>
      <xdr:col>5</xdr:col>
      <xdr:colOff>406854</xdr:colOff>
      <xdr:row>26</xdr:row>
      <xdr:rowOff>68036</xdr:rowOff>
    </xdr:to>
    <xdr:sp macro="" textlink="">
      <xdr:nvSpPr>
        <xdr:cNvPr id="5" name="4 Llamada rectangular redondeada"/>
        <xdr:cNvSpPr/>
      </xdr:nvSpPr>
      <xdr:spPr>
        <a:xfrm>
          <a:off x="5811611" y="5622473"/>
          <a:ext cx="1439636" cy="2283277"/>
        </a:xfrm>
        <a:prstGeom prst="wedgeRoundRectCallout">
          <a:avLst>
            <a:gd name="adj1" fmla="val -145793"/>
            <a:gd name="adj2" fmla="val -16761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Se debe escribir el valor de cada indicador para la entidad territorial de análisis (departamento, distrito o municipio según corresponda)</a:t>
          </a:r>
          <a:endParaRPr lang="es-CO" sz="1100"/>
        </a:p>
      </xdr:txBody>
    </xdr:sp>
    <xdr:clientData/>
  </xdr:twoCellAnchor>
  <xdr:twoCellAnchor>
    <xdr:from>
      <xdr:col>8</xdr:col>
      <xdr:colOff>371475</xdr:colOff>
      <xdr:row>11</xdr:row>
      <xdr:rowOff>126546</xdr:rowOff>
    </xdr:from>
    <xdr:to>
      <xdr:col>13</xdr:col>
      <xdr:colOff>95250</xdr:colOff>
      <xdr:row>24</xdr:row>
      <xdr:rowOff>40821</xdr:rowOff>
    </xdr:to>
    <xdr:sp macro="" textlink="">
      <xdr:nvSpPr>
        <xdr:cNvPr id="7" name="6 Llamada rectangular redondeada"/>
        <xdr:cNvSpPr/>
      </xdr:nvSpPr>
      <xdr:spPr>
        <a:xfrm>
          <a:off x="9120868" y="5106760"/>
          <a:ext cx="1900918" cy="2390775"/>
        </a:xfrm>
        <a:prstGeom prst="wedgeRoundRectCallout">
          <a:avLst>
            <a:gd name="adj1" fmla="val -159821"/>
            <a:gd name="adj2" fmla="val -14615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Los intervalos de confianza se calcularan automáticamente usando el método de Rothman:</a:t>
          </a:r>
        </a:p>
        <a:p>
          <a:pPr algn="l"/>
          <a:endParaRPr lang="es-CO" sz="1100"/>
        </a:p>
      </xdr:txBody>
    </xdr:sp>
    <xdr:clientData/>
  </xdr:twoCellAnchor>
  <xdr:twoCellAnchor>
    <xdr:from>
      <xdr:col>14</xdr:col>
      <xdr:colOff>270782</xdr:colOff>
      <xdr:row>16</xdr:row>
      <xdr:rowOff>136072</xdr:rowOff>
    </xdr:from>
    <xdr:to>
      <xdr:col>50</xdr:col>
      <xdr:colOff>99331</xdr:colOff>
      <xdr:row>21</xdr:row>
      <xdr:rowOff>119743</xdr:rowOff>
    </xdr:to>
    <xdr:sp macro="" textlink="">
      <xdr:nvSpPr>
        <xdr:cNvPr id="9" name="8 Llamada rectangular redondeada"/>
        <xdr:cNvSpPr/>
      </xdr:nvSpPr>
      <xdr:spPr>
        <a:xfrm>
          <a:off x="11632746" y="6068786"/>
          <a:ext cx="2441121" cy="936171"/>
        </a:xfrm>
        <a:prstGeom prst="wedgeRoundRectCallout">
          <a:avLst>
            <a:gd name="adj1" fmla="val -70313"/>
            <a:gd name="adj2" fmla="val -377875"/>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en este espacio se debe ubicar el valor de cada indicador para cada año</a:t>
          </a:r>
        </a:p>
        <a:p>
          <a:pPr algn="l"/>
          <a:endParaRPr lang="es-CO" sz="1100"/>
        </a:p>
      </xdr:txBody>
    </xdr:sp>
    <xdr:clientData/>
  </xdr:twoCellAnchor>
  <xdr:twoCellAnchor>
    <xdr:from>
      <xdr:col>21</xdr:col>
      <xdr:colOff>404813</xdr:colOff>
      <xdr:row>15</xdr:row>
      <xdr:rowOff>5440</xdr:rowOff>
    </xdr:from>
    <xdr:to>
      <xdr:col>66</xdr:col>
      <xdr:colOff>305481</xdr:colOff>
      <xdr:row>36</xdr:row>
      <xdr:rowOff>20411</xdr:rowOff>
    </xdr:to>
    <xdr:sp macro="" textlink="">
      <xdr:nvSpPr>
        <xdr:cNvPr id="10" name="9 Llamada rectangular redondeada"/>
        <xdr:cNvSpPr/>
      </xdr:nvSpPr>
      <xdr:spPr>
        <a:xfrm>
          <a:off x="14716126" y="4208346"/>
          <a:ext cx="8544605" cy="4086909"/>
        </a:xfrm>
        <a:prstGeom prst="wedgeRoundRectCallout">
          <a:avLst>
            <a:gd name="adj1" fmla="val 8685"/>
            <a:gd name="adj2" fmla="val -70558"/>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Esta tabla se generará automáticamente como salida al introducir los valores de los indicadores, según las instrucciones previas. Aparecerá el valor de cada indicador para la entidad territorial de referencia y para la entidad territorial de análisis. La semaforización se realizará de acuerdo con los intervalos de confianza de las diferencias relativas así:</a:t>
          </a:r>
        </a:p>
        <a:p>
          <a:pPr algn="l"/>
          <a:endParaRPr lang="es-CO" sz="1100" baseline="0"/>
        </a:p>
        <a:p>
          <a:r>
            <a:rPr lang="es-CO" sz="1100" b="1">
              <a:solidFill>
                <a:schemeClr val="dk1"/>
              </a:solidFill>
              <a:effectLst/>
              <a:latin typeface="+mn-lt"/>
              <a:ea typeface="+mn-ea"/>
              <a:cs typeface="+mn-cs"/>
            </a:rPr>
            <a:t>Amarill</a:t>
          </a:r>
          <a:r>
            <a:rPr lang="es-CO" sz="1100">
              <a:solidFill>
                <a:schemeClr val="dk1"/>
              </a:solidFill>
              <a:effectLst/>
              <a:latin typeface="+mn-lt"/>
              <a:ea typeface="+mn-ea"/>
              <a:cs typeface="+mn-cs"/>
            </a:rPr>
            <a:t>o: Cuando la diferencia relativa es uno o el intervalo de confianza 95% atraviesa el uno, indica que no hay diferencias estadísticamente significativa entre el valor que toma el indicador en el municipio y el departamento, o el departamento/disrito y el indicador nacional</a:t>
          </a:r>
        </a:p>
        <a:p>
          <a:endParaRPr lang="es-CO" sz="1100">
            <a:solidFill>
              <a:schemeClr val="dk1"/>
            </a:solidFill>
            <a:effectLst/>
            <a:latin typeface="+mn-lt"/>
            <a:ea typeface="+mn-ea"/>
            <a:cs typeface="+mn-cs"/>
          </a:endParaRPr>
        </a:p>
        <a:p>
          <a:r>
            <a:rPr lang="es-CO" sz="1100" b="1">
              <a:solidFill>
                <a:schemeClr val="dk1"/>
              </a:solidFill>
              <a:effectLst/>
              <a:latin typeface="+mn-lt"/>
              <a:ea typeface="+mn-ea"/>
              <a:cs typeface="+mn-cs"/>
            </a:rPr>
            <a:t>Rojo</a:t>
          </a:r>
          <a:r>
            <a:rPr lang="es-CO" sz="1100">
              <a:solidFill>
                <a:schemeClr val="dk1"/>
              </a:solidFill>
              <a:effectLst/>
              <a:latin typeface="+mn-lt"/>
              <a:ea typeface="+mn-ea"/>
              <a:cs typeface="+mn-cs"/>
            </a:rPr>
            <a:t>:</a:t>
          </a:r>
          <a:r>
            <a:rPr lang="es-CO" sz="1100" baseline="0">
              <a:solidFill>
                <a:schemeClr val="dk1"/>
              </a:solidFill>
              <a:effectLst/>
              <a:latin typeface="+mn-lt"/>
              <a:ea typeface="+mn-ea"/>
              <a:cs typeface="+mn-cs"/>
            </a:rPr>
            <a:t> </a:t>
          </a:r>
          <a:r>
            <a:rPr lang="es-CO" sz="1100">
              <a:solidFill>
                <a:schemeClr val="dk1"/>
              </a:solidFill>
              <a:effectLst/>
              <a:latin typeface="+mn-lt"/>
              <a:ea typeface="+mn-ea"/>
              <a:cs typeface="+mn-cs"/>
            </a:rPr>
            <a:t>Cuando la diferencia relativa es mayor de uno y el intervalo de confianza 95% no atraviesa el uno, indica que el indicador es significativamente más alto en el municipio comparado con el departamento, o en el departamento/distrito comparado con el indicador nacional.</a:t>
          </a:r>
        </a:p>
        <a:p>
          <a:endParaRPr lang="es-CO" sz="1100">
            <a:solidFill>
              <a:schemeClr val="dk1"/>
            </a:solidFill>
            <a:effectLst/>
            <a:latin typeface="+mn-lt"/>
            <a:ea typeface="+mn-ea"/>
            <a:cs typeface="+mn-cs"/>
          </a:endParaRPr>
        </a:p>
        <a:p>
          <a:r>
            <a:rPr lang="es-CO" sz="1100" b="1">
              <a:solidFill>
                <a:schemeClr val="dk1"/>
              </a:solidFill>
              <a:effectLst/>
              <a:latin typeface="+mn-lt"/>
              <a:ea typeface="+mn-ea"/>
              <a:cs typeface="+mn-cs"/>
            </a:rPr>
            <a:t>Verde</a:t>
          </a:r>
          <a:r>
            <a:rPr lang="es-CO" sz="1100">
              <a:solidFill>
                <a:schemeClr val="dk1"/>
              </a:solidFill>
              <a:effectLst/>
              <a:latin typeface="+mn-lt"/>
              <a:ea typeface="+mn-ea"/>
              <a:cs typeface="+mn-cs"/>
            </a:rPr>
            <a:t>: Cuando la diferencia relativa es menor de uno y el intervalo de confianza 95% no atraviesa el uno, indica que el indicador es significativamente más bajo en en el municipio comparado con el departamento, o en el departamento/distrito comparado con el indicador nacional </a:t>
          </a:r>
        </a:p>
        <a:p>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Tambien aparecerá graficado con</a:t>
          </a:r>
          <a:r>
            <a:rPr lang="es-CO" sz="1100" baseline="0">
              <a:solidFill>
                <a:schemeClr val="dk1"/>
              </a:solidFill>
              <a:effectLst/>
              <a:latin typeface="+mn-lt"/>
              <a:ea typeface="+mn-ea"/>
              <a:cs typeface="+mn-cs"/>
            </a:rPr>
            <a:t> flechas el comportamiento de cada indicador a partir del año 2005 hasta el año 2011.</a:t>
          </a:r>
        </a:p>
        <a:p>
          <a:endParaRPr lang="es-CO" sz="1100" baseline="0">
            <a:solidFill>
              <a:schemeClr val="dk1"/>
            </a:solidFill>
            <a:effectLst/>
            <a:latin typeface="+mn-lt"/>
            <a:ea typeface="+mn-ea"/>
            <a:cs typeface="+mn-cs"/>
          </a:endParaRPr>
        </a:p>
        <a:p>
          <a:r>
            <a:rPr lang="es-CO" sz="1100">
              <a:solidFill>
                <a:schemeClr val="dk1"/>
              </a:solidFill>
              <a:effectLst/>
              <a:latin typeface="+mn-lt"/>
              <a:ea typeface="+mn-ea"/>
              <a:cs typeface="+mn-cs"/>
            </a:rPr>
            <a:t>↘ Indica que</a:t>
          </a:r>
          <a:r>
            <a:rPr lang="es-CO" sz="1100" baseline="0">
              <a:solidFill>
                <a:schemeClr val="dk1"/>
              </a:solidFill>
              <a:effectLst/>
              <a:latin typeface="+mn-lt"/>
              <a:ea typeface="+mn-ea"/>
              <a:cs typeface="+mn-cs"/>
            </a:rPr>
            <a:t> el indicador disminuyó con respecto al año anterior</a:t>
          </a:r>
          <a:endParaRPr lang="es-C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↗Indica que</a:t>
          </a:r>
          <a:r>
            <a:rPr lang="es-CO" sz="1100" baseline="0">
              <a:solidFill>
                <a:schemeClr val="dk1"/>
              </a:solidFill>
              <a:effectLst/>
              <a:latin typeface="+mn-lt"/>
              <a:ea typeface="+mn-ea"/>
              <a:cs typeface="+mn-cs"/>
            </a:rPr>
            <a:t> el indicador aumentó con respecto al año anterior</a:t>
          </a:r>
          <a:endParaRPr lang="es-CO">
            <a:effectLst/>
          </a:endParaRPr>
        </a:p>
        <a:p>
          <a:pPr marL="0" marR="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-Indica que</a:t>
          </a:r>
          <a:r>
            <a:rPr lang="es-CO" sz="1100" baseline="0">
              <a:solidFill>
                <a:schemeClr val="dk1"/>
              </a:solidFill>
              <a:effectLst/>
              <a:latin typeface="+mn-lt"/>
              <a:ea typeface="+mn-ea"/>
              <a:cs typeface="+mn-cs"/>
            </a:rPr>
            <a:t> el indicador se mantuvo igual con respecto al año anterior</a:t>
          </a:r>
          <a:endParaRPr lang="es-CO">
            <a:effectLst/>
          </a:endParaRPr>
        </a:p>
        <a:p>
          <a:endParaRPr lang="es-CO" sz="1100">
            <a:solidFill>
              <a:schemeClr val="dk1"/>
            </a:solidFill>
            <a:effectLst/>
            <a:latin typeface="+mn-lt"/>
            <a:ea typeface="+mn-ea"/>
            <a:cs typeface="+mn-cs"/>
          </a:endParaRPr>
        </a:p>
        <a:p>
          <a:pPr algn="l"/>
          <a:endParaRPr lang="es-CO" sz="1100"/>
        </a:p>
      </xdr:txBody>
    </xdr:sp>
    <xdr:clientData/>
  </xdr:twoCellAnchor>
  <mc:AlternateContent xmlns:mc="http://schemas.openxmlformats.org/markup-compatibility/2006">
    <mc:Choice xmlns:a14="http://schemas.microsoft.com/office/drawing/2010/main" Requires="a14">
      <xdr:twoCellAnchor>
        <xdr:from>
          <xdr:col>9</xdr:col>
          <xdr:colOff>66675</xdr:colOff>
          <xdr:row>16</xdr:row>
          <xdr:rowOff>152400</xdr:rowOff>
        </xdr:from>
        <xdr:to>
          <xdr:col>12</xdr:col>
          <xdr:colOff>314325</xdr:colOff>
          <xdr:row>22</xdr:row>
          <xdr:rowOff>152400</xdr:rowOff>
        </xdr:to>
        <xdr:sp macro="" textlink="">
          <xdr:nvSpPr>
            <xdr:cNvPr id="2049" name="Object 9"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4:B19"/>
  <sheetViews>
    <sheetView topLeftCell="A7" workbookViewId="0">
      <selection activeCell="A14" sqref="A14"/>
    </sheetView>
  </sheetViews>
  <sheetFormatPr baseColWidth="10" defaultRowHeight="15" x14ac:dyDescent="0.25"/>
  <cols>
    <col min="1" max="1" width="25.85546875" customWidth="1"/>
  </cols>
  <sheetData>
    <row r="4" spans="1:1" x14ac:dyDescent="0.25">
      <c r="A4" t="s">
        <v>12</v>
      </c>
    </row>
    <row r="9" spans="1:1" x14ac:dyDescent="0.25">
      <c r="A9" s="21"/>
    </row>
    <row r="10" spans="1:1" x14ac:dyDescent="0.25">
      <c r="A10" s="21" t="s">
        <v>6</v>
      </c>
    </row>
    <row r="11" spans="1:1" x14ac:dyDescent="0.25">
      <c r="A11" s="21" t="s">
        <v>7</v>
      </c>
    </row>
    <row r="12" spans="1:1" x14ac:dyDescent="0.25">
      <c r="A12" s="21" t="s">
        <v>8</v>
      </c>
    </row>
    <row r="13" spans="1:1" x14ac:dyDescent="0.25">
      <c r="A13" s="21"/>
    </row>
    <row r="14" spans="1:1" x14ac:dyDescent="0.25">
      <c r="A14" s="21"/>
    </row>
    <row r="16" spans="1:1" x14ac:dyDescent="0.25">
      <c r="A16" t="s">
        <v>13</v>
      </c>
    </row>
    <row r="18" spans="1:2" x14ac:dyDescent="0.25">
      <c r="A18" t="s">
        <v>14</v>
      </c>
      <c r="B18" t="s">
        <v>15</v>
      </c>
    </row>
    <row r="19" spans="1:2" x14ac:dyDescent="0.25">
      <c r="A19"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XFD54"/>
  <sheetViews>
    <sheetView tabSelected="1" zoomScale="80" zoomScaleNormal="80" workbookViewId="0">
      <selection activeCell="B2" sqref="B2:K2"/>
    </sheetView>
  </sheetViews>
  <sheetFormatPr baseColWidth="10" defaultRowHeight="15" x14ac:dyDescent="0.2"/>
  <cols>
    <col min="1" max="1" width="43.85546875" style="3" customWidth="1"/>
    <col min="2" max="2" width="12.140625" style="7" bestFit="1" customWidth="1"/>
    <col min="3" max="3" width="15.5703125" style="7" bestFit="1" customWidth="1"/>
    <col min="4" max="6" width="15.5703125" style="7" customWidth="1"/>
    <col min="7" max="11" width="6.42578125" style="3" bestFit="1" customWidth="1"/>
    <col min="12" max="12" width="6.42578125" style="3" customWidth="1"/>
    <col min="13" max="13" width="6.42578125" style="3" bestFit="1" customWidth="1"/>
    <col min="14" max="22" width="6.42578125" style="3" customWidth="1"/>
    <col min="23" max="37" width="6.42578125" style="8" hidden="1" customWidth="1"/>
    <col min="38" max="47" width="7.85546875" style="8" hidden="1" customWidth="1"/>
    <col min="48" max="52" width="6.42578125" style="3" hidden="1" customWidth="1"/>
    <col min="53" max="53" width="11.42578125" style="3"/>
    <col min="54" max="54" width="43" style="3" bestFit="1" customWidth="1"/>
    <col min="55" max="55" width="11" style="3" bestFit="1" customWidth="1"/>
    <col min="56" max="56" width="7.7109375" style="3" bestFit="1" customWidth="1"/>
    <col min="57" max="69" width="5" style="3" bestFit="1" customWidth="1"/>
    <col min="70" max="70" width="5" style="3" customWidth="1"/>
    <col min="71" max="71" width="5" style="3" bestFit="1" customWidth="1"/>
    <col min="72" max="16384" width="11.42578125" style="3"/>
  </cols>
  <sheetData>
    <row r="1" spans="1:112 16384:16384" s="21" customFormat="1" x14ac:dyDescent="0.25">
      <c r="AS1" s="22"/>
      <c r="CA1" s="22"/>
      <c r="DH1" s="22"/>
    </row>
    <row r="2" spans="1:112 16384:16384" s="23" customFormat="1" ht="92.25" customHeight="1" x14ac:dyDescent="0.5">
      <c r="B2" s="69" t="s">
        <v>17</v>
      </c>
      <c r="C2" s="69"/>
      <c r="D2" s="69"/>
      <c r="E2" s="69"/>
      <c r="F2" s="69"/>
      <c r="G2" s="69"/>
      <c r="H2" s="69"/>
      <c r="I2" s="69"/>
      <c r="J2" s="69"/>
      <c r="K2" s="69"/>
    </row>
    <row r="5" spans="1:112 16384:16384" ht="18.75" customHeight="1" x14ac:dyDescent="0.2">
      <c r="A5" s="48" t="s">
        <v>0</v>
      </c>
      <c r="B5" s="50" t="s">
        <v>5</v>
      </c>
      <c r="C5" s="50" t="s">
        <v>4</v>
      </c>
      <c r="D5" s="52" t="s">
        <v>3</v>
      </c>
      <c r="E5" s="52" t="s">
        <v>1</v>
      </c>
      <c r="F5" s="52" t="s">
        <v>2</v>
      </c>
      <c r="G5" s="55"/>
      <c r="H5" s="55"/>
      <c r="I5" s="55"/>
      <c r="J5" s="55"/>
      <c r="K5" s="55"/>
      <c r="L5" s="55"/>
      <c r="M5" s="55"/>
      <c r="N5" s="55"/>
      <c r="O5" s="55"/>
      <c r="P5" s="55"/>
      <c r="Q5" s="55"/>
      <c r="R5" s="2"/>
      <c r="S5" s="2"/>
      <c r="T5" s="2"/>
      <c r="U5" s="2"/>
      <c r="V5" s="2"/>
      <c r="W5" s="1"/>
      <c r="X5" s="1"/>
      <c r="Y5" s="1"/>
      <c r="Z5" s="1"/>
      <c r="AA5" s="1"/>
      <c r="AB5" s="1"/>
      <c r="AC5" s="1"/>
      <c r="AD5" s="1"/>
      <c r="AE5" s="1"/>
      <c r="AF5" s="1"/>
      <c r="AG5" s="1"/>
      <c r="AH5" s="1"/>
      <c r="AI5" s="1"/>
      <c r="AJ5" s="1"/>
      <c r="AK5" s="1"/>
      <c r="AL5" s="1"/>
      <c r="AM5" s="1"/>
      <c r="AN5" s="1"/>
      <c r="AO5" s="1"/>
      <c r="AP5" s="1"/>
      <c r="AQ5" s="1"/>
      <c r="AR5" s="1"/>
      <c r="AS5" s="1"/>
      <c r="AT5" s="1"/>
      <c r="AU5" s="1"/>
      <c r="AV5" s="2"/>
      <c r="AW5" s="2"/>
      <c r="AX5" s="2"/>
      <c r="AY5" s="2"/>
      <c r="BB5" s="48" t="s">
        <v>0</v>
      </c>
      <c r="BC5" s="52" t="str">
        <f>B5</f>
        <v>Referencia (pais o dpto). Último año</v>
      </c>
      <c r="BD5" s="52" t="str">
        <f>C5</f>
        <v>Nombre del Dpto o Mpio. Último año</v>
      </c>
      <c r="BE5" s="54"/>
      <c r="BF5" s="54"/>
      <c r="BG5" s="54"/>
      <c r="BH5" s="54"/>
      <c r="BI5" s="54"/>
      <c r="BJ5" s="54"/>
      <c r="BK5" s="17"/>
      <c r="BL5" s="17"/>
      <c r="BM5" s="17"/>
      <c r="BN5" s="17"/>
      <c r="BO5" s="17"/>
      <c r="BP5" s="17"/>
      <c r="BQ5" s="17"/>
      <c r="BR5" s="17"/>
      <c r="BS5" s="17"/>
    </row>
    <row r="6" spans="1:112 16384:16384" s="6" customFormat="1" ht="40.5" customHeight="1" x14ac:dyDescent="0.25">
      <c r="A6" s="49"/>
      <c r="B6" s="51"/>
      <c r="C6" s="51"/>
      <c r="D6" s="53"/>
      <c r="E6" s="53"/>
      <c r="F6" s="53"/>
      <c r="G6" s="4">
        <v>2005</v>
      </c>
      <c r="H6" s="4">
        <v>2006</v>
      </c>
      <c r="I6" s="4">
        <v>2007</v>
      </c>
      <c r="J6" s="4">
        <v>2008</v>
      </c>
      <c r="K6" s="4">
        <v>2009</v>
      </c>
      <c r="L6" s="4">
        <v>2010</v>
      </c>
      <c r="M6" s="4">
        <v>2011</v>
      </c>
      <c r="N6" s="4">
        <v>2012</v>
      </c>
      <c r="O6" s="4">
        <v>2013</v>
      </c>
      <c r="P6" s="4">
        <v>2014</v>
      </c>
      <c r="Q6" s="4">
        <v>2015</v>
      </c>
      <c r="R6" s="4">
        <v>2016</v>
      </c>
      <c r="S6" s="4">
        <v>2017</v>
      </c>
      <c r="T6" s="4">
        <v>2018</v>
      </c>
      <c r="U6" s="4">
        <v>2019</v>
      </c>
      <c r="V6" s="4">
        <v>2020</v>
      </c>
      <c r="W6" s="16">
        <v>2006</v>
      </c>
      <c r="X6" s="15">
        <v>2007</v>
      </c>
      <c r="Y6" s="15">
        <v>2008</v>
      </c>
      <c r="Z6" s="15">
        <v>2009</v>
      </c>
      <c r="AA6" s="15">
        <v>2010</v>
      </c>
      <c r="AB6" s="15">
        <v>2011</v>
      </c>
      <c r="AC6" s="15">
        <v>2012</v>
      </c>
      <c r="AD6" s="15">
        <v>2013</v>
      </c>
      <c r="AE6" s="15">
        <v>2014</v>
      </c>
      <c r="AF6" s="15">
        <v>2015</v>
      </c>
      <c r="AG6" s="15">
        <v>2016</v>
      </c>
      <c r="AH6" s="15">
        <v>2017</v>
      </c>
      <c r="AI6" s="15">
        <v>2018</v>
      </c>
      <c r="AJ6" s="15">
        <v>2019</v>
      </c>
      <c r="AK6" s="15">
        <v>2020</v>
      </c>
      <c r="AL6" s="56">
        <v>2006</v>
      </c>
      <c r="AM6" s="44">
        <v>2007</v>
      </c>
      <c r="AN6" s="44">
        <v>2008</v>
      </c>
      <c r="AO6" s="44">
        <v>2009</v>
      </c>
      <c r="AP6" s="44">
        <v>2010</v>
      </c>
      <c r="AQ6" s="44">
        <v>2011</v>
      </c>
      <c r="AR6" s="44">
        <v>2012</v>
      </c>
      <c r="AS6" s="44">
        <v>2013</v>
      </c>
      <c r="AT6" s="44">
        <v>2014</v>
      </c>
      <c r="AU6" s="44">
        <v>2015</v>
      </c>
      <c r="AV6" s="62">
        <v>2016</v>
      </c>
      <c r="AW6" s="62">
        <v>2017</v>
      </c>
      <c r="AX6" s="62">
        <v>2018</v>
      </c>
      <c r="AY6" s="62">
        <v>2019</v>
      </c>
      <c r="AZ6" s="62">
        <v>2020</v>
      </c>
      <c r="BA6" s="59"/>
      <c r="BB6" s="49"/>
      <c r="BC6" s="53"/>
      <c r="BD6" s="53"/>
      <c r="BE6" s="65">
        <v>2006</v>
      </c>
      <c r="BF6" s="65">
        <v>2007</v>
      </c>
      <c r="BG6" s="65">
        <v>2008</v>
      </c>
      <c r="BH6" s="65">
        <v>2009</v>
      </c>
      <c r="BI6" s="65">
        <v>2010</v>
      </c>
      <c r="BJ6" s="65">
        <v>2011</v>
      </c>
      <c r="BK6" s="65">
        <v>2012</v>
      </c>
      <c r="BL6" s="65">
        <v>2013</v>
      </c>
      <c r="BM6" s="65">
        <v>2014</v>
      </c>
      <c r="BN6" s="65">
        <v>2015</v>
      </c>
      <c r="BO6" s="65">
        <v>2016</v>
      </c>
      <c r="BP6" s="65">
        <v>2017</v>
      </c>
      <c r="BQ6" s="65">
        <v>2018</v>
      </c>
      <c r="BR6" s="65">
        <v>2019</v>
      </c>
      <c r="BS6" s="65">
        <v>2020</v>
      </c>
      <c r="XFD6" s="65"/>
    </row>
    <row r="7" spans="1:112 16384:16384" x14ac:dyDescent="0.2">
      <c r="A7" s="26" t="s">
        <v>9</v>
      </c>
      <c r="B7" s="20"/>
      <c r="C7" s="20"/>
      <c r="D7" s="13" t="e">
        <f>(C7/B7)</f>
        <v>#DIV/0!</v>
      </c>
      <c r="E7" s="13" t="e">
        <f>EXP(LN(D7)-((1.96)*(1/C7^0.5)))</f>
        <v>#DIV/0!</v>
      </c>
      <c r="F7" s="13" t="e">
        <f>EXP(LN(D7)+((1.96)*(1/C7^0.5)))</f>
        <v>#DIV/0!</v>
      </c>
      <c r="G7" s="14"/>
      <c r="H7" s="14"/>
      <c r="I7" s="14"/>
      <c r="J7" s="14"/>
      <c r="K7" s="14"/>
      <c r="L7" s="14"/>
      <c r="M7" s="14"/>
      <c r="N7" s="11"/>
      <c r="O7" s="11"/>
      <c r="P7" s="11"/>
      <c r="Q7" s="11"/>
      <c r="R7" s="11"/>
      <c r="S7" s="11"/>
      <c r="T7" s="11"/>
      <c r="U7" s="11"/>
      <c r="V7" s="11"/>
      <c r="W7" s="66">
        <f>(H7-G7)</f>
        <v>0</v>
      </c>
      <c r="X7" s="35">
        <f>(I7-H7)</f>
        <v>0</v>
      </c>
      <c r="Y7" s="35">
        <f>(J7-I7)</f>
        <v>0</v>
      </c>
      <c r="Z7" s="35">
        <f>(K7-J7)</f>
        <v>0</v>
      </c>
      <c r="AA7" s="35">
        <f>(L7-K7)</f>
        <v>0</v>
      </c>
      <c r="AB7" s="35">
        <f>(M7-L7)</f>
        <v>0</v>
      </c>
      <c r="AC7" s="35">
        <f>(N7-M7)</f>
        <v>0</v>
      </c>
      <c r="AD7" s="35">
        <f>(O7-N7)</f>
        <v>0</v>
      </c>
      <c r="AE7" s="35">
        <f>(P7-O7)</f>
        <v>0</v>
      </c>
      <c r="AF7" s="35">
        <f>(Q7-P7)</f>
        <v>0</v>
      </c>
      <c r="AG7" s="35">
        <f>(R7-Q7)</f>
        <v>0</v>
      </c>
      <c r="AH7" s="35">
        <f>(S7-R7)</f>
        <v>0</v>
      </c>
      <c r="AI7" s="35">
        <f>(T7-S7)</f>
        <v>0</v>
      </c>
      <c r="AJ7" s="35">
        <f>(U7-T7)</f>
        <v>0</v>
      </c>
      <c r="AK7" s="60">
        <f>(V7-U7)</f>
        <v>0</v>
      </c>
      <c r="AL7" s="36" t="str">
        <f>IF(W7&lt;0,"↘",IF(W7=0,"-",IF(W7&gt;0,"↗","")))</f>
        <v>-</v>
      </c>
      <c r="AM7" s="37" t="str">
        <f>IF(X7&lt;0,"↘",IF(X7=0,"-",IF(X7&gt;0,"↗","")))</f>
        <v>-</v>
      </c>
      <c r="AN7" s="37" t="str">
        <f>IF(Y7&lt;0,"↘",IF(Y7=0,"-",IF(Y7&gt;0,"↗","")))</f>
        <v>-</v>
      </c>
      <c r="AO7" s="37" t="str">
        <f>IF(Z7&lt;0,"↘",IF(Z7=0,"-",IF(Z7&gt;0,"↗","")))</f>
        <v>-</v>
      </c>
      <c r="AP7" s="37" t="str">
        <f>IF(AA7&lt;0,"↘",IF(AA7=0,"-",IF(AA7&gt;0,"↗","")))</f>
        <v>-</v>
      </c>
      <c r="AQ7" s="37" t="str">
        <f>IF(AB7&lt;0,"↘",IF(AB7=0,"-",IF(AB7&gt;0,"↗","")))</f>
        <v>-</v>
      </c>
      <c r="AR7" s="37" t="str">
        <f>IF(AC7&lt;0,"↘",IF(AC7=0,"-",IF(AC7&gt;0,"↗","")))</f>
        <v>-</v>
      </c>
      <c r="AS7" s="37" t="str">
        <f>IF(AD7&lt;0,"↘",IF(AD7=0,"-",IF(AD7&gt;0,"↗","")))</f>
        <v>-</v>
      </c>
      <c r="AT7" s="37" t="str">
        <f>IF(AE7&lt;0,"↘",IF(AE7=0,"-",IF(AE7&gt;0,"↗","")))</f>
        <v>-</v>
      </c>
      <c r="AU7" s="37" t="str">
        <f>IF(AF7&lt;0,"↘",IF(AF7=0,"-",IF(AF7&gt;0,"↗","")))</f>
        <v>-</v>
      </c>
      <c r="AV7" s="37" t="str">
        <f>IF(AG7&lt;0,"↘",IF(AG7=0,"-",IF(AG7&gt;0,"↗","")))</f>
        <v>-</v>
      </c>
      <c r="AW7" s="37" t="str">
        <f>IF(AH7&lt;0,"↘",IF(AH7=0,"-",IF(AH7&gt;0,"↗","")))</f>
        <v>-</v>
      </c>
      <c r="AX7" s="37" t="str">
        <f>IF(AI7&lt;0,"↘",IF(AI7=0,"-",IF(AI7&gt;0,"↗","")))</f>
        <v>-</v>
      </c>
      <c r="AY7" s="37" t="str">
        <f>IF(AJ7&lt;0,"↘",IF(AJ7=0,"-",IF(AJ7&gt;0,"↗","")))</f>
        <v>-</v>
      </c>
      <c r="AZ7" s="38" t="str">
        <f>IF(AK7&lt;0,"↘",IF(AK7=0,"-",IF(AK7&gt;0,"↗","")))</f>
        <v>-</v>
      </c>
      <c r="BB7" s="30" t="str">
        <f>A7</f>
        <v xml:space="preserve">Prevalencia de diabetes mellitus </v>
      </c>
      <c r="BC7" s="31">
        <f>B7</f>
        <v>0</v>
      </c>
      <c r="BD7" s="32">
        <f>C7</f>
        <v>0</v>
      </c>
      <c r="BE7" s="24" t="str">
        <f t="shared" ref="BE7:BS8" si="0">AL7</f>
        <v>-</v>
      </c>
      <c r="BF7" s="24" t="str">
        <f>AM7</f>
        <v>-</v>
      </c>
      <c r="BG7" s="24" t="str">
        <f t="shared" si="0"/>
        <v>-</v>
      </c>
      <c r="BH7" s="24" t="str">
        <f t="shared" si="0"/>
        <v>-</v>
      </c>
      <c r="BI7" s="24" t="str">
        <f t="shared" si="0"/>
        <v>-</v>
      </c>
      <c r="BJ7" s="24" t="str">
        <f t="shared" si="0"/>
        <v>-</v>
      </c>
      <c r="BK7" s="24" t="str">
        <f t="shared" si="0"/>
        <v>-</v>
      </c>
      <c r="BL7" s="24" t="str">
        <f t="shared" si="0"/>
        <v>-</v>
      </c>
      <c r="BM7" s="24" t="str">
        <f t="shared" si="0"/>
        <v>-</v>
      </c>
      <c r="BN7" s="24" t="str">
        <f t="shared" si="0"/>
        <v>-</v>
      </c>
      <c r="BO7" s="46" t="str">
        <f t="shared" si="0"/>
        <v>-</v>
      </c>
      <c r="BP7" s="46" t="str">
        <f t="shared" si="0"/>
        <v>-</v>
      </c>
      <c r="BQ7" s="46" t="str">
        <f t="shared" si="0"/>
        <v>-</v>
      </c>
      <c r="BR7" s="46" t="str">
        <f t="shared" si="0"/>
        <v>-</v>
      </c>
      <c r="BS7" s="46" t="str">
        <f t="shared" si="0"/>
        <v>-</v>
      </c>
      <c r="XFD7" s="46"/>
    </row>
    <row r="8" spans="1:112 16384:16384" x14ac:dyDescent="0.2">
      <c r="A8" s="27" t="s">
        <v>10</v>
      </c>
      <c r="B8" s="28"/>
      <c r="C8" s="28"/>
      <c r="D8" s="10" t="e">
        <f t="shared" ref="D8" si="1">(C8/B8)</f>
        <v>#DIV/0!</v>
      </c>
      <c r="E8" s="10" t="e">
        <f>EXP(LN(D8)-((1.96)*(1/C8^0.5)))</f>
        <v>#DIV/0!</v>
      </c>
      <c r="F8" s="10" t="e">
        <f t="shared" ref="F8" si="2">EXP(LN(D8)+((1.96)*(1/C8^0.5)))</f>
        <v>#DIV/0!</v>
      </c>
      <c r="G8" s="29"/>
      <c r="H8" s="29"/>
      <c r="I8" s="29"/>
      <c r="J8" s="29"/>
      <c r="K8" s="29"/>
      <c r="L8" s="29"/>
      <c r="M8" s="29"/>
      <c r="N8" s="29"/>
      <c r="O8" s="29"/>
      <c r="P8" s="29"/>
      <c r="Q8" s="29"/>
      <c r="R8" s="11"/>
      <c r="S8" s="11"/>
      <c r="T8" s="11"/>
      <c r="U8" s="11"/>
      <c r="V8" s="11"/>
      <c r="W8" s="39">
        <f>(H8-G8)</f>
        <v>0</v>
      </c>
      <c r="X8" s="40">
        <f>(I8-H8)</f>
        <v>0</v>
      </c>
      <c r="Y8" s="40">
        <f>(J8-I8)</f>
        <v>0</v>
      </c>
      <c r="Z8" s="40">
        <f>(K8-J8)</f>
        <v>0</v>
      </c>
      <c r="AA8" s="40">
        <f>(L8-K8)</f>
        <v>0</v>
      </c>
      <c r="AB8" s="40">
        <f>(M8-L8)</f>
        <v>0</v>
      </c>
      <c r="AC8" s="40">
        <f>(N8-M8)</f>
        <v>0</v>
      </c>
      <c r="AD8" s="40">
        <f>(O8-N8)</f>
        <v>0</v>
      </c>
      <c r="AE8" s="40">
        <f>(P8-O8)</f>
        <v>0</v>
      </c>
      <c r="AF8" s="40">
        <f>(Q8-P8)</f>
        <v>0</v>
      </c>
      <c r="AG8" s="40">
        <f>(R8-Q8)</f>
        <v>0</v>
      </c>
      <c r="AH8" s="40">
        <f>(S8-R8)</f>
        <v>0</v>
      </c>
      <c r="AI8" s="40">
        <f>(T8-S8)</f>
        <v>0</v>
      </c>
      <c r="AJ8" s="40">
        <f>(U8-T8)</f>
        <v>0</v>
      </c>
      <c r="AK8" s="67">
        <f>(V8-U8)</f>
        <v>0</v>
      </c>
      <c r="AL8" s="41" t="str">
        <f>IF(W8&lt;0,"↘",IF(W8=0,"-",IF(W8&gt;0,"↗","")))</f>
        <v>-</v>
      </c>
      <c r="AM8" s="42" t="str">
        <f>IF(X8&lt;0,"↘",IF(X8=0,"-",IF(X8&gt;0,"↗","")))</f>
        <v>-</v>
      </c>
      <c r="AN8" s="42" t="str">
        <f>IF(Y8&lt;0,"↘",IF(Y8=0,"-",IF(Y8&gt;0,"↗","")))</f>
        <v>-</v>
      </c>
      <c r="AO8" s="42" t="str">
        <f>IF(Z8&lt;0,"↘",IF(Z8=0,"-",IF(Z8&gt;0,"↗","")))</f>
        <v>-</v>
      </c>
      <c r="AP8" s="42" t="str">
        <f>IF(AA8&lt;0,"↘",IF(AA8=0,"-",IF(AA8&gt;0,"↗","")))</f>
        <v>-</v>
      </c>
      <c r="AQ8" s="42" t="str">
        <f>IF(AB8&lt;0,"↘",IF(AB8=0,"-",IF(AB8&gt;0,"↗","")))</f>
        <v>-</v>
      </c>
      <c r="AR8" s="42" t="str">
        <f>IF(AC8&lt;0,"↘",IF(AC8=0,"-",IF(AC8&gt;0,"↗","")))</f>
        <v>-</v>
      </c>
      <c r="AS8" s="42" t="str">
        <f>IF(AD8&lt;0,"↘",IF(AD8=0,"-",IF(AD8&gt;0,"↗","")))</f>
        <v>-</v>
      </c>
      <c r="AT8" s="42" t="str">
        <f>IF(AE8&lt;0,"↘",IF(AE8=0,"-",IF(AE8&gt;0,"↗","")))</f>
        <v>-</v>
      </c>
      <c r="AU8" s="42" t="str">
        <f>IF(AF8&lt;0,"↘",IF(AF8=0,"-",IF(AF8&gt;0,"↗","")))</f>
        <v>-</v>
      </c>
      <c r="AV8" s="42" t="str">
        <f>IF(AG8&lt;0,"↘",IF(AG8=0,"-",IF(AG8&gt;0,"↗","")))</f>
        <v>-</v>
      </c>
      <c r="AW8" s="42" t="str">
        <f>IF(AH8&lt;0,"↘",IF(AH8=0,"-",IF(AH8&gt;0,"↗","")))</f>
        <v>-</v>
      </c>
      <c r="AX8" s="42" t="str">
        <f>IF(AI8&lt;0,"↘",IF(AI8=0,"-",IF(AI8&gt;0,"↗","")))</f>
        <v>-</v>
      </c>
      <c r="AY8" s="42" t="str">
        <f>IF(AJ8&lt;0,"↘",IF(AJ8=0,"-",IF(AJ8&gt;0,"↗","")))</f>
        <v>-</v>
      </c>
      <c r="AZ8" s="43" t="str">
        <f>IF(AK8&lt;0,"↘",IF(AK8=0,"-",IF(AK8&gt;0,"↗","")))</f>
        <v>-</v>
      </c>
      <c r="BB8" s="12" t="str">
        <f>A8</f>
        <v>Prevalencia de hipertensión arterial</v>
      </c>
      <c r="BC8" s="19">
        <f>B8</f>
        <v>0</v>
      </c>
      <c r="BD8" s="18">
        <f>C8</f>
        <v>0</v>
      </c>
      <c r="BE8" s="25" t="str">
        <f t="shared" si="0"/>
        <v>-</v>
      </c>
      <c r="BF8" s="25" t="str">
        <f t="shared" si="0"/>
        <v>-</v>
      </c>
      <c r="BG8" s="25" t="str">
        <f t="shared" si="0"/>
        <v>-</v>
      </c>
      <c r="BH8" s="25" t="str">
        <f t="shared" si="0"/>
        <v>-</v>
      </c>
      <c r="BI8" s="25" t="str">
        <f t="shared" si="0"/>
        <v>-</v>
      </c>
      <c r="BJ8" s="25" t="str">
        <f t="shared" si="0"/>
        <v>-</v>
      </c>
      <c r="BK8" s="25" t="str">
        <f t="shared" si="0"/>
        <v>-</v>
      </c>
      <c r="BL8" s="25" t="str">
        <f t="shared" si="0"/>
        <v>-</v>
      </c>
      <c r="BM8" s="25" t="str">
        <f t="shared" si="0"/>
        <v>-</v>
      </c>
      <c r="BN8" s="25" t="str">
        <f t="shared" si="0"/>
        <v>-</v>
      </c>
      <c r="BO8" s="47" t="str">
        <f t="shared" si="0"/>
        <v>-</v>
      </c>
      <c r="BP8" s="47" t="str">
        <f t="shared" si="0"/>
        <v>-</v>
      </c>
      <c r="BQ8" s="47" t="str">
        <f t="shared" si="0"/>
        <v>-</v>
      </c>
      <c r="BR8" s="47" t="str">
        <f t="shared" si="0"/>
        <v>-</v>
      </c>
      <c r="BS8" s="47" t="str">
        <f t="shared" si="0"/>
        <v>-</v>
      </c>
      <c r="XFD8" s="47"/>
    </row>
    <row r="10" spans="1:112 16384:16384" x14ac:dyDescent="0.2">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112 16384:16384" x14ac:dyDescent="0.2">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112 16384:16384" x14ac:dyDescent="0.2">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112 16384:16384" x14ac:dyDescent="0.2">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row>
    <row r="14" spans="1:112 16384:16384" x14ac:dyDescent="0.2">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row>
    <row r="22" spans="1:1" ht="15.75" x14ac:dyDescent="0.25">
      <c r="A22" s="21"/>
    </row>
    <row r="23" spans="1:1" ht="15.75" x14ac:dyDescent="0.25">
      <c r="A23" s="21"/>
    </row>
    <row r="24" spans="1:1" ht="15.75" x14ac:dyDescent="0.25">
      <c r="A24" s="21"/>
    </row>
    <row r="25" spans="1:1" ht="15.75" x14ac:dyDescent="0.25">
      <c r="A25" s="21"/>
    </row>
    <row r="26" spans="1:1" ht="15.75" x14ac:dyDescent="0.25">
      <c r="A26" s="21"/>
    </row>
    <row r="27" spans="1:1" ht="15.75" x14ac:dyDescent="0.25">
      <c r="A27" s="21"/>
    </row>
    <row r="49" spans="2:47" x14ac:dyDescent="0.2">
      <c r="B49" s="3"/>
      <c r="C49" s="3"/>
      <c r="D49" s="3"/>
      <c r="E49" s="3"/>
      <c r="F49" s="3"/>
      <c r="W49" s="3"/>
      <c r="X49" s="3"/>
      <c r="Y49" s="3"/>
      <c r="Z49" s="3"/>
      <c r="AA49" s="3"/>
      <c r="AB49" s="3"/>
      <c r="AC49" s="3"/>
      <c r="AD49" s="3"/>
      <c r="AE49" s="3"/>
      <c r="AF49" s="3"/>
      <c r="AG49" s="3"/>
      <c r="AH49" s="3"/>
      <c r="AI49" s="3"/>
      <c r="AJ49" s="3"/>
      <c r="AK49" s="3"/>
      <c r="AL49" s="3"/>
      <c r="AM49" s="3"/>
      <c r="AN49" s="3"/>
      <c r="AO49" s="3"/>
      <c r="AP49" s="3"/>
      <c r="AQ49" s="3"/>
      <c r="AR49" s="3"/>
      <c r="AS49" s="3"/>
      <c r="AT49" s="3"/>
      <c r="AU49" s="3"/>
    </row>
    <row r="50" spans="2:47" x14ac:dyDescent="0.2">
      <c r="B50" s="3"/>
      <c r="C50" s="3"/>
      <c r="D50" s="3"/>
      <c r="E50" s="3"/>
      <c r="F50" s="3"/>
      <c r="W50" s="3"/>
      <c r="X50" s="3"/>
      <c r="Y50" s="3"/>
      <c r="Z50" s="3"/>
      <c r="AA50" s="3"/>
      <c r="AB50" s="3"/>
      <c r="AC50" s="3"/>
      <c r="AD50" s="3"/>
      <c r="AE50" s="3"/>
      <c r="AF50" s="3"/>
      <c r="AG50" s="3"/>
      <c r="AH50" s="3"/>
      <c r="AI50" s="3"/>
      <c r="AJ50" s="3"/>
      <c r="AK50" s="3"/>
      <c r="AL50" s="3"/>
      <c r="AM50" s="3"/>
      <c r="AN50" s="3"/>
      <c r="AO50" s="3"/>
      <c r="AP50" s="3"/>
      <c r="AQ50" s="3"/>
      <c r="AR50" s="3"/>
      <c r="AS50" s="3"/>
      <c r="AT50" s="3"/>
      <c r="AU50" s="3"/>
    </row>
    <row r="51" spans="2:47" x14ac:dyDescent="0.2">
      <c r="B51" s="3"/>
      <c r="C51" s="3"/>
      <c r="D51" s="3"/>
      <c r="E51" s="3"/>
      <c r="F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spans="2:47" x14ac:dyDescent="0.2">
      <c r="B52" s="3"/>
      <c r="C52" s="3"/>
      <c r="D52" s="3"/>
      <c r="E52" s="3"/>
      <c r="F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spans="2:47" x14ac:dyDescent="0.2">
      <c r="B53" s="3"/>
      <c r="C53" s="3"/>
      <c r="D53" s="3"/>
      <c r="E53" s="3"/>
      <c r="F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spans="2:47" x14ac:dyDescent="0.2">
      <c r="B54" s="3"/>
      <c r="C54" s="3"/>
      <c r="D54" s="3"/>
      <c r="E54" s="3"/>
      <c r="F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sheetData>
  <sheetProtection password="FF20" sheet="1" objects="1" scenarios="1" formatCells="0"/>
  <mergeCells count="12">
    <mergeCell ref="BB5:BB6"/>
    <mergeCell ref="BC5:BC6"/>
    <mergeCell ref="BD5:BD6"/>
    <mergeCell ref="BE5:BJ5"/>
    <mergeCell ref="B2:K2"/>
    <mergeCell ref="F5:F6"/>
    <mergeCell ref="G5:Q5"/>
    <mergeCell ref="A5:A6"/>
    <mergeCell ref="B5:B6"/>
    <mergeCell ref="C5:C6"/>
    <mergeCell ref="D5:D6"/>
    <mergeCell ref="E5:E6"/>
  </mergeCells>
  <conditionalFormatting sqref="BD7:BD8">
    <cfRule type="expression" dxfId="5" priority="1">
      <formula>AND(E7&gt;1,F7&gt;1)</formula>
    </cfRule>
    <cfRule type="expression" dxfId="4" priority="2">
      <formula>AND(E7&lt;1,F7&gt;1)</formula>
    </cfRule>
    <cfRule type="expression" dxfId="3" priority="3">
      <formula>AND(E7&lt;1,F7&lt;1)</formula>
    </cfRule>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2049" r:id="rId4">
          <objectPr defaultSize="0" autoPict="0" r:id="rId5">
            <anchor moveWithCells="1" sizeWithCells="1">
              <from>
                <xdr:col>9</xdr:col>
                <xdr:colOff>66675</xdr:colOff>
                <xdr:row>16</xdr:row>
                <xdr:rowOff>152400</xdr:rowOff>
              </from>
              <to>
                <xdr:col>12</xdr:col>
                <xdr:colOff>314325</xdr:colOff>
                <xdr:row>22</xdr:row>
                <xdr:rowOff>152400</xdr:rowOff>
              </to>
            </anchor>
          </objectPr>
        </oleObject>
      </mc:Choice>
      <mc:Fallback>
        <oleObject progId="Equation.3"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K54"/>
  <sheetViews>
    <sheetView zoomScale="80" zoomScaleNormal="80" workbookViewId="0">
      <selection activeCell="A14" sqref="A14"/>
    </sheetView>
  </sheetViews>
  <sheetFormatPr baseColWidth="10" defaultRowHeight="15" x14ac:dyDescent="0.2"/>
  <cols>
    <col min="1" max="1" width="43.85546875" style="3" customWidth="1"/>
    <col min="2" max="2" width="12.140625" style="7" bestFit="1" customWidth="1"/>
    <col min="3" max="3" width="15.5703125" style="7" bestFit="1" customWidth="1"/>
    <col min="4" max="6" width="15.5703125" style="7" customWidth="1"/>
    <col min="7" max="12" width="6.42578125" style="3" customWidth="1"/>
    <col min="13" max="13" width="6.28515625" style="3" customWidth="1"/>
    <col min="14" max="22" width="6.42578125" style="3" customWidth="1"/>
    <col min="23" max="37" width="6.42578125" style="9" hidden="1" customWidth="1"/>
    <col min="38" max="47" width="7.85546875" style="9" hidden="1" customWidth="1"/>
    <col min="48" max="55" width="6.42578125" style="3" hidden="1" customWidth="1"/>
    <col min="56" max="56" width="8.5703125" style="3" customWidth="1"/>
    <col min="57" max="57" width="43" style="3" bestFit="1" customWidth="1"/>
    <col min="58" max="58" width="19" style="3" customWidth="1"/>
    <col min="59" max="59" width="12.85546875" style="3" customWidth="1"/>
    <col min="60" max="74" width="4.42578125" style="3" bestFit="1" customWidth="1"/>
    <col min="75" max="16384" width="11.42578125" style="3"/>
  </cols>
  <sheetData>
    <row r="1" spans="1:115" s="21" customFormat="1" x14ac:dyDescent="0.25">
      <c r="AK1" s="22"/>
      <c r="AS1" s="22"/>
      <c r="CD1" s="22"/>
      <c r="DK1" s="22"/>
    </row>
    <row r="2" spans="1:115" s="23" customFormat="1" ht="92.25" customHeight="1" x14ac:dyDescent="0.4">
      <c r="B2" s="68" t="s">
        <v>17</v>
      </c>
      <c r="C2" s="68"/>
      <c r="D2" s="68"/>
      <c r="E2" s="68"/>
      <c r="F2" s="68"/>
      <c r="G2" s="68"/>
      <c r="H2" s="68"/>
      <c r="I2" s="68"/>
      <c r="J2" s="68"/>
      <c r="K2" s="68"/>
    </row>
    <row r="5" spans="1:115" ht="18.75" customHeight="1" x14ac:dyDescent="0.2">
      <c r="A5" s="48" t="s">
        <v>11</v>
      </c>
      <c r="B5" s="50" t="s">
        <v>5</v>
      </c>
      <c r="C5" s="50" t="s">
        <v>4</v>
      </c>
      <c r="D5" s="52" t="s">
        <v>3</v>
      </c>
      <c r="E5" s="52" t="s">
        <v>1</v>
      </c>
      <c r="F5" s="52" t="s">
        <v>2</v>
      </c>
      <c r="G5" s="55"/>
      <c r="H5" s="55"/>
      <c r="I5" s="55"/>
      <c r="J5" s="55"/>
      <c r="K5" s="55"/>
      <c r="L5" s="55"/>
      <c r="M5" s="55"/>
      <c r="N5" s="55"/>
      <c r="O5" s="55"/>
      <c r="P5" s="55"/>
      <c r="Q5" s="55"/>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E5" s="48" t="str">
        <f>A5</f>
        <v>Evento</v>
      </c>
      <c r="BF5" s="52" t="str">
        <f>B5</f>
        <v>Referencia (pais o dpto). Último año</v>
      </c>
      <c r="BG5" s="52" t="str">
        <f>C5</f>
        <v>Nombre del Dpto o Mpio. Último año</v>
      </c>
      <c r="BH5" s="54"/>
      <c r="BI5" s="54"/>
      <c r="BJ5" s="54"/>
      <c r="BK5" s="54"/>
      <c r="BL5" s="54"/>
      <c r="BM5" s="54"/>
      <c r="BN5" s="17"/>
      <c r="BO5" s="17"/>
      <c r="BP5" s="17"/>
      <c r="BQ5" s="17"/>
      <c r="BR5" s="17"/>
      <c r="BS5" s="17"/>
      <c r="BT5" s="17"/>
      <c r="BU5" s="17"/>
      <c r="BV5" s="17"/>
    </row>
    <row r="6" spans="1:115" s="6" customFormat="1" ht="40.5" customHeight="1" x14ac:dyDescent="0.2">
      <c r="A6" s="49"/>
      <c r="B6" s="51"/>
      <c r="C6" s="51"/>
      <c r="D6" s="53"/>
      <c r="E6" s="53"/>
      <c r="F6" s="53"/>
      <c r="G6" s="4">
        <v>2005</v>
      </c>
      <c r="H6" s="4">
        <v>2006</v>
      </c>
      <c r="I6" s="4">
        <v>2007</v>
      </c>
      <c r="J6" s="4">
        <v>2008</v>
      </c>
      <c r="K6" s="4">
        <v>2009</v>
      </c>
      <c r="L6" s="4">
        <v>2010</v>
      </c>
      <c r="M6" s="4">
        <v>2011</v>
      </c>
      <c r="N6" s="4">
        <v>2012</v>
      </c>
      <c r="O6" s="4">
        <v>2013</v>
      </c>
      <c r="P6" s="4">
        <v>2014</v>
      </c>
      <c r="Q6" s="4">
        <v>2015</v>
      </c>
      <c r="R6" s="4">
        <v>2016</v>
      </c>
      <c r="S6" s="4">
        <v>2017</v>
      </c>
      <c r="T6" s="4">
        <v>2018</v>
      </c>
      <c r="U6" s="4">
        <v>2019</v>
      </c>
      <c r="V6" s="4">
        <v>2020</v>
      </c>
      <c r="W6" s="56">
        <v>2006</v>
      </c>
      <c r="X6" s="44">
        <v>2007</v>
      </c>
      <c r="Y6" s="44">
        <v>2008</v>
      </c>
      <c r="Z6" s="44">
        <v>2009</v>
      </c>
      <c r="AA6" s="62">
        <v>2010</v>
      </c>
      <c r="AB6" s="62">
        <v>2011</v>
      </c>
      <c r="AC6" s="62">
        <v>2012</v>
      </c>
      <c r="AD6" s="62">
        <v>2013</v>
      </c>
      <c r="AE6" s="62">
        <v>2014</v>
      </c>
      <c r="AF6" s="62">
        <v>2015</v>
      </c>
      <c r="AG6" s="62">
        <v>2016</v>
      </c>
      <c r="AH6" s="57">
        <v>2017</v>
      </c>
      <c r="AI6" s="57">
        <v>2018</v>
      </c>
      <c r="AJ6" s="57">
        <v>2019</v>
      </c>
      <c r="AK6" s="58">
        <v>2020</v>
      </c>
      <c r="AL6" s="44">
        <v>2006</v>
      </c>
      <c r="AM6" s="44">
        <v>2007</v>
      </c>
      <c r="AN6" s="44">
        <v>2008</v>
      </c>
      <c r="AO6" s="44">
        <v>2009</v>
      </c>
      <c r="AP6" s="44">
        <v>2010</v>
      </c>
      <c r="AQ6" s="44">
        <v>2011</v>
      </c>
      <c r="AR6" s="44">
        <v>2012</v>
      </c>
      <c r="AS6" s="44">
        <v>2013</v>
      </c>
      <c r="AT6" s="44">
        <v>2014</v>
      </c>
      <c r="AU6" s="44">
        <v>2015</v>
      </c>
      <c r="AV6" s="44">
        <v>2016</v>
      </c>
      <c r="AW6" s="57">
        <v>2017</v>
      </c>
      <c r="AX6" s="57">
        <v>2018</v>
      </c>
      <c r="AY6" s="57">
        <v>2019</v>
      </c>
      <c r="AZ6" s="58">
        <v>2020</v>
      </c>
      <c r="BA6" s="5"/>
      <c r="BB6" s="5"/>
      <c r="BC6" s="5"/>
      <c r="BD6" s="3"/>
      <c r="BE6" s="49"/>
      <c r="BF6" s="53"/>
      <c r="BG6" s="53"/>
      <c r="BH6" s="65">
        <v>2006</v>
      </c>
      <c r="BI6" s="65">
        <v>2007</v>
      </c>
      <c r="BJ6" s="65">
        <v>2008</v>
      </c>
      <c r="BK6" s="65">
        <v>2009</v>
      </c>
      <c r="BL6" s="65">
        <v>2010</v>
      </c>
      <c r="BM6" s="65">
        <v>2011</v>
      </c>
      <c r="BN6" s="65">
        <v>2012</v>
      </c>
      <c r="BO6" s="65">
        <v>2013</v>
      </c>
      <c r="BP6" s="65">
        <v>2014</v>
      </c>
      <c r="BQ6" s="65">
        <v>2015</v>
      </c>
      <c r="BR6" s="65">
        <v>2016</v>
      </c>
      <c r="BS6" s="65">
        <v>2017</v>
      </c>
      <c r="BT6" s="65">
        <v>2018</v>
      </c>
      <c r="BU6" s="65">
        <v>2019</v>
      </c>
      <c r="BV6" s="65">
        <v>2020</v>
      </c>
    </row>
    <row r="7" spans="1:115" x14ac:dyDescent="0.2">
      <c r="A7" s="26" t="s">
        <v>9</v>
      </c>
      <c r="B7" s="20"/>
      <c r="C7" s="20"/>
      <c r="D7" s="13" t="e">
        <f>(C7/B7)</f>
        <v>#DIV/0!</v>
      </c>
      <c r="E7" s="13" t="e">
        <f>EXP(LN(D7)-((1.96)*(1/C7^0.5)))</f>
        <v>#DIV/0!</v>
      </c>
      <c r="F7" s="13" t="e">
        <f>EXP(LN(D7)+((1.96)*(1/C7^0.5)))</f>
        <v>#DIV/0!</v>
      </c>
      <c r="G7" s="14"/>
      <c r="H7" s="14"/>
      <c r="I7" s="14"/>
      <c r="J7" s="14"/>
      <c r="K7" s="14"/>
      <c r="L7" s="14"/>
      <c r="M7" s="14"/>
      <c r="N7" s="11"/>
      <c r="O7" s="11"/>
      <c r="P7" s="11"/>
      <c r="Q7" s="11"/>
      <c r="R7" s="11"/>
      <c r="S7" s="11"/>
      <c r="T7" s="11"/>
      <c r="U7" s="11"/>
      <c r="V7" s="11"/>
      <c r="W7" s="45">
        <f>(H7-G7)</f>
        <v>0</v>
      </c>
      <c r="X7" s="35">
        <f t="shared" ref="X7:X8" si="0">(I7-H7)</f>
        <v>0</v>
      </c>
      <c r="Y7" s="35">
        <f t="shared" ref="Y7:Y8" si="1">(J7-I7)</f>
        <v>0</v>
      </c>
      <c r="Z7" s="35">
        <f t="shared" ref="Z7:Z8" si="2">(K7-J7)</f>
        <v>0</v>
      </c>
      <c r="AA7" s="35">
        <f t="shared" ref="AA7:AA8" si="3">(L7-K7)</f>
        <v>0</v>
      </c>
      <c r="AB7" s="35">
        <f t="shared" ref="AB7:AB8" si="4">(M7-L7)</f>
        <v>0</v>
      </c>
      <c r="AC7" s="35">
        <f t="shared" ref="AC7:AK8" si="5">(N7-M7)</f>
        <v>0</v>
      </c>
      <c r="AD7" s="35">
        <f t="shared" si="5"/>
        <v>0</v>
      </c>
      <c r="AE7" s="35">
        <f t="shared" si="5"/>
        <v>0</v>
      </c>
      <c r="AF7" s="35">
        <f t="shared" si="5"/>
        <v>0</v>
      </c>
      <c r="AG7" s="35">
        <f t="shared" si="5"/>
        <v>0</v>
      </c>
      <c r="AH7" s="35">
        <f t="shared" si="5"/>
        <v>0</v>
      </c>
      <c r="AI7" s="35">
        <f t="shared" si="5"/>
        <v>0</v>
      </c>
      <c r="AJ7" s="35">
        <f t="shared" si="5"/>
        <v>0</v>
      </c>
      <c r="AK7" s="60">
        <f t="shared" si="5"/>
        <v>0</v>
      </c>
      <c r="AL7" s="37" t="str">
        <f t="shared" ref="AL7:AL8" si="6">IF(W7&lt;0,"↘",IF(W7=0,"-",IF(W7&gt;0,"↗","")))</f>
        <v>-</v>
      </c>
      <c r="AM7" s="37" t="str">
        <f t="shared" ref="AM7:AM8" si="7">IF(X7&lt;0,"↘",IF(X7=0,"-",IF(X7&gt;0,"↗","")))</f>
        <v>-</v>
      </c>
      <c r="AN7" s="37" t="str">
        <f t="shared" ref="AN7:AN8" si="8">IF(Y7&lt;0,"↘",IF(Y7=0,"-",IF(Y7&gt;0,"↗","")))</f>
        <v>-</v>
      </c>
      <c r="AO7" s="37" t="str">
        <f>IF(Z7&lt;0,"↘",IF(Z7=0,"-",IF(Z7&gt;0,"↗","")))</f>
        <v>-</v>
      </c>
      <c r="AP7" s="37" t="str">
        <f>IF(AA7&lt;0,"↘",IF(AA7=0,"-",IF(AA7&gt;0,"↗","")))</f>
        <v>-</v>
      </c>
      <c r="AQ7" s="37" t="str">
        <f t="shared" ref="AQ7:AQ8" si="9">IF(AB7&lt;0,"↘",IF(AB7=0,"-",IF(AB7&gt;0,"↗","")))</f>
        <v>-</v>
      </c>
      <c r="AR7" s="37" t="str">
        <f t="shared" ref="AR7:AZ8" si="10">IF(AC7&lt;0,"↘",IF(AC7=0,"-",IF(AC7&gt;0,"↗","")))</f>
        <v>-</v>
      </c>
      <c r="AS7" s="37" t="str">
        <f t="shared" si="10"/>
        <v>-</v>
      </c>
      <c r="AT7" s="37" t="str">
        <f t="shared" si="10"/>
        <v>-</v>
      </c>
      <c r="AU7" s="37" t="str">
        <f t="shared" si="10"/>
        <v>-</v>
      </c>
      <c r="AV7" s="37" t="str">
        <f t="shared" si="10"/>
        <v>-</v>
      </c>
      <c r="AW7" s="37" t="str">
        <f t="shared" si="10"/>
        <v>-</v>
      </c>
      <c r="AX7" s="37" t="str">
        <f t="shared" si="10"/>
        <v>-</v>
      </c>
      <c r="AY7" s="37" t="str">
        <f t="shared" si="10"/>
        <v>-</v>
      </c>
      <c r="AZ7" s="38" t="str">
        <f t="shared" si="10"/>
        <v>-</v>
      </c>
      <c r="BE7" s="30" t="str">
        <f t="shared" ref="BE7:BE8" si="11">A7</f>
        <v xml:space="preserve">Prevalencia de diabetes mellitus </v>
      </c>
      <c r="BF7" s="31">
        <f t="shared" ref="BF7:BF8" si="12">B7</f>
        <v>0</v>
      </c>
      <c r="BG7" s="32">
        <f t="shared" ref="BG7:BG8" si="13">C7</f>
        <v>0</v>
      </c>
      <c r="BH7" s="24" t="str">
        <f t="shared" ref="BH7:BM7" si="14">AL7</f>
        <v>-</v>
      </c>
      <c r="BI7" s="24" t="str">
        <f t="shared" si="14"/>
        <v>-</v>
      </c>
      <c r="BJ7" s="24" t="str">
        <f t="shared" si="14"/>
        <v>-</v>
      </c>
      <c r="BK7" s="24" t="str">
        <f t="shared" si="14"/>
        <v>-</v>
      </c>
      <c r="BL7" s="24" t="str">
        <f t="shared" si="14"/>
        <v>-</v>
      </c>
      <c r="BM7" s="24" t="str">
        <f t="shared" si="14"/>
        <v>-</v>
      </c>
      <c r="BN7" s="24" t="str">
        <f t="shared" ref="BN7:BN8" si="15">AR7</f>
        <v>-</v>
      </c>
      <c r="BO7" s="24" t="str">
        <f t="shared" ref="BO7:BO8" si="16">AS7</f>
        <v>-</v>
      </c>
      <c r="BP7" s="24" t="str">
        <f t="shared" ref="BP7:BP8" si="17">AT7</f>
        <v>-</v>
      </c>
      <c r="BQ7" s="24" t="str">
        <f t="shared" ref="BQ7:BV8" si="18">AU7</f>
        <v>-</v>
      </c>
      <c r="BR7" s="33" t="str">
        <f t="shared" si="18"/>
        <v>-</v>
      </c>
      <c r="BS7" s="46" t="str">
        <f t="shared" si="18"/>
        <v>-</v>
      </c>
      <c r="BT7" s="46" t="str">
        <f t="shared" si="18"/>
        <v>-</v>
      </c>
      <c r="BU7" s="46" t="str">
        <f>AY7</f>
        <v>-</v>
      </c>
      <c r="BV7" s="46" t="str">
        <f>AZ7</f>
        <v>-</v>
      </c>
    </row>
    <row r="8" spans="1:115" x14ac:dyDescent="0.2">
      <c r="A8" s="27" t="s">
        <v>10</v>
      </c>
      <c r="B8" s="28"/>
      <c r="C8" s="28"/>
      <c r="D8" s="10" t="e">
        <f t="shared" ref="D8" si="19">(C8/B8)</f>
        <v>#DIV/0!</v>
      </c>
      <c r="E8" s="10" t="e">
        <f>EXP(LN(D8)-((1.96)*(1/C8^0.5)))</f>
        <v>#DIV/0!</v>
      </c>
      <c r="F8" s="10" t="e">
        <f t="shared" ref="F8" si="20">EXP(LN(D8)+((1.96)*(1/C8^0.5)))</f>
        <v>#DIV/0!</v>
      </c>
      <c r="G8" s="29"/>
      <c r="H8" s="29"/>
      <c r="I8" s="29"/>
      <c r="J8" s="29"/>
      <c r="K8" s="29"/>
      <c r="L8" s="29"/>
      <c r="M8" s="29"/>
      <c r="N8" s="29"/>
      <c r="O8" s="29"/>
      <c r="P8" s="29"/>
      <c r="Q8" s="29"/>
      <c r="R8" s="29"/>
      <c r="S8" s="29"/>
      <c r="T8" s="29"/>
      <c r="U8" s="29"/>
      <c r="V8" s="29"/>
      <c r="W8" s="63">
        <f>(H8-G8)</f>
        <v>0</v>
      </c>
      <c r="X8" s="40">
        <f t="shared" si="0"/>
        <v>0</v>
      </c>
      <c r="Y8" s="64">
        <f>(J8-I8)</f>
        <v>0</v>
      </c>
      <c r="Z8" s="64">
        <f>(K8-J8)</f>
        <v>0</v>
      </c>
      <c r="AA8" s="64">
        <f>(L8-K8)</f>
        <v>0</v>
      </c>
      <c r="AB8" s="40">
        <f t="shared" si="4"/>
        <v>0</v>
      </c>
      <c r="AC8" s="40">
        <f t="shared" si="5"/>
        <v>0</v>
      </c>
      <c r="AD8" s="40">
        <f t="shared" si="5"/>
        <v>0</v>
      </c>
      <c r="AE8" s="40">
        <f t="shared" si="5"/>
        <v>0</v>
      </c>
      <c r="AF8" s="40">
        <f t="shared" si="5"/>
        <v>0</v>
      </c>
      <c r="AG8" s="40">
        <f t="shared" si="5"/>
        <v>0</v>
      </c>
      <c r="AH8" s="40">
        <f t="shared" si="5"/>
        <v>0</v>
      </c>
      <c r="AI8" s="40">
        <f t="shared" si="5"/>
        <v>0</v>
      </c>
      <c r="AJ8" s="40">
        <f t="shared" si="5"/>
        <v>0</v>
      </c>
      <c r="AK8" s="61">
        <f t="shared" si="5"/>
        <v>0</v>
      </c>
      <c r="AL8" s="42" t="str">
        <f t="shared" si="6"/>
        <v>-</v>
      </c>
      <c r="AM8" s="42" t="str">
        <f t="shared" si="7"/>
        <v>-</v>
      </c>
      <c r="AN8" s="42" t="str">
        <f t="shared" si="8"/>
        <v>-</v>
      </c>
      <c r="AO8" s="42" t="str">
        <f t="shared" ref="AO7:AO8" si="21">IF(Z8&lt;0,"↘",IF(Z8=0,"-",IF(Z8&gt;0,"↗","")))</f>
        <v>-</v>
      </c>
      <c r="AP8" s="42" t="str">
        <f t="shared" ref="AP7:AP8" si="22">IF(AA8&lt;0,"↘",IF(AA8=0,"-",IF(AA8&gt;0,"↗","")))</f>
        <v>-</v>
      </c>
      <c r="AQ8" s="42" t="str">
        <f t="shared" si="9"/>
        <v>-</v>
      </c>
      <c r="AR8" s="42" t="str">
        <f t="shared" si="10"/>
        <v>-</v>
      </c>
      <c r="AS8" s="42" t="str">
        <f t="shared" si="10"/>
        <v>-</v>
      </c>
      <c r="AT8" s="42" t="str">
        <f t="shared" si="10"/>
        <v>-</v>
      </c>
      <c r="AU8" s="42" t="str">
        <f t="shared" si="10"/>
        <v>-</v>
      </c>
      <c r="AV8" s="42" t="str">
        <f t="shared" si="10"/>
        <v>-</v>
      </c>
      <c r="AW8" s="42" t="str">
        <f t="shared" si="10"/>
        <v>-</v>
      </c>
      <c r="AX8" s="42" t="str">
        <f t="shared" si="10"/>
        <v>-</v>
      </c>
      <c r="AY8" s="42" t="str">
        <f t="shared" si="10"/>
        <v>-</v>
      </c>
      <c r="AZ8" s="43" t="str">
        <f t="shared" si="10"/>
        <v>-</v>
      </c>
      <c r="BE8" s="12" t="str">
        <f t="shared" si="11"/>
        <v>Prevalencia de hipertensión arterial</v>
      </c>
      <c r="BF8" s="19">
        <f t="shared" si="12"/>
        <v>0</v>
      </c>
      <c r="BG8" s="18">
        <f t="shared" si="13"/>
        <v>0</v>
      </c>
      <c r="BH8" s="25" t="str">
        <f t="shared" ref="BH8" si="23">AL8</f>
        <v>-</v>
      </c>
      <c r="BI8" s="25" t="str">
        <f t="shared" ref="BI8" si="24">AM8</f>
        <v>-</v>
      </c>
      <c r="BJ8" s="25" t="str">
        <f t="shared" ref="BJ8" si="25">AN8</f>
        <v>-</v>
      </c>
      <c r="BK8" s="25" t="str">
        <f t="shared" ref="BK8" si="26">AO8</f>
        <v>-</v>
      </c>
      <c r="BL8" s="25" t="str">
        <f t="shared" ref="BL8" si="27">AP8</f>
        <v>-</v>
      </c>
      <c r="BM8" s="25" t="str">
        <f t="shared" ref="BM8" si="28">AQ8</f>
        <v>-</v>
      </c>
      <c r="BN8" s="25" t="str">
        <f t="shared" si="15"/>
        <v>-</v>
      </c>
      <c r="BO8" s="25" t="str">
        <f t="shared" si="16"/>
        <v>-</v>
      </c>
      <c r="BP8" s="25" t="str">
        <f t="shared" si="17"/>
        <v>-</v>
      </c>
      <c r="BQ8" s="25" t="str">
        <f t="shared" si="18"/>
        <v>-</v>
      </c>
      <c r="BR8" s="34" t="str">
        <f t="shared" si="18"/>
        <v>-</v>
      </c>
      <c r="BS8" s="47" t="str">
        <f t="shared" si="18"/>
        <v>-</v>
      </c>
      <c r="BT8" s="47" t="str">
        <f t="shared" si="18"/>
        <v>-</v>
      </c>
      <c r="BU8" s="47" t="str">
        <f t="shared" si="18"/>
        <v>-</v>
      </c>
      <c r="BV8" s="47" t="str">
        <f t="shared" si="18"/>
        <v>-</v>
      </c>
    </row>
    <row r="10" spans="1:115" x14ac:dyDescent="0.2">
      <c r="K10" s="9"/>
      <c r="L10" s="9"/>
      <c r="M10" s="9"/>
      <c r="N10" s="9"/>
      <c r="O10" s="9"/>
      <c r="P10" s="9"/>
      <c r="Q10" s="9"/>
      <c r="R10" s="9"/>
      <c r="S10" s="9"/>
      <c r="T10" s="9"/>
      <c r="U10" s="9"/>
      <c r="V10" s="9"/>
      <c r="AV10" s="9"/>
      <c r="AW10" s="9"/>
      <c r="AX10" s="9"/>
      <c r="AY10" s="9"/>
      <c r="AZ10" s="9"/>
      <c r="BA10" s="9"/>
    </row>
    <row r="11" spans="1:115" x14ac:dyDescent="0.2">
      <c r="K11" s="9"/>
      <c r="L11" s="9"/>
      <c r="M11" s="9"/>
      <c r="N11" s="9"/>
      <c r="O11" s="9"/>
      <c r="P11" s="9"/>
      <c r="Q11" s="9"/>
      <c r="R11" s="9"/>
      <c r="S11" s="9"/>
      <c r="T11" s="9"/>
      <c r="U11" s="9"/>
      <c r="V11" s="9"/>
      <c r="AV11" s="9"/>
      <c r="AW11" s="9"/>
      <c r="AX11" s="9"/>
      <c r="AY11" s="9"/>
      <c r="AZ11" s="9"/>
      <c r="BA11" s="9"/>
    </row>
    <row r="12" spans="1:115" ht="15.75" x14ac:dyDescent="0.25">
      <c r="A12" s="21"/>
      <c r="K12" s="9"/>
      <c r="L12" s="9"/>
      <c r="M12" s="9"/>
      <c r="N12" s="9"/>
      <c r="O12" s="9"/>
      <c r="P12" s="9"/>
      <c r="Q12" s="9"/>
      <c r="R12" s="9"/>
      <c r="S12" s="9"/>
      <c r="T12" s="9"/>
      <c r="U12" s="9"/>
      <c r="V12" s="9"/>
      <c r="AV12" s="9"/>
      <c r="AW12" s="9"/>
      <c r="AX12" s="9"/>
      <c r="AY12" s="9"/>
      <c r="AZ12" s="9"/>
      <c r="BA12" s="9"/>
    </row>
    <row r="13" spans="1:115" ht="15.75" x14ac:dyDescent="0.25">
      <c r="A13" s="21"/>
      <c r="K13" s="9"/>
      <c r="L13" s="9"/>
      <c r="M13" s="9"/>
      <c r="N13" s="9"/>
      <c r="O13" s="9"/>
      <c r="P13" s="9"/>
      <c r="Q13" s="9"/>
      <c r="R13" s="9"/>
      <c r="S13" s="9"/>
      <c r="T13" s="9"/>
      <c r="U13" s="9"/>
      <c r="V13" s="9"/>
      <c r="AV13" s="9"/>
      <c r="AW13" s="9"/>
      <c r="AX13" s="9"/>
      <c r="AY13" s="9"/>
      <c r="AZ13" s="9"/>
      <c r="BA13" s="9"/>
    </row>
    <row r="14" spans="1:115" ht="15.75" x14ac:dyDescent="0.25">
      <c r="A14" s="21"/>
      <c r="K14" s="9"/>
      <c r="L14" s="9"/>
      <c r="M14" s="9"/>
      <c r="N14" s="9"/>
      <c r="O14" s="9"/>
      <c r="P14" s="9"/>
      <c r="Q14" s="9"/>
      <c r="R14" s="9"/>
      <c r="S14" s="9"/>
      <c r="T14" s="9"/>
      <c r="U14" s="9"/>
      <c r="V14" s="9"/>
      <c r="AV14" s="9"/>
      <c r="AW14" s="9"/>
      <c r="AX14" s="9"/>
      <c r="AY14" s="9"/>
      <c r="AZ14" s="9"/>
      <c r="BA14" s="9"/>
    </row>
    <row r="15" spans="1:115" ht="15.75" x14ac:dyDescent="0.25">
      <c r="A15" s="21"/>
    </row>
    <row r="16" spans="1:115" ht="15.75" x14ac:dyDescent="0.25">
      <c r="A16" s="21"/>
    </row>
    <row r="17" spans="1:1" ht="15.75" x14ac:dyDescent="0.25">
      <c r="A17" s="21"/>
    </row>
    <row r="49" s="3" customFormat="1" x14ac:dyDescent="0.2"/>
    <row r="50" s="3" customFormat="1" x14ac:dyDescent="0.2"/>
    <row r="51" s="3" customFormat="1" x14ac:dyDescent="0.2"/>
    <row r="52" s="3" customFormat="1" x14ac:dyDescent="0.2"/>
    <row r="53" s="3" customFormat="1" x14ac:dyDescent="0.2"/>
    <row r="54" s="3" customFormat="1" x14ac:dyDescent="0.2"/>
  </sheetData>
  <sheetProtection formatCells="0"/>
  <mergeCells count="12">
    <mergeCell ref="B2:K2"/>
    <mergeCell ref="A5:A6"/>
    <mergeCell ref="B5:B6"/>
    <mergeCell ref="C5:C6"/>
    <mergeCell ref="D5:D6"/>
    <mergeCell ref="E5:E6"/>
    <mergeCell ref="F5:F6"/>
    <mergeCell ref="BH5:BM5"/>
    <mergeCell ref="BE5:BE6"/>
    <mergeCell ref="BF5:BF6"/>
    <mergeCell ref="BG5:BG6"/>
    <mergeCell ref="G5:Q5"/>
  </mergeCells>
  <conditionalFormatting sqref="BG7:BG8">
    <cfRule type="expression" dxfId="2" priority="7">
      <formula>AND(E7&gt;1,F7&gt;1)</formula>
    </cfRule>
    <cfRule type="expression" dxfId="1" priority="8">
      <formula>AND(E7&lt;1,F7&gt;1)</formula>
    </cfRule>
    <cfRule type="expression" dxfId="0" priority="9">
      <formula>AND(E7&lt;1,F7&lt;1)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Presentación</vt:lpstr>
      <vt:lpstr>Instructivo de uso</vt:lpstr>
      <vt:lpstr>Precursores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Marcela Moreno Segura</dc:creator>
  <cp:lastModifiedBy>Diego Alberto Cuellar Ortiz</cp:lastModifiedBy>
  <dcterms:created xsi:type="dcterms:W3CDTF">2013-07-03T15:00:50Z</dcterms:created>
  <dcterms:modified xsi:type="dcterms:W3CDTF">2018-10-03T22:01:08Z</dcterms:modified>
</cp:coreProperties>
</file>