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ISP 1020\Labs\Lab 6 - STL\Lab6 STL Racer Test files\"/>
    </mc:Choice>
  </mc:AlternateContent>
  <bookViews>
    <workbookView xWindow="0" yWindow="0" windowWidth="28800" windowHeight="12432"/>
  </bookViews>
  <sheets>
    <sheet name="t3" sheetId="1" r:id="rId1"/>
  </sheets>
  <calcPr calcId="152511"/>
</workbook>
</file>

<file path=xl/calcChain.xml><?xml version="1.0" encoding="utf-8"?>
<calcChain xmlns="http://schemas.openxmlformats.org/spreadsheetml/2006/main">
  <c r="W16" i="1" l="1"/>
  <c r="AA17" i="1" s="1"/>
  <c r="AG17" i="1"/>
  <c r="AD17" i="1"/>
  <c r="U17" i="1"/>
  <c r="R17" i="1"/>
  <c r="O17" i="1"/>
  <c r="L17" i="1"/>
  <c r="I17" i="1"/>
  <c r="AF16" i="1"/>
  <c r="AC16" i="1"/>
  <c r="Z16" i="1"/>
  <c r="T16" i="1"/>
  <c r="Q16" i="1"/>
  <c r="N16" i="1"/>
  <c r="K16" i="1"/>
  <c r="H16" i="1"/>
  <c r="AG16" i="1"/>
  <c r="AD16" i="1"/>
  <c r="AA16" i="1"/>
  <c r="X17" i="1" l="1"/>
  <c r="X16" i="1"/>
  <c r="U16" i="1"/>
  <c r="R16" i="1"/>
  <c r="O16" i="1"/>
  <c r="L16" i="1"/>
  <c r="I16" i="1"/>
  <c r="AF12" i="1" l="1"/>
  <c r="AC12" i="1"/>
  <c r="Z12" i="1"/>
  <c r="W12" i="1"/>
  <c r="T12" i="1"/>
  <c r="Q12" i="1"/>
  <c r="N12" i="1"/>
  <c r="K12" i="1"/>
  <c r="H12" i="1" l="1"/>
  <c r="AG12" i="1"/>
  <c r="AG14" i="1" s="1"/>
  <c r="AD12" i="1"/>
  <c r="AD14" i="1" s="1"/>
  <c r="AA12" i="1"/>
  <c r="AA14" i="1" s="1"/>
  <c r="X12" i="1"/>
  <c r="X14" i="1" s="1"/>
  <c r="U12" i="1"/>
  <c r="U14" i="1" s="1"/>
  <c r="R12" i="1"/>
  <c r="R14" i="1" s="1"/>
  <c r="O12" i="1"/>
  <c r="O14" i="1" s="1"/>
  <c r="L12" i="1"/>
  <c r="I12" i="1"/>
  <c r="I14" i="1" s="1"/>
  <c r="L14" i="1" l="1"/>
</calcChain>
</file>

<file path=xl/sharedStrings.xml><?xml version="1.0" encoding="utf-8"?>
<sst xmlns="http://schemas.openxmlformats.org/spreadsheetml/2006/main" count="129" uniqueCount="73">
  <si>
    <t>Lemi Berhanu Hayle</t>
  </si>
  <si>
    <t>Lelisa Desisa</t>
  </si>
  <si>
    <t>Yemane Adhane Tsegay</t>
  </si>
  <si>
    <t>Wesley Korr</t>
  </si>
  <si>
    <t>Atsede Baysa</t>
  </si>
  <si>
    <t>Tirfi Tsegaye</t>
  </si>
  <si>
    <t>Joyce Chepkirui</t>
  </si>
  <si>
    <t>Zachery Hine</t>
  </si>
  <si>
    <t>Neely Spence Gracey</t>
  </si>
  <si>
    <t>0:15:47:0</t>
  </si>
  <si>
    <t>0:31:20:0</t>
  </si>
  <si>
    <t>0:47:07:0</t>
  </si>
  <si>
    <t>1:03:14:0</t>
  </si>
  <si>
    <t>1:19:15:0</t>
  </si>
  <si>
    <t>1:34:17:0</t>
  </si>
  <si>
    <t>1:50:24:0</t>
  </si>
  <si>
    <t>2:05:59:0</t>
  </si>
  <si>
    <t>00:00:00:00</t>
  </si>
  <si>
    <t>0:31:21:0</t>
  </si>
  <si>
    <t>0:15:46:0</t>
  </si>
  <si>
    <t>0:47:08:0</t>
  </si>
  <si>
    <t>1:19:18:0</t>
  </si>
  <si>
    <t>1:51:30:0</t>
  </si>
  <si>
    <t>2:08:11:0</t>
  </si>
  <si>
    <t>2:13:32:0</t>
  </si>
  <si>
    <t>2:30:03:0</t>
  </si>
  <si>
    <t>2:12:45:0</t>
  </si>
  <si>
    <t>1:03:13:0</t>
  </si>
  <si>
    <t>1:34:45:0</t>
  </si>
  <si>
    <t>1:50:48:0</t>
  </si>
  <si>
    <t>2:06:47:0</t>
  </si>
  <si>
    <t>2:14:02:0</t>
  </si>
  <si>
    <t>2:14:05:0</t>
  </si>
  <si>
    <t>2:29:19:0</t>
  </si>
  <si>
    <t>2:30:50:0</t>
  </si>
  <si>
    <t>2:21:37:0</t>
  </si>
  <si>
    <t>1:19:16:0</t>
  </si>
  <si>
    <t>0:18:22:0</t>
  </si>
  <si>
    <t>0:36:21:0</t>
  </si>
  <si>
    <t>0:53:59:0</t>
  </si>
  <si>
    <t>1:11:44:0</t>
  </si>
  <si>
    <t>1:29:17:0</t>
  </si>
  <si>
    <t>1:46:58:0</t>
  </si>
  <si>
    <t>2:05:06:0</t>
  </si>
  <si>
    <t>2:21:49:0</t>
  </si>
  <si>
    <t>0:54:0:0</t>
  </si>
  <si>
    <t>1:11:45:0</t>
  </si>
  <si>
    <t>1:29:13:0</t>
  </si>
  <si>
    <t>2:04:29:0</t>
  </si>
  <si>
    <t>2:22:19:0</t>
  </si>
  <si>
    <t>0:54:24:0</t>
  </si>
  <si>
    <t>1:12:59:0</t>
  </si>
  <si>
    <t>1:31:35:0</t>
  </si>
  <si>
    <t>1:50:30:0</t>
  </si>
  <si>
    <t>2:09:24:0</t>
  </si>
  <si>
    <t>2:27:15:0</t>
  </si>
  <si>
    <t>2:35:0:0</t>
  </si>
  <si>
    <t>0:16:03:0</t>
  </si>
  <si>
    <t>0:32:08:0</t>
  </si>
  <si>
    <t>0:48:14:0</t>
  </si>
  <si>
    <t>1:04:25:0</t>
  </si>
  <si>
    <t>1:20:38:0</t>
  </si>
  <si>
    <t>1:37:26:0</t>
  </si>
  <si>
    <t>1:54:46:0</t>
  </si>
  <si>
    <t>2:12:47:0</t>
  </si>
  <si>
    <t>1:46:33:0</t>
  </si>
  <si>
    <t>MPH</t>
  </si>
  <si>
    <t>Miles</t>
  </si>
  <si>
    <t>Fastest person Lemi:</t>
  </si>
  <si>
    <t>TotalHours</t>
  </si>
  <si>
    <t>TotalaHours</t>
  </si>
  <si>
    <t>Tirfi</t>
  </si>
  <si>
    <t>1:34:46:0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</si>
</sst>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zoomScale="90" zoomScaleNormal="90" workbookViewId="0">
      <pane xSplit="1" topLeftCell="P1" activePane="topRight" state="frozen"/>
      <selection pane="topRight" activeCell="U5" sqref="U5"/>
    </sheetView>
  </sheetViews>
  <sheetFormatPr defaultRowHeight="14.4" x14ac:dyDescent="0.3"/>
  <cols>
    <col min="1" max="1" width="23.77734375" customWidth="1"/>
    <col min="5" max="5" width="10.6640625" customWidth="1"/>
    <col min="8" max="8" width="9.77734375" customWidth="1"/>
    <col min="9" max="9" width="12.21875" customWidth="1"/>
    <col min="11" max="11" width="10.5546875" bestFit="1" customWidth="1"/>
    <col min="14" max="14" width="10.5546875" bestFit="1" customWidth="1"/>
    <col min="17" max="17" width="10.5546875" bestFit="1" customWidth="1"/>
  </cols>
  <sheetData>
    <row r="1" spans="1:33" x14ac:dyDescent="0.3">
      <c r="A1" t="s">
        <v>7</v>
      </c>
      <c r="B1">
        <v>43</v>
      </c>
      <c r="C1">
        <v>0</v>
      </c>
      <c r="D1">
        <v>0</v>
      </c>
      <c r="E1" t="s">
        <v>17</v>
      </c>
      <c r="F1">
        <v>1</v>
      </c>
      <c r="G1">
        <v>3.1068600000000002</v>
      </c>
      <c r="H1" t="s">
        <v>57</v>
      </c>
      <c r="I1">
        <v>2</v>
      </c>
      <c r="J1">
        <v>6.2137099999999998</v>
      </c>
      <c r="K1" t="s">
        <v>58</v>
      </c>
      <c r="L1">
        <v>3</v>
      </c>
      <c r="M1">
        <v>9.32057</v>
      </c>
      <c r="N1" t="s">
        <v>59</v>
      </c>
      <c r="O1">
        <v>4</v>
      </c>
      <c r="P1">
        <v>12.4274</v>
      </c>
      <c r="Q1" t="s">
        <v>60</v>
      </c>
      <c r="R1">
        <v>5</v>
      </c>
      <c r="S1">
        <v>15.5343</v>
      </c>
      <c r="T1" t="s">
        <v>61</v>
      </c>
      <c r="U1">
        <v>6</v>
      </c>
      <c r="V1">
        <v>18.641100000000002</v>
      </c>
      <c r="W1" t="s">
        <v>62</v>
      </c>
      <c r="X1">
        <v>7</v>
      </c>
      <c r="Y1">
        <v>21.748000000000001</v>
      </c>
      <c r="Z1" t="s">
        <v>63</v>
      </c>
      <c r="AA1">
        <v>8</v>
      </c>
      <c r="AB1">
        <v>24.854800000000001</v>
      </c>
      <c r="AC1" t="s">
        <v>64</v>
      </c>
      <c r="AD1">
        <v>9</v>
      </c>
      <c r="AE1">
        <v>26.21875</v>
      </c>
      <c r="AF1" t="s">
        <v>35</v>
      </c>
    </row>
    <row r="2" spans="1:33" x14ac:dyDescent="0.3">
      <c r="A2" t="s">
        <v>8</v>
      </c>
      <c r="B2">
        <v>28</v>
      </c>
      <c r="C2">
        <v>0</v>
      </c>
      <c r="D2">
        <v>0</v>
      </c>
      <c r="E2" t="s">
        <v>17</v>
      </c>
      <c r="F2">
        <v>1</v>
      </c>
      <c r="G2">
        <v>3.1068600000000002</v>
      </c>
      <c r="H2" t="s">
        <v>37</v>
      </c>
      <c r="I2">
        <v>2</v>
      </c>
      <c r="J2">
        <v>6.2137099999999998</v>
      </c>
      <c r="K2" t="s">
        <v>38</v>
      </c>
      <c r="L2">
        <v>3</v>
      </c>
      <c r="M2">
        <v>9.32057</v>
      </c>
      <c r="N2" t="s">
        <v>50</v>
      </c>
      <c r="O2">
        <v>4</v>
      </c>
      <c r="P2">
        <v>12.4274</v>
      </c>
      <c r="Q2" t="s">
        <v>51</v>
      </c>
      <c r="R2">
        <v>5</v>
      </c>
      <c r="S2">
        <v>15.5343</v>
      </c>
      <c r="T2" s="1" t="s">
        <v>52</v>
      </c>
      <c r="U2">
        <v>6</v>
      </c>
      <c r="V2">
        <v>18.641100000000002</v>
      </c>
      <c r="W2" t="s">
        <v>53</v>
      </c>
      <c r="X2">
        <v>7</v>
      </c>
      <c r="Y2">
        <v>21.748000000000001</v>
      </c>
      <c r="Z2" t="s">
        <v>54</v>
      </c>
      <c r="AA2">
        <v>8</v>
      </c>
      <c r="AB2">
        <v>24.854800000000001</v>
      </c>
      <c r="AC2" t="s">
        <v>55</v>
      </c>
      <c r="AD2">
        <v>9</v>
      </c>
      <c r="AE2">
        <v>26.21875</v>
      </c>
      <c r="AF2" t="s">
        <v>56</v>
      </c>
    </row>
    <row r="3" spans="1:33" x14ac:dyDescent="0.3">
      <c r="A3" t="s">
        <v>6</v>
      </c>
      <c r="B3">
        <v>21</v>
      </c>
      <c r="C3">
        <v>0</v>
      </c>
      <c r="D3">
        <v>0</v>
      </c>
      <c r="E3" t="s">
        <v>17</v>
      </c>
      <c r="F3">
        <v>1</v>
      </c>
      <c r="G3">
        <v>3.1068600000000002</v>
      </c>
      <c r="H3" t="s">
        <v>37</v>
      </c>
      <c r="I3">
        <v>2</v>
      </c>
      <c r="J3">
        <v>6.2137099999999998</v>
      </c>
      <c r="K3" t="s">
        <v>38</v>
      </c>
      <c r="L3">
        <v>3</v>
      </c>
      <c r="M3">
        <v>9.32057</v>
      </c>
      <c r="N3" t="s">
        <v>45</v>
      </c>
      <c r="O3">
        <v>4</v>
      </c>
      <c r="P3">
        <v>12.4274</v>
      </c>
      <c r="Q3" t="s">
        <v>46</v>
      </c>
      <c r="R3">
        <v>5</v>
      </c>
      <c r="S3">
        <v>15.5343</v>
      </c>
      <c r="T3" t="s">
        <v>47</v>
      </c>
      <c r="U3">
        <v>6</v>
      </c>
      <c r="V3">
        <v>18.641100000000002</v>
      </c>
      <c r="W3" t="s">
        <v>65</v>
      </c>
      <c r="X3">
        <v>7</v>
      </c>
      <c r="Y3">
        <v>21.748000000000001</v>
      </c>
      <c r="Z3" t="s">
        <v>48</v>
      </c>
      <c r="AA3">
        <v>8</v>
      </c>
      <c r="AB3">
        <v>24.854800000000001</v>
      </c>
      <c r="AC3" t="s">
        <v>49</v>
      </c>
      <c r="AD3">
        <v>9</v>
      </c>
      <c r="AE3">
        <v>26.21875</v>
      </c>
      <c r="AF3" t="s">
        <v>34</v>
      </c>
    </row>
    <row r="4" spans="1:33" x14ac:dyDescent="0.3">
      <c r="A4" t="s">
        <v>4</v>
      </c>
      <c r="B4">
        <v>16</v>
      </c>
      <c r="C4">
        <v>0</v>
      </c>
      <c r="D4">
        <v>0</v>
      </c>
      <c r="E4" t="s">
        <v>17</v>
      </c>
      <c r="F4">
        <v>1</v>
      </c>
      <c r="G4">
        <v>3.1068600000000002</v>
      </c>
      <c r="H4" t="s">
        <v>37</v>
      </c>
      <c r="I4">
        <v>2</v>
      </c>
      <c r="J4">
        <v>6.2137099999999998</v>
      </c>
      <c r="K4" t="s">
        <v>38</v>
      </c>
      <c r="L4">
        <v>3</v>
      </c>
      <c r="M4">
        <v>9.32057</v>
      </c>
      <c r="N4" t="s">
        <v>39</v>
      </c>
      <c r="O4">
        <v>4</v>
      </c>
      <c r="P4">
        <v>12.4274</v>
      </c>
      <c r="Q4" t="s">
        <v>40</v>
      </c>
      <c r="R4">
        <v>5</v>
      </c>
      <c r="S4">
        <v>15.5343</v>
      </c>
      <c r="T4" s="1" t="s">
        <v>41</v>
      </c>
      <c r="U4">
        <v>6</v>
      </c>
      <c r="V4">
        <v>18.641100000000002</v>
      </c>
      <c r="W4" t="s">
        <v>42</v>
      </c>
      <c r="X4">
        <v>7</v>
      </c>
      <c r="Y4">
        <v>21.748000000000001</v>
      </c>
      <c r="Z4" t="s">
        <v>43</v>
      </c>
      <c r="AA4">
        <v>8</v>
      </c>
      <c r="AB4">
        <v>24.854800000000001</v>
      </c>
      <c r="AC4" t="s">
        <v>44</v>
      </c>
      <c r="AD4">
        <v>9</v>
      </c>
      <c r="AE4">
        <v>26.21875</v>
      </c>
      <c r="AF4" t="s">
        <v>33</v>
      </c>
    </row>
    <row r="5" spans="1:33" x14ac:dyDescent="0.3">
      <c r="A5" t="s">
        <v>5</v>
      </c>
      <c r="B5">
        <v>14</v>
      </c>
      <c r="C5">
        <v>0</v>
      </c>
      <c r="D5">
        <v>0</v>
      </c>
      <c r="E5" t="s">
        <v>17</v>
      </c>
      <c r="F5">
        <v>1</v>
      </c>
      <c r="G5">
        <v>3.1068600000000002</v>
      </c>
      <c r="H5" t="s">
        <v>19</v>
      </c>
      <c r="I5">
        <v>2</v>
      </c>
      <c r="J5">
        <v>6.2137099999999998</v>
      </c>
      <c r="K5" t="s">
        <v>18</v>
      </c>
      <c r="L5">
        <v>3</v>
      </c>
      <c r="M5">
        <v>9.32057</v>
      </c>
      <c r="N5" t="s">
        <v>20</v>
      </c>
      <c r="O5">
        <v>4</v>
      </c>
      <c r="P5">
        <v>12.4274</v>
      </c>
      <c r="Q5" t="s">
        <v>12</v>
      </c>
      <c r="R5">
        <v>5</v>
      </c>
      <c r="S5">
        <v>15.5343</v>
      </c>
      <c r="T5" t="s">
        <v>21</v>
      </c>
      <c r="U5">
        <v>6</v>
      </c>
      <c r="V5">
        <v>18.641100000000002</v>
      </c>
      <c r="W5" t="s">
        <v>72</v>
      </c>
      <c r="X5">
        <v>7</v>
      </c>
      <c r="Y5">
        <v>21.748000000000001</v>
      </c>
      <c r="Z5" t="s">
        <v>22</v>
      </c>
      <c r="AA5">
        <v>8</v>
      </c>
      <c r="AB5">
        <v>24.854800000000001</v>
      </c>
      <c r="AC5" t="s">
        <v>23</v>
      </c>
      <c r="AD5">
        <v>9</v>
      </c>
      <c r="AE5">
        <v>26.21875</v>
      </c>
      <c r="AF5" t="s">
        <v>25</v>
      </c>
    </row>
    <row r="6" spans="1:33" x14ac:dyDescent="0.3">
      <c r="A6" t="s">
        <v>3</v>
      </c>
      <c r="B6">
        <v>11</v>
      </c>
      <c r="C6">
        <v>0</v>
      </c>
      <c r="D6">
        <v>0</v>
      </c>
      <c r="E6" t="s">
        <v>17</v>
      </c>
      <c r="F6">
        <v>1</v>
      </c>
      <c r="G6">
        <v>3.1068600000000002</v>
      </c>
      <c r="H6" t="s">
        <v>19</v>
      </c>
      <c r="I6">
        <v>2</v>
      </c>
      <c r="J6">
        <v>6.2137099999999998</v>
      </c>
      <c r="K6" t="s">
        <v>18</v>
      </c>
      <c r="L6">
        <v>3</v>
      </c>
      <c r="M6">
        <v>9.32057</v>
      </c>
      <c r="N6" t="s">
        <v>11</v>
      </c>
      <c r="O6">
        <v>4</v>
      </c>
      <c r="P6">
        <v>12.4274</v>
      </c>
      <c r="Q6" t="s">
        <v>12</v>
      </c>
      <c r="R6">
        <v>5</v>
      </c>
      <c r="S6">
        <v>15.5343</v>
      </c>
      <c r="T6" s="1" t="s">
        <v>36</v>
      </c>
      <c r="U6">
        <v>6</v>
      </c>
      <c r="V6">
        <v>18.641100000000002</v>
      </c>
      <c r="W6" t="s">
        <v>28</v>
      </c>
      <c r="X6">
        <v>7</v>
      </c>
      <c r="Y6">
        <v>21.748000000000001</v>
      </c>
      <c r="Z6" t="s">
        <v>29</v>
      </c>
      <c r="AA6">
        <v>8</v>
      </c>
      <c r="AB6">
        <v>24.854800000000001</v>
      </c>
      <c r="AC6" t="s">
        <v>30</v>
      </c>
      <c r="AD6">
        <v>9</v>
      </c>
      <c r="AE6">
        <v>26.21875</v>
      </c>
      <c r="AF6" t="s">
        <v>32</v>
      </c>
    </row>
    <row r="7" spans="1:33" x14ac:dyDescent="0.3">
      <c r="A7" t="s">
        <v>2</v>
      </c>
      <c r="B7">
        <v>6</v>
      </c>
      <c r="C7">
        <v>0</v>
      </c>
      <c r="D7">
        <v>0</v>
      </c>
      <c r="E7" t="s">
        <v>17</v>
      </c>
      <c r="F7">
        <v>1</v>
      </c>
      <c r="G7">
        <v>3.1068600000000002</v>
      </c>
      <c r="H7" t="s">
        <v>19</v>
      </c>
      <c r="I7">
        <v>2</v>
      </c>
      <c r="J7">
        <v>6.2137099999999998</v>
      </c>
      <c r="K7" t="s">
        <v>10</v>
      </c>
      <c r="L7">
        <v>3</v>
      </c>
      <c r="M7">
        <v>9.32057</v>
      </c>
      <c r="N7" t="s">
        <v>11</v>
      </c>
      <c r="O7">
        <v>4</v>
      </c>
      <c r="P7">
        <v>12.4274</v>
      </c>
      <c r="Q7" t="s">
        <v>27</v>
      </c>
      <c r="R7">
        <v>5</v>
      </c>
      <c r="S7">
        <v>15.5343</v>
      </c>
      <c r="T7" t="s">
        <v>13</v>
      </c>
      <c r="U7">
        <v>6</v>
      </c>
      <c r="V7">
        <v>18.641100000000002</v>
      </c>
      <c r="W7" t="s">
        <v>28</v>
      </c>
      <c r="X7">
        <v>7</v>
      </c>
      <c r="Y7">
        <v>21.748000000000001</v>
      </c>
      <c r="Z7" t="s">
        <v>29</v>
      </c>
      <c r="AA7">
        <v>8</v>
      </c>
      <c r="AB7">
        <v>24.854800000000001</v>
      </c>
      <c r="AC7" t="s">
        <v>30</v>
      </c>
      <c r="AD7">
        <v>9</v>
      </c>
      <c r="AE7">
        <v>26.21875</v>
      </c>
      <c r="AF7" t="s">
        <v>31</v>
      </c>
    </row>
    <row r="8" spans="1:33" x14ac:dyDescent="0.3">
      <c r="A8" t="s">
        <v>0</v>
      </c>
      <c r="B8">
        <v>5</v>
      </c>
      <c r="C8">
        <v>0</v>
      </c>
      <c r="D8">
        <v>0</v>
      </c>
      <c r="E8" t="s">
        <v>17</v>
      </c>
      <c r="F8">
        <v>1</v>
      </c>
      <c r="G8">
        <v>3.1068600000000002</v>
      </c>
      <c r="H8" t="s">
        <v>9</v>
      </c>
      <c r="I8">
        <v>2</v>
      </c>
      <c r="J8">
        <v>6.2137099999999998</v>
      </c>
      <c r="K8" t="s">
        <v>10</v>
      </c>
      <c r="L8">
        <v>3</v>
      </c>
      <c r="M8">
        <v>9.32057</v>
      </c>
      <c r="N8" t="s">
        <v>11</v>
      </c>
      <c r="O8">
        <v>4</v>
      </c>
      <c r="P8">
        <v>12.4274</v>
      </c>
      <c r="Q8" t="s">
        <v>12</v>
      </c>
      <c r="R8">
        <v>5</v>
      </c>
      <c r="S8">
        <v>15.5343</v>
      </c>
      <c r="T8" s="1" t="s">
        <v>13</v>
      </c>
      <c r="U8">
        <v>6</v>
      </c>
      <c r="V8">
        <v>18.641100000000002</v>
      </c>
      <c r="W8" t="s">
        <v>14</v>
      </c>
      <c r="X8">
        <v>7</v>
      </c>
      <c r="Y8">
        <v>21.748000000000001</v>
      </c>
      <c r="Z8" t="s">
        <v>15</v>
      </c>
      <c r="AA8">
        <v>8</v>
      </c>
      <c r="AB8">
        <v>24.854800000000001</v>
      </c>
      <c r="AC8" t="s">
        <v>16</v>
      </c>
      <c r="AD8">
        <v>9</v>
      </c>
      <c r="AE8">
        <v>26.21875</v>
      </c>
      <c r="AF8" t="s">
        <v>26</v>
      </c>
    </row>
    <row r="9" spans="1:33" x14ac:dyDescent="0.3">
      <c r="A9" t="s">
        <v>1</v>
      </c>
      <c r="B9">
        <v>1</v>
      </c>
      <c r="C9">
        <v>0</v>
      </c>
      <c r="D9">
        <v>0</v>
      </c>
      <c r="E9" t="s">
        <v>17</v>
      </c>
      <c r="F9">
        <v>1</v>
      </c>
      <c r="G9">
        <v>3.1068600000000002</v>
      </c>
      <c r="H9" t="s">
        <v>9</v>
      </c>
      <c r="I9">
        <v>2</v>
      </c>
      <c r="J9">
        <v>6.2137099999999998</v>
      </c>
      <c r="K9" t="s">
        <v>18</v>
      </c>
      <c r="L9">
        <v>3</v>
      </c>
      <c r="M9">
        <v>9.32057</v>
      </c>
      <c r="N9" t="s">
        <v>20</v>
      </c>
      <c r="O9">
        <v>4</v>
      </c>
      <c r="P9">
        <v>12.4274</v>
      </c>
      <c r="Q9" t="s">
        <v>12</v>
      </c>
      <c r="R9">
        <v>5</v>
      </c>
      <c r="S9">
        <v>15.5343</v>
      </c>
      <c r="T9" t="s">
        <v>13</v>
      </c>
      <c r="U9">
        <v>6</v>
      </c>
      <c r="V9">
        <v>18.641100000000002</v>
      </c>
      <c r="W9" t="s">
        <v>14</v>
      </c>
      <c r="X9">
        <v>7</v>
      </c>
      <c r="Y9">
        <v>21.748000000000001</v>
      </c>
      <c r="Z9" t="s">
        <v>15</v>
      </c>
      <c r="AA9">
        <v>8</v>
      </c>
      <c r="AB9">
        <v>24.854800000000001</v>
      </c>
      <c r="AC9" t="s">
        <v>16</v>
      </c>
      <c r="AD9">
        <v>9</v>
      </c>
      <c r="AE9">
        <v>26.21875</v>
      </c>
      <c r="AF9" t="s">
        <v>24</v>
      </c>
    </row>
    <row r="12" spans="1:33" s="2" customFormat="1" x14ac:dyDescent="0.3">
      <c r="E12" s="2">
        <v>0</v>
      </c>
      <c r="H12" s="2">
        <f>15/60+47/3600-0</f>
        <v>0.26305555555555554</v>
      </c>
      <c r="I12" s="2">
        <f>G8-D8</f>
        <v>3.1068600000000002</v>
      </c>
      <c r="K12" s="2">
        <f>31/60+20/3600</f>
        <v>0.52222222222222225</v>
      </c>
      <c r="L12" s="2">
        <f>(J8-G8)</f>
        <v>3.1068499999999997</v>
      </c>
      <c r="N12" s="2">
        <f>47/60+7/3600</f>
        <v>0.78527777777777774</v>
      </c>
      <c r="O12" s="2">
        <f>(M8-J8)</f>
        <v>3.1068600000000002</v>
      </c>
      <c r="Q12" s="2">
        <f>1+3/60+14/3600</f>
        <v>1.0538888888888889</v>
      </c>
      <c r="R12" s="2">
        <f>(P8-M8)</f>
        <v>3.1068300000000004</v>
      </c>
      <c r="T12" s="2">
        <f>1+19/60+15/3600</f>
        <v>1.3208333333333333</v>
      </c>
      <c r="U12" s="2">
        <f>(S8-P8)</f>
        <v>3.1068999999999996</v>
      </c>
      <c r="W12" s="2">
        <f>1+34/60+17/3600</f>
        <v>1.5713888888888889</v>
      </c>
      <c r="X12" s="2">
        <f>(V8-S8)</f>
        <v>3.1068000000000016</v>
      </c>
      <c r="Z12" s="2">
        <f>1+50/60+24/3600</f>
        <v>1.84</v>
      </c>
      <c r="AA12" s="2">
        <f>(Y8-V8)</f>
        <v>3.1068999999999996</v>
      </c>
      <c r="AC12" s="2">
        <f>2+5/60+59/3600</f>
        <v>2.0997222222222223</v>
      </c>
      <c r="AD12" s="2">
        <f>AB8-Y8</f>
        <v>3.1067999999999998</v>
      </c>
      <c r="AF12" s="2">
        <f>2+12/60+32/3600</f>
        <v>2.2088888888888891</v>
      </c>
      <c r="AG12" s="2">
        <f>AE8-AB8</f>
        <v>1.3639499999999991</v>
      </c>
    </row>
    <row r="13" spans="1:33" s="3" customFormat="1" x14ac:dyDescent="0.3">
      <c r="H13" s="3" t="s">
        <v>69</v>
      </c>
      <c r="I13" s="3" t="s">
        <v>67</v>
      </c>
      <c r="K13" s="3" t="s">
        <v>69</v>
      </c>
      <c r="L13" s="3" t="s">
        <v>67</v>
      </c>
      <c r="N13" s="3" t="s">
        <v>69</v>
      </c>
      <c r="O13" s="3" t="s">
        <v>67</v>
      </c>
      <c r="Q13" s="3" t="s">
        <v>69</v>
      </c>
      <c r="R13" s="3" t="s">
        <v>67</v>
      </c>
      <c r="T13" s="3" t="s">
        <v>69</v>
      </c>
      <c r="U13" s="3" t="s">
        <v>67</v>
      </c>
      <c r="W13" s="3" t="s">
        <v>70</v>
      </c>
      <c r="X13" s="3" t="s">
        <v>67</v>
      </c>
      <c r="Z13" s="3" t="s">
        <v>69</v>
      </c>
      <c r="AA13" s="3" t="s">
        <v>67</v>
      </c>
      <c r="AC13" s="3" t="s">
        <v>69</v>
      </c>
      <c r="AD13" s="3" t="s">
        <v>67</v>
      </c>
      <c r="AF13" s="3" t="s">
        <v>69</v>
      </c>
      <c r="AG13" s="3" t="s">
        <v>67</v>
      </c>
    </row>
    <row r="14" spans="1:33" x14ac:dyDescent="0.3">
      <c r="F14" s="2" t="s">
        <v>68</v>
      </c>
      <c r="H14" t="s">
        <v>66</v>
      </c>
      <c r="I14">
        <f>I12/H12</f>
        <v>11.810661034846886</v>
      </c>
      <c r="K14" t="s">
        <v>66</v>
      </c>
      <c r="L14">
        <f>L12/(K12-H12)</f>
        <v>11.987845659163984</v>
      </c>
      <c r="N14" t="s">
        <v>66</v>
      </c>
      <c r="O14">
        <f>O12/(N12-K12)</f>
        <v>11.810661034846889</v>
      </c>
      <c r="Q14" t="s">
        <v>66</v>
      </c>
      <c r="R14">
        <f>R12/(Q12-N12)</f>
        <v>11.566275077559462</v>
      </c>
      <c r="T14" t="s">
        <v>66</v>
      </c>
      <c r="U14">
        <f>U12/(T12-Q12)</f>
        <v>11.638751300728407</v>
      </c>
      <c r="W14" t="s">
        <v>66</v>
      </c>
      <c r="X14">
        <f>X12/(W12-T12)</f>
        <v>12.399645232815967</v>
      </c>
      <c r="Z14" t="s">
        <v>66</v>
      </c>
      <c r="AA14">
        <f>AA12/(Z12-W12)</f>
        <v>11.566535677352634</v>
      </c>
      <c r="AC14" t="s">
        <v>66</v>
      </c>
      <c r="AD14">
        <f>AD12/(AC12-Z12)</f>
        <v>11.962010695187166</v>
      </c>
      <c r="AF14" t="s">
        <v>66</v>
      </c>
      <c r="AG14">
        <f>AG12/(AF12-AC12)</f>
        <v>12.494198473282413</v>
      </c>
    </row>
    <row r="16" spans="1:33" x14ac:dyDescent="0.3">
      <c r="F16" t="s">
        <v>71</v>
      </c>
      <c r="H16" s="2">
        <f>15/60+46/3600-0</f>
        <v>0.26277777777777778</v>
      </c>
      <c r="I16" s="2">
        <f>G5-D5</f>
        <v>3.1068600000000002</v>
      </c>
      <c r="K16" s="2">
        <f>31/60+21/3600</f>
        <v>0.52250000000000008</v>
      </c>
      <c r="L16" s="2">
        <f>(J5-G5)</f>
        <v>3.1068499999999997</v>
      </c>
      <c r="N16" s="2">
        <f>47/60+8/3600</f>
        <v>0.78555555555555556</v>
      </c>
      <c r="O16" s="2">
        <f>(M5-J5)</f>
        <v>3.1068600000000002</v>
      </c>
      <c r="Q16" s="2">
        <f>1+3/60+14/3600</f>
        <v>1.0538888888888889</v>
      </c>
      <c r="R16" s="2">
        <f>(P5-M5)</f>
        <v>3.1068300000000004</v>
      </c>
      <c r="T16" s="2">
        <f>1+19/60+18/3600</f>
        <v>1.3216666666666665</v>
      </c>
      <c r="U16" s="2">
        <f>(S5-P5)</f>
        <v>3.1068999999999996</v>
      </c>
      <c r="W16" s="2">
        <f>1+34/60+46/3600</f>
        <v>1.5794444444444444</v>
      </c>
      <c r="X16" s="2">
        <f>(V5-S5)</f>
        <v>3.1068000000000016</v>
      </c>
      <c r="Z16" s="2">
        <f>1+51/60+30/3600</f>
        <v>1.8583333333333334</v>
      </c>
      <c r="AA16" s="2">
        <f>(Y5-V5)</f>
        <v>3.1068999999999996</v>
      </c>
      <c r="AC16" s="2">
        <f>2+8/60+11/3600</f>
        <v>2.1363888888888889</v>
      </c>
      <c r="AD16" s="2">
        <f>AB5-Y5</f>
        <v>3.1067999999999998</v>
      </c>
      <c r="AF16" s="2">
        <f>2+30/60+3/3600</f>
        <v>2.5008333333333335</v>
      </c>
      <c r="AG16" s="2">
        <f>AE5-AB5</f>
        <v>1.3639499999999991</v>
      </c>
    </row>
    <row r="17" spans="8:33" x14ac:dyDescent="0.3">
      <c r="H17" t="s">
        <v>66</v>
      </c>
      <c r="I17">
        <f>I16/H16</f>
        <v>11.823145877378437</v>
      </c>
      <c r="L17">
        <f>L16/(K16-H16)</f>
        <v>11.962203208556145</v>
      </c>
      <c r="O17">
        <f>O16/(N16-K16)</f>
        <v>11.810661034846889</v>
      </c>
      <c r="R17">
        <f>R16/(Q16-N16)</f>
        <v>11.578248447204972</v>
      </c>
      <c r="U17">
        <f>U16/(T16-Q16)</f>
        <v>11.602531120331953</v>
      </c>
      <c r="X17">
        <f>X16/(W16-T16)</f>
        <v>12.052241379310345</v>
      </c>
      <c r="AA17">
        <f>AA16/(Z16-W16)</f>
        <v>11.140278884462147</v>
      </c>
      <c r="AD17">
        <f>AD16/(AC16-Z16)</f>
        <v>11.173306693306694</v>
      </c>
      <c r="AG17">
        <f>AG16/(AF16-AC16)</f>
        <v>3.7425457317073132</v>
      </c>
    </row>
  </sheetData>
  <sortState ref="A1:AF9">
    <sortCondition descending="1"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Arnold, Cynthia</dc:creator>
  <cp:lastModifiedBy>caarnold</cp:lastModifiedBy>
  <dcterms:created xsi:type="dcterms:W3CDTF">2014-11-25T14:18:32Z</dcterms:created>
  <dcterms:modified xsi:type="dcterms:W3CDTF">2017-04-18T16:41:39Z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a02bf876-13c4-4798-9d14-f3c3def2a4ed</vt:lpwstr>
  </property>
</Properties>
</file>