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Дизайн" sheetId="1" r:id="rId4"/>
    <sheet state="visible" name="Frontend" sheetId="2" r:id="rId5"/>
    <sheet state="visible" name="Backend" sheetId="3" r:id="rId6"/>
  </sheets>
  <definedNames/>
  <calcPr/>
</workbook>
</file>

<file path=xl/sharedStrings.xml><?xml version="1.0" encoding="utf-8"?>
<sst xmlns="http://schemas.openxmlformats.org/spreadsheetml/2006/main" count="438" uniqueCount="164">
  <si>
    <t>ID</t>
  </si>
  <si>
    <t>Screens/pages</t>
  </si>
  <si>
    <t>Requirements group</t>
  </si>
  <si>
    <t>Name</t>
  </si>
  <si>
    <t>Description</t>
  </si>
  <si>
    <t>Screenshot</t>
  </si>
  <si>
    <t>Opt.</t>
  </si>
  <si>
    <t>Most Likely</t>
  </si>
  <si>
    <t>Pess</t>
  </si>
  <si>
    <t>Expected</t>
  </si>
  <si>
    <t>Deviation</t>
  </si>
  <si>
    <t>Головна сторінка</t>
  </si>
  <si>
    <r>
      <rPr>
        <color rgb="FF000000"/>
        <sz val="12.0"/>
        <u/>
      </rPr>
      <t>Верхня частина сайту(header)</t>
    </r>
    <r>
      <rPr>
        <color rgb="FF000000"/>
        <sz val="12.0"/>
        <u/>
      </rPr>
      <t xml:space="preserve">
</t>
    </r>
    <r>
      <rPr>
        <color rgb="FF1155CC"/>
        <sz val="12.0"/>
        <u/>
      </rPr>
      <t>https://prnt.sc/1tti9h</t>
    </r>
    <r>
      <rPr>
        <color rgb="FF1155CC"/>
        <sz val="12.0"/>
        <u/>
      </rPr>
      <t>m</t>
    </r>
  </si>
  <si>
    <t>Картинка переходу на головну сторінку</t>
  </si>
  <si>
    <t>Сайт "Нової Пошти" має з лівого кутка сайту картинку, яка є клікабельна і є на будь-якому елементі сайту. Нажимаючи на неї, відкривається головна сторінка.</t>
  </si>
  <si>
    <t>https://prnt.sc/1tukdmd</t>
  </si>
  <si>
    <t>Кнопки входу та реєстрації</t>
  </si>
  <si>
    <t>Сайт ''Нова Пошта'' має посередині шапки сайту клікабельні кнопки для переходу у вікно входу та у вікно реєстрації  на сайті.</t>
  </si>
  <si>
    <t>https://prntscr.com/1tuftcc</t>
  </si>
  <si>
    <t>Вікно пошуку</t>
  </si>
  <si>
    <t>Сайт ''Нова Пошта'' має посередині шапки сайту вікно вводу даних для пошуку по сайті.</t>
  </si>
  <si>
    <t>https://prntscr.com/1tugd11</t>
  </si>
  <si>
    <t>Кнопки вибору мови</t>
  </si>
  <si>
    <t>Сайт ''Нова Пошта'' має посередині шапки сайту клікабельні кнопки для вибору мови на сайті.</t>
  </si>
  <si>
    <t>https://prntscr.com/1tugy7j</t>
  </si>
  <si>
    <t>Кнопка підтримки</t>
  </si>
  <si>
    <t>Сайт ''Нова Пошта'' має з правого кутка сайту картинку, яка є клікабельна та відкриває вікно підтримки. У ній можна дізнатись відповідь на поширені питання або напряму зв'язатись із оператором у чаті, або зателефонувавши.</t>
  </si>
  <si>
    <t>https://prntscr.com/1tuh92g</t>
  </si>
  <si>
    <t xml:space="preserve">Навігаційне меню </t>
  </si>
  <si>
    <t xml:space="preserve">Сайт "Нової Пошти" має у нижній частині шапки сайту навігаційне меню по сайті. Нажимаючи на різні кнопки ви переміщуєтеся по сайті. </t>
  </si>
  <si>
    <t>https://prntscr.com/1tuelav</t>
  </si>
  <si>
    <r>
      <rPr>
        <sz val="12.0"/>
      </rPr>
      <t>Віджет функцій</t>
    </r>
    <r>
      <rPr>
        <color rgb="FF000000"/>
        <sz val="12.0"/>
      </rPr>
      <t xml:space="preserve">
</t>
    </r>
    <r>
      <rPr>
        <color rgb="FF1155CC"/>
        <sz val="12.0"/>
        <u/>
      </rPr>
      <t>https://prnt.sc/1tuub7f</t>
    </r>
  </si>
  <si>
    <t>Функція ''Відстежити''</t>
  </si>
  <si>
    <t>У полі пошуку можна відстежити статус та місцезнаходження своєї посилки.</t>
  </si>
  <si>
    <t>https://prnt.sc/1tuuynw</t>
  </si>
  <si>
    <t>Функція ''Вартість доставки''</t>
  </si>
  <si>
    <t>У цій вкладці можна дізнатись про вартість посилки залежно від її розміру та місця куди її доставити.</t>
  </si>
  <si>
    <t>https://prnt.sc/1tuut4w</t>
  </si>
  <si>
    <t>Функція ''Терміни доставки''</t>
  </si>
  <si>
    <t>Тут можна дізнатись приблизну дату прибуття посилки вибравши місто відправник та місце прибуття.</t>
  </si>
  <si>
    <t>https://prnt.sc/1tuvtni</t>
  </si>
  <si>
    <t>Функція ''Найближче відділення''</t>
  </si>
  <si>
    <t>Тут відображають на карті найближчі відділення біля вашого дому.</t>
  </si>
  <si>
    <t>https://prnt.sc/1tuvx39</t>
  </si>
  <si>
    <t xml:space="preserve">Функція ''Графік роботи відділення'' </t>
  </si>
  <si>
    <t>У цій вкладці можна вибрати місто та номер відділення й дізнатись  його час роботи.</t>
  </si>
  <si>
    <t>https://prnt.sc/1tuvyyb</t>
  </si>
  <si>
    <t>Функція "Виклик кур'єра"</t>
  </si>
  <si>
    <t>У цій вкладці можна викликати кур'єра до вашого дому для забору посилки.</t>
  </si>
  <si>
    <t>https://prnt.sc/1tuw0kc</t>
  </si>
  <si>
    <r>
      <rPr>
        <sz val="12.0"/>
      </rPr>
      <t>Віджет із додатковими функціями</t>
    </r>
    <r>
      <rPr>
        <color rgb="FF000000"/>
        <sz val="12.0"/>
      </rPr>
      <t xml:space="preserve">
</t>
    </r>
    <r>
      <rPr>
        <color rgb="FF1155CC"/>
        <sz val="12.0"/>
        <u/>
      </rPr>
      <t>https://prnt.sc/1tv65yo</t>
    </r>
  </si>
  <si>
    <t>Функція "Грошові перекази"</t>
  </si>
  <si>
    <t xml:space="preserve">Кнопка переводить на форму, у якій можна переказати кошти між картами (Visa, Visa Electron, Mastercard, Maestro, емітованими будь-яким банком України). </t>
  </si>
  <si>
    <t>https://prnt.sc/1tv7dap</t>
  </si>
  <si>
    <t>Функція "Завантаження мобільного додатку"</t>
  </si>
  <si>
    <t>Функція дозволяє завантажити додаток "Нової Пошти" на телефон із оперативними системами IOS та Android.</t>
  </si>
  <si>
    <t>https://prnt.sc/1tv7alq</t>
  </si>
  <si>
    <t>Кнопка "Контакти"</t>
  </si>
  <si>
    <t>Дозволяє потрапити у меню підтримки, де можна дізнатись відповідь на поширені питання або напряму зв'язатись із оператором у чаті, або зателефонувавши.</t>
  </si>
  <si>
    <t>https://prnt.sc/1tv7ucq</t>
  </si>
  <si>
    <t>Блок з рекламою та новинами</t>
  </si>
  <si>
    <t>Банер із рекламою та новинами</t>
  </si>
  <si>
    <t>Банер, на якому відображається реклама та останні новини "Нової пошти".</t>
  </si>
  <si>
    <t>https://prnt.sc/1ur2ewx</t>
  </si>
  <si>
    <t>Кабінет користувача</t>
  </si>
  <si>
    <r>
      <rPr>
        <rFont val="Arial"/>
        <color rgb="FF000000"/>
        <sz val="12.0"/>
      </rPr>
      <t>Верхня частина сайту(header)</t>
    </r>
    <r>
      <rPr>
        <rFont val="Arial"/>
        <color rgb="FF000000"/>
        <sz val="12.0"/>
        <u/>
      </rPr>
      <t xml:space="preserve">
</t>
    </r>
    <r>
      <rPr>
        <rFont val="Arial"/>
        <color rgb="FF1155CC"/>
        <sz val="12.0"/>
        <u/>
      </rPr>
      <t>https://prnt.sc/1uwst1u</t>
    </r>
  </si>
  <si>
    <t>Тут за номером посилки, номером телефона, ПІБ, назвою оргпнізації знайти свої посилки.</t>
  </si>
  <si>
    <t>https://prnt.sc/1uwu290</t>
  </si>
  <si>
    <t>Чат з оператором</t>
  </si>
  <si>
    <t>Тут можна поспілкуватись у онлайн-чаті з оператором( спочатку авто, і за потреби із реальною людиною).</t>
  </si>
  <si>
    <t>https://prnt.sc/1uwucrn</t>
  </si>
  <si>
    <t>Допомога клієнту</t>
  </si>
  <si>
    <t>Тут можна знайти всі інформаційні матеріали по роботі з кабінетом( документація, відеоінструкції).</t>
  </si>
  <si>
    <t>https://prnt.sc/1uwuiri</t>
  </si>
  <si>
    <t>Інформація про користувача</t>
  </si>
  <si>
    <t>Тут можна побачити основні дані користувача( ПІБ, номер телефону,бонус-знижки), а також перейти у налаштування, щоб їх відредагувати.</t>
  </si>
  <si>
    <t>https://prnt.sc/1uwum1g</t>
  </si>
  <si>
    <r>
      <rPr>
        <rFont val="Arial"/>
        <sz val="12.0"/>
      </rPr>
      <t xml:space="preserve">Навігаційне меню
</t>
    </r>
    <r>
      <rPr>
        <rFont val="Arial"/>
        <color rgb="FF1155CC"/>
        <sz val="12.0"/>
        <u/>
      </rPr>
      <t>https://prnt.sc/1uwsz8a</t>
    </r>
  </si>
  <si>
    <t>Кнопка "Створити відправлення"</t>
  </si>
  <si>
    <t>Тут можна самостійно створити ЕН( експрес-накладну) і ввести всі дані про посилку( габарити, вагу, ціну), ввести адресу і відправити( з відділення або кур'єром).</t>
  </si>
  <si>
    <t>https://prnt.sc/1uwurwl</t>
  </si>
  <si>
    <t>Мої посилки</t>
  </si>
  <si>
    <t>Тут можна переглянути свої посилки за весь час. Вони є розділені по різним категоріям( чернетка, вхідні, вихідні, архівовані, видалені та ін).</t>
  </si>
  <si>
    <t>https://prnt.sc/1uwuyag</t>
  </si>
  <si>
    <t>Реєстри</t>
  </si>
  <si>
    <t>Тут можна побачити створені реєстри( декілька ЕН, об'єднаних для зручності відстежування та відправки), відстежувати їх.</t>
  </si>
  <si>
    <t>https://prnt.sc/1uwv2g1</t>
  </si>
  <si>
    <t>Грошові перекази</t>
  </si>
  <si>
    <t>Тут розміщуватимуться перекази на ваші відправлення, незалежно від того, де їх було створено: в кабінеті, додатку чи у відділенні.</t>
  </si>
  <si>
    <t>https://prnt.sc/1uwv51j</t>
  </si>
  <si>
    <t>Контакти</t>
  </si>
  <si>
    <t>Тут можна переглянути список контактив, яким ви відправляли посилки через Бізнес-кабінет. Також можна створити контакт самостійно</t>
  </si>
  <si>
    <t>https://prnt.sc/1uwv91r</t>
  </si>
  <si>
    <t>Налаштування</t>
  </si>
  <si>
    <t>Тут можна змінити дані користувача, перевірити бонусний рахунок, укласти договір(з компанією або приватною особою), додати платіжні картки, перевірити безпечність використання акаунта, інтегрувати інші платформи та додати SMS-інформування</t>
  </si>
  <si>
    <t>https://prnt.sc/1uwvcfi</t>
  </si>
  <si>
    <t>Додаток для Android, IOS</t>
  </si>
  <si>
    <r>
      <rPr>
        <sz val="12.0"/>
      </rPr>
      <t>Головна сторінка</t>
    </r>
    <r>
      <rPr>
        <color rgb="FF000000"/>
        <sz val="12.0"/>
      </rPr>
      <t xml:space="preserve">
</t>
    </r>
    <r>
      <rPr>
        <color rgb="FF1155CC"/>
        <sz val="12.0"/>
        <u/>
      </rPr>
      <t>https://prnt.sc/1uru108</t>
    </r>
  </si>
  <si>
    <t>Кнопка "Сповіщення"</t>
  </si>
  <si>
    <t>Нажимаючи кнопку, відкривається вкладка, на якій можна побачити останні повідомлення про відправлення товару та його прибуття до відділення, чи поштомату, та інші.</t>
  </si>
  <si>
    <t>https://prnt.sc/1uruto1</t>
  </si>
  <si>
    <t>Кнопка "Особистий кабінет"</t>
  </si>
  <si>
    <t>Нажимаючи кнопку, відкривається вкладка, на якій можна побачити свій номер телфону, свою знижку, редагувати свої дані( номер телефону, пароль), додати банківську карту для оплати, переглянути історію операцій та додати довірені пристрої.</t>
  </si>
  <si>
    <t>https://prnt.sc/1uruy5o</t>
  </si>
  <si>
    <t xml:space="preserve">Банер із рекламою </t>
  </si>
  <si>
    <t>Банер, на якому відображається реклама "Нової пошти".</t>
  </si>
  <si>
    <t>https://prnt.sc/1urvv65</t>
  </si>
  <si>
    <t>Код "Картки Клієнта"</t>
  </si>
  <si>
    <t>Нажимаючи на код, відкривається "Картка Клієнта", яка допомагає у відділенні побачити всі посилки, відправлення, які прив'язані до вашого номеру.</t>
  </si>
  <si>
    <t>https://prnt.sc/1urwplz</t>
  </si>
  <si>
    <t>Кнопка "Мої відправлення"</t>
  </si>
  <si>
    <t>Нажимаючи кнопку, відкривається вкладка, на якій можна відслітковувати свої відправлення. Їх можна відсортувати( за датою додавання, датою відправлення, датою доставки, вартістю доставки, місцем призначення, статусом відправлення), викликати кур'єра.</t>
  </si>
  <si>
    <t>https://prnt.sc/1urxuz6</t>
  </si>
  <si>
    <t>Кнопка "Створити посилку"</t>
  </si>
  <si>
    <t xml:space="preserve">Нажимаючи кнопку, відкривається вкладка, у якій можна самостійно створити ЕН( експрес-накладну) і ввести всі дані про посилку( габарити, вагу, оціночну вартість. </t>
  </si>
  <si>
    <t>https://prnt.sc/1uryq92</t>
  </si>
  <si>
    <t>Кнопка "Знайти відділення"</t>
  </si>
  <si>
    <t>Нажимаючи кнопку, відкривається вкладка, у якій можна побачити найближче відділення або поштомат від вашої геолокації. Відображається на карті, або у вигляді списку.</t>
  </si>
  <si>
    <t>https://prnt.sc/1urz87q</t>
  </si>
  <si>
    <t>Кнопка "Сплатити посилку"</t>
  </si>
  <si>
    <t>Нажимаючи кнопку, відкривається вкладка, у якій можна оплатити свої посилки.</t>
  </si>
  <si>
    <t>https://prnt.sc/1urzi1t</t>
  </si>
  <si>
    <t>Кнопка "Стрілочка вгору"</t>
  </si>
  <si>
    <t>Нажимання або свайп вгору відкриває додаткове меню. У ньому можна зробити вище перераховані дії( розрахувати доставку, викликати кур'єра), а також почитати про компанію "Нова Пошта", прочитати новини, написати або подзвонити у центр підтримки, почитати документацію( Політика конфіденційності, Умови програми "Збільшуй можливості".</t>
  </si>
  <si>
    <t>https://prnt.sc/1urzmng</t>
  </si>
  <si>
    <t>Сторінка "Мої відправлення"</t>
  </si>
  <si>
    <r>
      <rPr>
        <sz val="11.0"/>
      </rPr>
      <t xml:space="preserve">Скорочений вигляд інформації про посилку
</t>
    </r>
    <r>
      <rPr>
        <color rgb="FF1155CC"/>
        <sz val="11.0"/>
        <u/>
      </rPr>
      <t>https://prnt.sc/1vh9mni</t>
    </r>
  </si>
  <si>
    <t>Тут можна побачити ЕН посилки, дата відправлення,  статус посилки та його назва або категорія.</t>
  </si>
  <si>
    <t>https://prnt.sc/1vh9mni</t>
  </si>
  <si>
    <r>
      <rPr>
        <sz val="11.0"/>
      </rPr>
      <t xml:space="preserve">Повний вигляд інформації про посилку
</t>
    </r>
    <r>
      <rPr>
        <color rgb="FF1155CC"/>
        <sz val="11.0"/>
        <u/>
      </rPr>
      <t>https://prnt.sc/1vh8zkj</t>
    </r>
  </si>
  <si>
    <t>Тут можна також побачити ЕН посилки, статус та дата посилки, а ще адресу доставки, ПІБ та номер телефону відправника. Можна також оплатити відпралення та доставку.</t>
  </si>
  <si>
    <t>https://prnt.sc/1vh8zkj</t>
  </si>
  <si>
    <t>Нефункціональні вимоги</t>
  </si>
  <si>
    <t>Безпека</t>
  </si>
  <si>
    <r>
      <rPr>
        <rFont val="verdana, geneva"/>
        <b/>
        <color rgb="FF000000"/>
        <sz val="9.0"/>
      </rPr>
      <t>OHSAS 180001: 2007</t>
    </r>
    <r>
      <rPr>
        <rFont val="verdana, geneva"/>
        <color rgb="FF000000"/>
        <sz val="9.0"/>
      </rPr>
      <t xml:space="preserve"> («Occupational health and safety management systems Requirements») - міжнародний стандарт системи менеджменту гігієни та безпеки праці; </t>
    </r>
    <r>
      <rPr>
        <rFont val="verdana, geneva"/>
        <b/>
        <color rgb="FF000000"/>
        <sz val="9.0"/>
      </rPr>
      <t>ISO 45001:2018</t>
    </r>
    <r>
      <rPr>
        <rFont val="verdana, geneva"/>
        <color rgb="FF000000"/>
        <sz val="9.0"/>
      </rPr>
      <t xml:space="preserve"> «Система менеджменту безпеки й охорони здоров’я» - міжнародний стандарт системи менеджменту гігієни та безпеки праці.</t>
    </r>
  </si>
  <si>
    <t>Надійність</t>
  </si>
  <si>
    <t>Доступ до сайту та кабінету можна отримати цілодобово. З поштомату можна забрати 24/7. Робочі години відділень: 
Пн-Пт: 08:00-21:00
Сб: 09:00-18:00
Нд: 10:00-18:00</t>
  </si>
  <si>
    <t>Зручність використання</t>
  </si>
  <si>
    <t>Сайт і додаток є абсолютно безкоштовними. Потребують піделючення до інтернету.</t>
  </si>
  <si>
    <t>Портативність</t>
  </si>
  <si>
    <t>Сайт працює у всіх найпопулярніших браузерах( Chrome, Safari та інші). Додаток працює на Android та IOS.</t>
  </si>
  <si>
    <t>Виконання</t>
  </si>
  <si>
    <t>Головна сторінка, забезпечують час відповіді до 1,3 секунди у веб-браузері Chrome, включаючи відтворення тексту та зображень. При великому наватаженні час може сягати до шести секунд.</t>
  </si>
  <si>
    <t>Локалізація</t>
  </si>
  <si>
    <t>Українська та російська мови.</t>
  </si>
  <si>
    <r>
      <rPr>
        <color rgb="FF000000"/>
        <sz val="12.0"/>
        <u/>
      </rPr>
      <t>Верхня частина сайту(header)</t>
    </r>
    <r>
      <rPr>
        <color rgb="FF000000"/>
        <sz val="12.0"/>
        <u/>
      </rPr>
      <t xml:space="preserve">
</t>
    </r>
    <r>
      <rPr>
        <color rgb="FF1155CC"/>
        <sz val="12.0"/>
        <u/>
      </rPr>
      <t>https://prnt.sc/1tti9h</t>
    </r>
    <r>
      <rPr>
        <color rgb="FF1155CC"/>
        <sz val="12.0"/>
        <u/>
      </rPr>
      <t>m</t>
    </r>
  </si>
  <si>
    <r>
      <rPr>
        <sz val="12.0"/>
      </rPr>
      <t>Віджет функцій</t>
    </r>
    <r>
      <rPr>
        <color rgb="FF000000"/>
        <sz val="12.0"/>
      </rPr>
      <t xml:space="preserve">
</t>
    </r>
    <r>
      <rPr>
        <color rgb="FF1155CC"/>
        <sz val="12.0"/>
        <u/>
      </rPr>
      <t>https://prnt.sc/1tuub7f</t>
    </r>
  </si>
  <si>
    <r>
      <rPr>
        <sz val="12.0"/>
      </rPr>
      <t>Віджет із додатковими функціями</t>
    </r>
    <r>
      <rPr>
        <color rgb="FF000000"/>
        <sz val="12.0"/>
      </rPr>
      <t xml:space="preserve">
</t>
    </r>
    <r>
      <rPr>
        <color rgb="FF1155CC"/>
        <sz val="12.0"/>
        <u/>
      </rPr>
      <t>https://prnt.sc/1tv65yo</t>
    </r>
  </si>
  <si>
    <r>
      <rPr>
        <rFont val="Arial"/>
        <color rgb="FF000000"/>
        <sz val="12.0"/>
      </rPr>
      <t>Верхня частина сайту(header)</t>
    </r>
    <r>
      <rPr>
        <rFont val="Arial"/>
        <color rgb="FF000000"/>
        <sz val="12.0"/>
        <u/>
      </rPr>
      <t xml:space="preserve">
</t>
    </r>
    <r>
      <rPr>
        <rFont val="Arial"/>
        <color rgb="FF1155CC"/>
        <sz val="12.0"/>
        <u/>
      </rPr>
      <t>https://prnt.sc/1uwst1u</t>
    </r>
  </si>
  <si>
    <r>
      <rPr>
        <rFont val="Arial"/>
        <sz val="12.0"/>
      </rPr>
      <t xml:space="preserve">Навігаційне меню
</t>
    </r>
    <r>
      <rPr>
        <rFont val="Arial"/>
        <color rgb="FF1155CC"/>
        <sz val="12.0"/>
        <u/>
      </rPr>
      <t>https://prnt.sc/1uwsz8a</t>
    </r>
  </si>
  <si>
    <r>
      <rPr>
        <sz val="12.0"/>
      </rPr>
      <t xml:space="preserve">Головна сторінка
</t>
    </r>
    <r>
      <rPr>
        <color rgb="FF1155CC"/>
        <sz val="12.0"/>
        <u/>
      </rPr>
      <t>https://prnt.sc/1uru108</t>
    </r>
  </si>
  <si>
    <r>
      <rPr>
        <sz val="11.0"/>
      </rPr>
      <t xml:space="preserve">Скорочений вигляд інформації про посилку
</t>
    </r>
    <r>
      <rPr>
        <color rgb="FF1155CC"/>
        <sz val="11.0"/>
        <u/>
      </rPr>
      <t>https://prnt.sc/1vh9mni</t>
    </r>
  </si>
  <si>
    <r>
      <rPr>
        <sz val="11.0"/>
      </rPr>
      <t xml:space="preserve">Повний вигляд інформації про посилку
</t>
    </r>
    <r>
      <rPr>
        <color rgb="FF1155CC"/>
        <sz val="11.0"/>
        <u/>
      </rPr>
      <t>https://prnt.sc/1vh8zkj</t>
    </r>
  </si>
  <si>
    <r>
      <rPr>
        <rFont val="verdana, geneva"/>
        <b/>
        <color rgb="FF000000"/>
        <sz val="9.0"/>
      </rPr>
      <t>OHSAS 180001: 2007</t>
    </r>
    <r>
      <rPr>
        <rFont val="verdana, geneva"/>
        <color rgb="FF000000"/>
        <sz val="9.0"/>
      </rPr>
      <t xml:space="preserve"> («Occupational health and safety management systems Requirements») - міжнародний стандарт системи менеджменту гігієни та безпеки праці; </t>
    </r>
    <r>
      <rPr>
        <rFont val="verdana, geneva"/>
        <b/>
        <color rgb="FF000000"/>
        <sz val="9.0"/>
      </rPr>
      <t>ISO 45001:2018</t>
    </r>
    <r>
      <rPr>
        <rFont val="verdana, geneva"/>
        <color rgb="FF000000"/>
        <sz val="9.0"/>
      </rPr>
      <t xml:space="preserve"> «Система менеджменту безпеки й охорони здоров’я» - міжнародний стандарт системи менеджменту гігієни та безпеки праці.</t>
    </r>
  </si>
  <si>
    <t>Українська та російська мови( для сайту). Лише українська в додатку.</t>
  </si>
  <si>
    <r>
      <rPr>
        <color rgb="FF000000"/>
        <sz val="12.0"/>
        <u/>
      </rPr>
      <t>Верхня частина сайту(header)</t>
    </r>
    <r>
      <rPr>
        <color rgb="FF000000"/>
        <sz val="12.0"/>
        <u/>
      </rPr>
      <t xml:space="preserve">
</t>
    </r>
    <r>
      <rPr>
        <color rgb="FF1155CC"/>
        <sz val="12.0"/>
        <u/>
      </rPr>
      <t>https://prnt.sc/1tti9h</t>
    </r>
    <r>
      <rPr>
        <color rgb="FF1155CC"/>
        <sz val="12.0"/>
        <u/>
      </rPr>
      <t>m</t>
    </r>
  </si>
  <si>
    <r>
      <rPr>
        <sz val="12.0"/>
      </rPr>
      <t>Віджет функцій</t>
    </r>
    <r>
      <rPr>
        <color rgb="FF000000"/>
        <sz val="12.0"/>
      </rPr>
      <t xml:space="preserve">
</t>
    </r>
    <r>
      <rPr>
        <color rgb="FF1155CC"/>
        <sz val="12.0"/>
        <u/>
      </rPr>
      <t>https://prnt.sc/1tuub7f</t>
    </r>
  </si>
  <si>
    <r>
      <rPr>
        <sz val="12.0"/>
      </rPr>
      <t>Віджет із додатковими функціями</t>
    </r>
    <r>
      <rPr>
        <color rgb="FF000000"/>
        <sz val="12.0"/>
      </rPr>
      <t xml:space="preserve">
</t>
    </r>
    <r>
      <rPr>
        <color rgb="FF1155CC"/>
        <sz val="12.0"/>
        <u/>
      </rPr>
      <t>https://prnt.sc/1tv65yo</t>
    </r>
  </si>
  <si>
    <r>
      <rPr>
        <rFont val="Arial"/>
        <color rgb="FF000000"/>
        <sz val="12.0"/>
      </rPr>
      <t>Верхня частина сайту(header)</t>
    </r>
    <r>
      <rPr>
        <rFont val="Arial"/>
        <color rgb="FF000000"/>
        <sz val="12.0"/>
        <u/>
      </rPr>
      <t xml:space="preserve">
</t>
    </r>
    <r>
      <rPr>
        <rFont val="Arial"/>
        <color rgb="FF1155CC"/>
        <sz val="12.0"/>
        <u/>
      </rPr>
      <t>https://prnt.sc/1uwst1u</t>
    </r>
  </si>
  <si>
    <r>
      <rPr>
        <rFont val="Arial"/>
        <sz val="12.0"/>
      </rPr>
      <t xml:space="preserve">Навігаційне меню
</t>
    </r>
    <r>
      <rPr>
        <rFont val="Arial"/>
        <color rgb="FF1155CC"/>
        <sz val="12.0"/>
        <u/>
      </rPr>
      <t>https://prnt.sc/1uwsz8a</t>
    </r>
  </si>
  <si>
    <r>
      <rPr>
        <sz val="12.0"/>
      </rPr>
      <t xml:space="preserve">Головна сторінка
</t>
    </r>
    <r>
      <rPr>
        <color rgb="FF1155CC"/>
        <sz val="12.0"/>
        <u/>
      </rPr>
      <t>https://prnt.sc/1uru108</t>
    </r>
  </si>
  <si>
    <r>
      <rPr>
        <sz val="11.0"/>
      </rPr>
      <t xml:space="preserve">Скорочений вигляд інформації про посилку
</t>
    </r>
    <r>
      <rPr>
        <color rgb="FF1155CC"/>
        <sz val="11.0"/>
        <u/>
      </rPr>
      <t>https://prnt.sc/1vh9mni</t>
    </r>
  </si>
  <si>
    <r>
      <rPr>
        <sz val="11.0"/>
      </rPr>
      <t xml:space="preserve">Повний вигляд інформації про посилку
</t>
    </r>
    <r>
      <rPr>
        <color rgb="FF1155CC"/>
        <sz val="11.0"/>
        <u/>
      </rPr>
      <t>https://prnt.sc/1vh8zkj</t>
    </r>
  </si>
  <si>
    <r>
      <rPr>
        <rFont val="verdana, geneva"/>
        <b/>
        <color rgb="FF000000"/>
        <sz val="9.0"/>
      </rPr>
      <t>OHSAS 180001: 2007</t>
    </r>
    <r>
      <rPr>
        <rFont val="verdana, geneva"/>
        <color rgb="FF000000"/>
        <sz val="9.0"/>
      </rPr>
      <t xml:space="preserve"> («Occupational health and safety management systems Requirements») - міжнародний стандарт системи менеджменту гігієни та безпеки праці; </t>
    </r>
    <r>
      <rPr>
        <rFont val="verdana, geneva"/>
        <b/>
        <color rgb="FF000000"/>
        <sz val="9.0"/>
      </rPr>
      <t>ISO 45001:2018</t>
    </r>
    <r>
      <rPr>
        <rFont val="verdana, geneva"/>
        <color rgb="FF000000"/>
        <sz val="9.0"/>
      </rPr>
      <t xml:space="preserve"> «Система менеджменту безпеки й охорони здоров’я» - міжнародний стандарт системи менеджменту гігієни та безпеки праці.</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</si>
</sst>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43">
    <font>
      <sz val="10.0"/>
      <color rgb="FF000000"/>
      <name val="Arial"/>
    </font>
    <font>
      <sz val="14.0"/>
      <color rgb="FFFFFFFF"/>
      <name val="Arial"/>
    </font>
    <font>
      <sz val="16.0"/>
      <color rgb="FFFFFFFF"/>
      <name val="Arial"/>
    </font>
    <font>
      <b/>
      <sz val="14.0"/>
      <color rgb="FFFFFFFF"/>
      <name val="Arial"/>
    </font>
    <font>
      <sz val="36.0"/>
      <color theme="1"/>
      <name val="Arial"/>
    </font>
    <font>
      <u/>
      <sz val="12.0"/>
      <color rgb="FF1155CC"/>
    </font>
    <font>
      <sz val="11.0"/>
      <color theme="1"/>
      <name val="Arial"/>
    </font>
    <font>
      <color theme="1"/>
      <name val="Arial"/>
    </font>
    <font>
      <u/>
      <color rgb="FF1155CC"/>
    </font>
    <font/>
    <font>
      <u/>
      <color rgb="FF0000FF"/>
    </font>
    <font>
      <sz val="10.0"/>
      <color theme="1"/>
      <name val="Arial"/>
    </font>
    <font>
      <b/>
      <sz val="14.0"/>
      <color theme="1"/>
      <name val="Arial"/>
    </font>
    <font>
      <u/>
      <sz val="12.0"/>
      <color rgb="FF0000FF"/>
    </font>
    <font>
      <u/>
      <color rgb="FF0000FF"/>
    </font>
    <font>
      <sz val="11.0"/>
      <color rgb="FF000000"/>
      <name val="Arial"/>
    </font>
    <font>
      <color rgb="FF000000"/>
      <name val="Arial"/>
    </font>
    <font>
      <u/>
      <color rgb="FF1155CC"/>
      <name val="Arial"/>
    </font>
    <font>
      <b/>
      <sz val="14.0"/>
      <color rgb="FF000000"/>
      <name val="Arial"/>
    </font>
    <font>
      <b/>
      <sz val="14.0"/>
      <color rgb="FF000000"/>
      <name val="Inconsolata"/>
    </font>
    <font>
      <u/>
      <sz val="12.0"/>
      <color rgb="FF0000FF"/>
    </font>
    <font>
      <u/>
      <color rgb="FF1155CC"/>
    </font>
    <font>
      <u/>
      <color rgb="FF0000FF"/>
    </font>
    <font>
      <b/>
      <u/>
      <sz val="14.0"/>
      <color rgb="FF1155CC"/>
      <name val="Arial"/>
    </font>
    <font>
      <sz val="12.0"/>
      <color theme="1"/>
      <name val="Arial"/>
    </font>
    <font>
      <b/>
      <sz val="12.0"/>
      <color theme="1"/>
      <name val="Arial"/>
    </font>
    <font>
      <b/>
      <u/>
      <sz val="14.0"/>
      <color rgb="FF1155CC"/>
      <name val="Arial"/>
    </font>
    <font>
      <sz val="12.0"/>
      <color rgb="FF000000"/>
      <name val="Arial"/>
    </font>
    <font>
      <u/>
      <color rgb="FF1155CC"/>
      <name val="Arial"/>
    </font>
    <font>
      <u/>
      <sz val="12.0"/>
      <color rgb="FF0000FF"/>
      <name val="Arial"/>
    </font>
    <font>
      <sz val="14.0"/>
      <color theme="1"/>
      <name val="Arial"/>
    </font>
    <font>
      <u/>
      <sz val="12.0"/>
      <color rgb="FF0000FF"/>
    </font>
    <font>
      <u/>
      <sz val="11.0"/>
      <color rgb="FF0000FF"/>
    </font>
    <font>
      <sz val="24.0"/>
      <color theme="1"/>
      <name val="Arial"/>
    </font>
    <font>
      <sz val="9.0"/>
      <color rgb="FF000000"/>
      <name val="Verdana"/>
    </font>
    <font>
      <u/>
      <color rgb="FF1155CC"/>
    </font>
    <font>
      <u/>
      <sz val="12.0"/>
      <color rgb="FF000000"/>
      <name val="Arial"/>
    </font>
    <font>
      <b/>
      <sz val="11.0"/>
      <color theme="1"/>
      <name val="Arial"/>
    </font>
    <font>
      <b/>
      <color theme="1"/>
      <name val="Arial"/>
    </font>
    <font>
      <u/>
      <color rgb="FF1155CC"/>
      <name val="Arial"/>
    </font>
    <font>
      <u/>
      <color rgb="FF1155CC"/>
      <name val="Arial"/>
    </font>
    <font>
      <u/>
      <sz val="12.0"/>
      <color rgb="FF0000FF"/>
      <name val="Arial"/>
    </font>
    <font>
      <u/>
      <sz val="12.0"/>
      <color rgb="FF0000FF"/>
    </font>
  </fonts>
  <fills count="7">
    <fill>
      <patternFill patternType="none"/>
    </fill>
    <fill>
      <patternFill patternType="lightGray"/>
    </fill>
    <fill>
      <patternFill patternType="solid">
        <fgColor rgb="FFFF0000"/>
        <bgColor rgb="FFFF0000"/>
      </patternFill>
    </fill>
    <fill>
      <patternFill patternType="solid">
        <fgColor rgb="FFD9D9D9"/>
        <bgColor rgb="FFD9D9D9"/>
      </patternFill>
    </fill>
    <fill>
      <patternFill patternType="solid">
        <fgColor rgb="FFFFFFFF"/>
        <bgColor rgb="FFFFFFFF"/>
      </patternFill>
    </fill>
    <fill>
      <patternFill patternType="solid">
        <fgColor rgb="FFEFEFEF"/>
        <bgColor rgb="FFEFEFEF"/>
      </patternFill>
    </fill>
    <fill>
      <patternFill patternType="solid">
        <fgColor rgb="FFCCCCCC"/>
        <bgColor rgb="FFCCCCCC"/>
      </patternFill>
    </fill>
  </fills>
  <borders count="34">
    <border/>
    <border>
      <left style="medium">
        <color rgb="FF000000"/>
      </left>
      <right style="medium">
        <color rgb="FF000000"/>
      </right>
      <top style="medium">
        <color rgb="FF000000"/>
      </top>
      <bottom style="medium">
        <color rgb="FF000000"/>
      </bottom>
    </border>
    <border>
      <top style="thin">
        <color rgb="FF000000"/>
      </top>
    </border>
    <border>
      <left style="medium">
        <color rgb="FF000000"/>
      </left>
      <right style="medium">
        <color rgb="FF000000"/>
      </right>
      <top style="medium">
        <color rgb="FF000000"/>
      </top>
    </border>
    <border>
      <top style="medium">
        <color rgb="FF000000"/>
      </top>
    </border>
    <border>
      <left style="medium">
        <color rgb="FF000000"/>
      </left>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medium">
        <color rgb="FF000000"/>
      </right>
      <bottom style="thin">
        <color rgb="FF000000"/>
      </bottom>
    </border>
    <border>
      <left style="medium">
        <color rgb="FF000000"/>
      </left>
      <right style="medium">
        <color rgb="FF000000"/>
      </right>
    </border>
    <border>
      <left style="medium">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bottom style="medium">
        <color rgb="FF000000"/>
      </bottom>
    </border>
    <border>
      <left style="medium">
        <color rgb="FF000000"/>
      </left>
      <right style="medium">
        <color rgb="FF000000"/>
      </right>
      <bottom style="medium">
        <color rgb="FF000000"/>
      </bottom>
    </border>
    <border>
      <left style="medium">
        <color rgb="FF000000"/>
      </left>
      <top style="medium">
        <color rgb="FF000000"/>
      </top>
    </border>
    <border>
      <left style="thin">
        <color rgb="FF000000"/>
      </left>
      <top style="thin">
        <color rgb="FF000000"/>
      </top>
      <bottom style="thin">
        <color rgb="FF000000"/>
      </bottom>
    </border>
    <border>
      <left style="medium">
        <color rgb="FF000000"/>
      </left>
    </border>
    <border>
      <left style="medium">
        <color rgb="FF000000"/>
      </left>
      <bottom style="thin">
        <color rgb="FF000000"/>
      </bottom>
    </border>
    <border>
      <left style="medium">
        <color rgb="FF000000"/>
      </left>
      <top style="medium">
        <color rgb="FF000000"/>
      </top>
      <bottom style="medium">
        <color rgb="FF000000"/>
      </bottom>
    </border>
    <border>
      <left style="medium">
        <color rgb="FF000000"/>
      </left>
      <bottom style="medium">
        <color rgb="FF000000"/>
      </bottom>
    </border>
    <border>
      <left style="thin">
        <color rgb="FF000000"/>
      </left>
      <top style="thin">
        <color rgb="FF000000"/>
      </top>
    </border>
    <border>
      <left style="thin">
        <color rgb="FF000000"/>
      </left>
    </border>
    <border>
      <left style="thin">
        <color rgb="FF000000"/>
      </left>
      <bottom style="medium">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right style="thin">
        <color rgb="FF000000"/>
      </right>
      <top style="medium">
        <color rgb="FF000000"/>
      </top>
      <bottom style="thin">
        <color rgb="FF000000"/>
      </bottom>
    </border>
    <border>
      <left style="thin">
        <color rgb="FF000000"/>
      </left>
      <top style="medium">
        <color rgb="FF000000"/>
      </top>
      <bottom style="thin">
        <color rgb="FF000000"/>
      </bottom>
    </border>
    <border>
      <right style="medium">
        <color rgb="FF000000"/>
      </right>
      <top style="medium">
        <color rgb="FF000000"/>
      </top>
      <bottom style="thin">
        <color rgb="FF000000"/>
      </bottom>
    </border>
    <border>
      <right style="medium">
        <color rgb="FF000000"/>
      </right>
      <top style="thin">
        <color rgb="FF000000"/>
      </top>
      <bottom style="thin">
        <color rgb="FF000000"/>
      </bottom>
    </border>
    <border>
      <right style="medium">
        <color rgb="FF000000"/>
      </right>
      <bottom style="medium">
        <color rgb="FF000000"/>
      </bottom>
    </border>
    <border>
      <top style="medium">
        <color rgb="FF000000"/>
      </top>
      <bottom style="medium">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s>
  <cellStyleXfs count="1">
    <xf borderId="0" fillId="0" fontId="0" numFmtId="0" applyAlignment="1" applyFont="1"/>
  </cellStyleXfs>
  <cellXfs count="199">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1" fillId="2" fontId="2" numFmtId="0" xfId="0" applyAlignment="1" applyBorder="1" applyFont="1">
      <alignment horizontal="left" readingOrder="0"/>
    </xf>
    <xf borderId="2" fillId="2" fontId="2" numFmtId="0" xfId="0" applyAlignment="1" applyBorder="1" applyFont="1">
      <alignment horizontal="left" readingOrder="0"/>
    </xf>
    <xf borderId="1" fillId="2" fontId="3" numFmtId="0" xfId="0" applyAlignment="1" applyBorder="1" applyFont="1">
      <alignment readingOrder="0"/>
    </xf>
    <xf borderId="1" fillId="2" fontId="1" numFmtId="0" xfId="0" applyAlignment="1" applyBorder="1" applyFont="1">
      <alignment readingOrder="0"/>
    </xf>
    <xf borderId="1" fillId="2" fontId="1" numFmtId="1" xfId="0" applyAlignment="1" applyBorder="1" applyFont="1" applyNumberFormat="1">
      <alignment readingOrder="0"/>
    </xf>
    <xf borderId="1" fillId="2" fontId="1" numFmtId="164" xfId="0" applyAlignment="1" applyBorder="1" applyFont="1" applyNumberFormat="1">
      <alignment readingOrder="0"/>
    </xf>
    <xf borderId="1" fillId="2" fontId="1" numFmtId="0" xfId="0" applyAlignment="1" applyBorder="1" applyFont="1">
      <alignment horizontal="center" readingOrder="0" vertical="center"/>
    </xf>
    <xf borderId="3" fillId="0" fontId="4" numFmtId="0" xfId="0" applyAlignment="1" applyBorder="1" applyFont="1">
      <alignment horizontal="center" readingOrder="0" shrinkToFit="0" textRotation="90" vertical="center" wrapText="1"/>
    </xf>
    <xf borderId="4" fillId="0" fontId="5" numFmtId="0" xfId="0" applyAlignment="1" applyBorder="1" applyFont="1">
      <alignment horizontal="left" readingOrder="0" shrinkToFit="0" vertical="center" wrapText="1"/>
    </xf>
    <xf borderId="5" fillId="0" fontId="6" numFmtId="0" xfId="0" applyAlignment="1" applyBorder="1" applyFont="1">
      <alignment horizontal="left" readingOrder="0" shrinkToFit="0" vertical="center" wrapText="1"/>
    </xf>
    <xf borderId="6" fillId="0" fontId="7" numFmtId="0" xfId="0" applyAlignment="1" applyBorder="1" applyFont="1">
      <alignment horizontal="left" readingOrder="0" shrinkToFit="0" textRotation="0" vertical="center" wrapText="1"/>
    </xf>
    <xf borderId="6" fillId="0" fontId="8" numFmtId="0" xfId="0" applyAlignment="1" applyBorder="1" applyFont="1">
      <alignment readingOrder="0" vertical="bottom"/>
    </xf>
    <xf borderId="6" fillId="0" fontId="7" numFmtId="0" xfId="0" applyAlignment="1" applyBorder="1" applyFont="1">
      <alignment readingOrder="0"/>
    </xf>
    <xf borderId="6" fillId="0" fontId="7" numFmtId="1" xfId="0" applyAlignment="1" applyBorder="1" applyFont="1" applyNumberFormat="1">
      <alignment readingOrder="0"/>
    </xf>
    <xf borderId="7" fillId="0" fontId="7" numFmtId="164" xfId="0" applyBorder="1" applyFont="1" applyNumberFormat="1"/>
    <xf borderId="8" fillId="0" fontId="9" numFmtId="0" xfId="0" applyBorder="1" applyFont="1"/>
    <xf borderId="9" fillId="0" fontId="6" numFmtId="0" xfId="0" applyAlignment="1" applyBorder="1" applyFont="1">
      <alignment horizontal="left" readingOrder="0" shrinkToFit="0" vertical="center" wrapText="1"/>
    </xf>
    <xf borderId="10" fillId="0" fontId="7" numFmtId="0" xfId="0" applyAlignment="1" applyBorder="1" applyFont="1">
      <alignment readingOrder="0" shrinkToFit="0" vertical="center" wrapText="1"/>
    </xf>
    <xf borderId="10" fillId="0" fontId="10" numFmtId="0" xfId="0" applyAlignment="1" applyBorder="1" applyFont="1">
      <alignment readingOrder="0" vertical="bottom"/>
    </xf>
    <xf borderId="10" fillId="0" fontId="11" numFmtId="0" xfId="0" applyAlignment="1" applyBorder="1" applyFont="1">
      <alignment horizontal="right" readingOrder="0"/>
    </xf>
    <xf borderId="10" fillId="0" fontId="7" numFmtId="0" xfId="0" applyAlignment="1" applyBorder="1" applyFont="1">
      <alignment readingOrder="0"/>
    </xf>
    <xf borderId="10" fillId="0" fontId="7" numFmtId="1" xfId="0" applyAlignment="1" applyBorder="1" applyFont="1" applyNumberFormat="1">
      <alignment readingOrder="0"/>
    </xf>
    <xf borderId="11" fillId="0" fontId="7" numFmtId="164" xfId="0" applyBorder="1" applyFont="1" applyNumberFormat="1"/>
    <xf borderId="10" fillId="0" fontId="7" numFmtId="0" xfId="0" applyAlignment="1" applyBorder="1" applyFont="1">
      <alignment horizontal="left" readingOrder="0" shrinkToFit="0" vertical="center" wrapText="1"/>
    </xf>
    <xf borderId="12" fillId="0" fontId="9" numFmtId="0" xfId="0" applyBorder="1" applyFont="1"/>
    <xf borderId="9" fillId="3" fontId="6" numFmtId="0" xfId="0" applyAlignment="1" applyBorder="1" applyFill="1" applyFont="1">
      <alignment horizontal="left" readingOrder="0" shrinkToFit="0" vertical="center" wrapText="1"/>
    </xf>
    <xf borderId="10" fillId="3" fontId="7" numFmtId="0" xfId="0" applyAlignment="1" applyBorder="1" applyFont="1">
      <alignment horizontal="left" readingOrder="0" shrinkToFit="0" vertical="center" wrapText="1"/>
    </xf>
    <xf borderId="10" fillId="3" fontId="7" numFmtId="0" xfId="0" applyAlignment="1" applyBorder="1" applyFont="1">
      <alignment readingOrder="0" vertical="bottom"/>
    </xf>
    <xf borderId="10" fillId="3" fontId="12" numFmtId="0" xfId="0" applyAlignment="1" applyBorder="1" applyFont="1">
      <alignment readingOrder="0"/>
    </xf>
    <xf borderId="10" fillId="3" fontId="12" numFmtId="1" xfId="0" applyAlignment="1" applyBorder="1" applyFont="1" applyNumberFormat="1">
      <alignment readingOrder="0"/>
    </xf>
    <xf borderId="11" fillId="3" fontId="12" numFmtId="164" xfId="0" applyBorder="1" applyFont="1" applyNumberFormat="1"/>
    <xf borderId="0" fillId="0" fontId="13" numFmtId="0" xfId="0" applyAlignment="1" applyFont="1">
      <alignment horizontal="left" readingOrder="0" vertical="center"/>
    </xf>
    <xf borderId="9" fillId="0" fontId="6" numFmtId="0" xfId="0" applyAlignment="1" applyBorder="1" applyFont="1">
      <alignment horizontal="left" readingOrder="0" vertical="center"/>
    </xf>
    <xf borderId="10" fillId="0" fontId="14" numFmtId="0" xfId="0" applyAlignment="1" applyBorder="1" applyFont="1">
      <alignment readingOrder="0"/>
    </xf>
    <xf borderId="9" fillId="0" fontId="6" numFmtId="0" xfId="0" applyAlignment="1" applyBorder="1" applyFont="1">
      <alignment readingOrder="0" shrinkToFit="0" vertical="center" wrapText="1"/>
    </xf>
    <xf borderId="9" fillId="4" fontId="15" numFmtId="0" xfId="0" applyAlignment="1" applyBorder="1" applyFill="1" applyFont="1">
      <alignment horizontal="left" readingOrder="0" vertical="center"/>
    </xf>
    <xf borderId="10" fillId="4" fontId="16" numFmtId="0" xfId="0" applyAlignment="1" applyBorder="1" applyFont="1">
      <alignment horizontal="left" readingOrder="0" shrinkToFit="0" vertical="center" wrapText="1"/>
    </xf>
    <xf borderId="1" fillId="2" fontId="1" numFmtId="0" xfId="0" applyAlignment="1" applyBorder="1" applyFont="1">
      <alignment readingOrder="0" vertical="center"/>
    </xf>
    <xf borderId="9" fillId="3" fontId="6" numFmtId="0" xfId="0" applyAlignment="1" applyBorder="1" applyFont="1">
      <alignment readingOrder="0" vertical="center"/>
    </xf>
    <xf borderId="10" fillId="3" fontId="7" numFmtId="0" xfId="0" applyAlignment="1" applyBorder="1" applyFont="1">
      <alignment readingOrder="0" shrinkToFit="0" wrapText="1"/>
    </xf>
    <xf borderId="10" fillId="3" fontId="17" numFmtId="0" xfId="0" applyAlignment="1" applyBorder="1" applyFont="1">
      <alignment readingOrder="0" vertical="center"/>
    </xf>
    <xf borderId="10" fillId="3" fontId="18" numFmtId="0" xfId="0" applyAlignment="1" applyBorder="1" applyFont="1">
      <alignment readingOrder="0"/>
    </xf>
    <xf borderId="10" fillId="3" fontId="18" numFmtId="1" xfId="0" applyAlignment="1" applyBorder="1" applyFont="1" applyNumberFormat="1">
      <alignment readingOrder="0"/>
    </xf>
    <xf borderId="11" fillId="3" fontId="19" numFmtId="164" xfId="0" applyBorder="1" applyFont="1" applyNumberFormat="1"/>
    <xf borderId="4" fillId="0" fontId="20" numFmtId="0" xfId="0" applyAlignment="1" applyBorder="1" applyFont="1">
      <alignment horizontal="left" readingOrder="0" shrinkToFit="0" vertical="center" wrapText="1"/>
    </xf>
    <xf borderId="9" fillId="0" fontId="6" numFmtId="0" xfId="0" applyAlignment="1" applyBorder="1" applyFont="1">
      <alignment readingOrder="0" vertical="center"/>
    </xf>
    <xf borderId="10" fillId="0" fontId="7" numFmtId="0" xfId="0" applyAlignment="1" applyBorder="1" applyFont="1">
      <alignment readingOrder="0" shrinkToFit="0" wrapText="1"/>
    </xf>
    <xf borderId="10" fillId="0" fontId="21" numFmtId="0" xfId="0" applyAlignment="1" applyBorder="1" applyFont="1">
      <alignment readingOrder="0" vertical="center"/>
    </xf>
    <xf borderId="10" fillId="0" fontId="11" numFmtId="0" xfId="0" applyAlignment="1" applyBorder="1" applyFont="1">
      <alignment readingOrder="0" shrinkToFit="0" wrapText="1"/>
    </xf>
    <xf borderId="3" fillId="2" fontId="1" numFmtId="0" xfId="0" applyAlignment="1" applyBorder="1" applyFont="1">
      <alignment readingOrder="0" vertical="center"/>
    </xf>
    <xf borderId="10" fillId="0" fontId="22" numFmtId="0" xfId="0" applyAlignment="1" applyBorder="1" applyFont="1">
      <alignment readingOrder="0" vertical="center"/>
    </xf>
    <xf borderId="9" fillId="3" fontId="12" numFmtId="0" xfId="0" applyAlignment="1" applyBorder="1" applyFont="1">
      <alignment readingOrder="0" shrinkToFit="0" vertical="center" wrapText="1"/>
    </xf>
    <xf borderId="10" fillId="3" fontId="12" numFmtId="0" xfId="0" applyAlignment="1" applyBorder="1" applyFont="1">
      <alignment readingOrder="0" shrinkToFit="0" wrapText="1"/>
    </xf>
    <xf borderId="10" fillId="3" fontId="23" numFmtId="0" xfId="0" applyAlignment="1" applyBorder="1" applyFont="1">
      <alignment readingOrder="0" vertical="center"/>
    </xf>
    <xf borderId="13" fillId="0" fontId="9" numFmtId="0" xfId="0" applyBorder="1" applyFont="1"/>
    <xf borderId="14" fillId="0" fontId="24" numFmtId="0" xfId="0" applyAlignment="1" applyBorder="1" applyFont="1">
      <alignment readingOrder="0" shrinkToFit="0" wrapText="1"/>
    </xf>
    <xf borderId="10" fillId="5" fontId="25" numFmtId="0" xfId="0" applyAlignment="1" applyBorder="1" applyFill="1" applyFont="1">
      <alignment readingOrder="0"/>
    </xf>
    <xf borderId="14" fillId="2" fontId="3" numFmtId="0" xfId="0" applyAlignment="1" applyBorder="1" applyFont="1">
      <alignment readingOrder="0" vertical="center"/>
    </xf>
    <xf borderId="10" fillId="2" fontId="12" numFmtId="0" xfId="0" applyAlignment="1" applyBorder="1" applyFont="1">
      <alignment horizontal="center" readingOrder="0" shrinkToFit="0" textRotation="90" vertical="center" wrapText="1"/>
    </xf>
    <xf borderId="15" fillId="2" fontId="18" numFmtId="0" xfId="0" applyAlignment="1" applyBorder="1" applyFont="1">
      <alignment readingOrder="0" shrinkToFit="0" vertical="center" wrapText="1"/>
    </xf>
    <xf borderId="9" fillId="2" fontId="12" numFmtId="0" xfId="0" applyAlignment="1" applyBorder="1" applyFont="1">
      <alignment shrinkToFit="0" vertical="center" wrapText="1"/>
    </xf>
    <xf borderId="10" fillId="2" fontId="12" numFmtId="0" xfId="0" applyAlignment="1" applyBorder="1" applyFont="1">
      <alignment readingOrder="0" shrinkToFit="0" wrapText="1"/>
    </xf>
    <xf borderId="10" fillId="2" fontId="26" numFmtId="0" xfId="0" applyAlignment="1" applyBorder="1" applyFont="1">
      <alignment readingOrder="0" vertical="center"/>
    </xf>
    <xf borderId="10" fillId="2" fontId="12" numFmtId="0" xfId="0" applyAlignment="1" applyBorder="1" applyFont="1">
      <alignment readingOrder="0"/>
    </xf>
    <xf borderId="11" fillId="2" fontId="12" numFmtId="0" xfId="0" applyAlignment="1" applyBorder="1" applyFont="1">
      <alignment readingOrder="0"/>
    </xf>
    <xf borderId="8" fillId="0" fontId="4" numFmtId="0" xfId="0" applyAlignment="1" applyBorder="1" applyFont="1">
      <alignment horizontal="center" readingOrder="0" shrinkToFit="0" textRotation="90" vertical="center" wrapText="1"/>
    </xf>
    <xf borderId="16" fillId="0" fontId="27" numFmtId="0" xfId="0" applyAlignment="1" applyBorder="1" applyFont="1">
      <alignment readingOrder="0" shrinkToFit="0" vertical="center" wrapText="1"/>
    </xf>
    <xf borderId="9" fillId="0" fontId="6" numFmtId="0" xfId="0" applyAlignment="1" applyBorder="1" applyFont="1">
      <alignment shrinkToFit="0" vertical="center" wrapText="1"/>
    </xf>
    <xf borderId="10" fillId="0" fontId="28" numFmtId="0" xfId="0" applyAlignment="1" applyBorder="1" applyFont="1">
      <alignment readingOrder="0" vertical="center"/>
    </xf>
    <xf borderId="16" fillId="0" fontId="9" numFmtId="0" xfId="0" applyBorder="1" applyFont="1"/>
    <xf borderId="17" fillId="0" fontId="9" numFmtId="0" xfId="0" applyBorder="1" applyFont="1"/>
    <xf borderId="14" fillId="0" fontId="29" numFmtId="0" xfId="0" applyAlignment="1" applyBorder="1" applyFont="1">
      <alignment horizontal="left" readingOrder="0" vertical="center"/>
    </xf>
    <xf borderId="9" fillId="3" fontId="6" numFmtId="0" xfId="0" applyAlignment="1" applyBorder="1" applyFont="1">
      <alignment readingOrder="0" shrinkToFit="0" vertical="center" wrapText="1"/>
    </xf>
    <xf borderId="10" fillId="3" fontId="7" numFmtId="0" xfId="0" applyAlignment="1" applyBorder="1" applyFont="1">
      <alignment readingOrder="0" shrinkToFit="0" vertical="center" wrapText="1"/>
    </xf>
    <xf borderId="10" fillId="3" fontId="7" numFmtId="0" xfId="0" applyAlignment="1" applyBorder="1" applyFont="1">
      <alignment readingOrder="0" vertical="center"/>
    </xf>
    <xf borderId="10" fillId="3" fontId="30" numFmtId="1" xfId="0" applyAlignment="1" applyBorder="1" applyFont="1" applyNumberFormat="1">
      <alignment readingOrder="0"/>
    </xf>
    <xf borderId="11" fillId="3" fontId="7" numFmtId="164" xfId="0" applyBorder="1" applyFont="1" applyNumberFormat="1"/>
    <xf borderId="18" fillId="2" fontId="1" numFmtId="0" xfId="0" applyAlignment="1" applyBorder="1" applyFont="1">
      <alignment readingOrder="0" vertical="center"/>
    </xf>
    <xf borderId="10" fillId="2" fontId="4" numFmtId="0" xfId="0" applyAlignment="1" applyBorder="1" applyFont="1">
      <alignment horizontal="center" readingOrder="0" shrinkToFit="0" textRotation="90" vertical="center" wrapText="1"/>
    </xf>
    <xf borderId="15" fillId="2" fontId="24" numFmtId="0" xfId="0" applyAlignment="1" applyBorder="1" applyFont="1">
      <alignment horizontal="left" readingOrder="0" vertical="center"/>
    </xf>
    <xf borderId="9" fillId="2" fontId="12" numFmtId="0" xfId="0" applyAlignment="1" applyBorder="1" applyFont="1">
      <alignment readingOrder="0" shrinkToFit="0" vertical="center" wrapText="1"/>
    </xf>
    <xf borderId="10" fillId="2" fontId="12" numFmtId="0" xfId="0" applyAlignment="1" applyBorder="1" applyFont="1">
      <alignment readingOrder="0" shrinkToFit="0" vertical="center" wrapText="1"/>
    </xf>
    <xf borderId="10" fillId="2" fontId="12" numFmtId="0" xfId="0" applyAlignment="1" applyBorder="1" applyFont="1">
      <alignment readingOrder="0" vertical="center"/>
    </xf>
    <xf borderId="10" fillId="2" fontId="12" numFmtId="1" xfId="0" applyAlignment="1" applyBorder="1" applyFont="1" applyNumberFormat="1">
      <alignment readingOrder="0"/>
    </xf>
    <xf borderId="11" fillId="2" fontId="12" numFmtId="164" xfId="0" applyBorder="1" applyFont="1" applyNumberFormat="1"/>
    <xf borderId="16" fillId="0" fontId="31" numFmtId="0" xfId="0" applyAlignment="1" applyBorder="1" applyFont="1">
      <alignment readingOrder="0" vertical="center"/>
    </xf>
    <xf borderId="0" fillId="2" fontId="7" numFmtId="0" xfId="0" applyFont="1"/>
    <xf borderId="19" fillId="0" fontId="9" numFmtId="0" xfId="0" applyBorder="1" applyFont="1"/>
    <xf borderId="9" fillId="6" fontId="7" numFmtId="0" xfId="0" applyBorder="1" applyFill="1" applyFont="1"/>
    <xf borderId="10" fillId="6" fontId="7" numFmtId="0" xfId="0" applyBorder="1" applyFont="1"/>
    <xf borderId="10" fillId="6" fontId="30" numFmtId="0" xfId="0" applyBorder="1" applyFont="1"/>
    <xf borderId="10" fillId="6" fontId="7" numFmtId="1" xfId="0" applyAlignment="1" applyBorder="1" applyFont="1" applyNumberFormat="1">
      <alignment readingOrder="0"/>
    </xf>
    <xf borderId="11" fillId="6" fontId="7" numFmtId="164" xfId="0" applyBorder="1" applyFont="1" applyNumberFormat="1"/>
    <xf borderId="0" fillId="2" fontId="1" numFmtId="0" xfId="0" applyAlignment="1" applyFont="1">
      <alignment readingOrder="0"/>
    </xf>
    <xf borderId="20" fillId="0" fontId="24" numFmtId="0" xfId="0" applyAlignment="1" applyBorder="1" applyFont="1">
      <alignment readingOrder="0" shrinkToFit="0" vertical="center" wrapText="1"/>
    </xf>
    <xf borderId="9" fillId="0" fontId="32" numFmtId="0" xfId="0" applyAlignment="1" applyBorder="1" applyFont="1">
      <alignment readingOrder="0" shrinkToFit="0" vertical="center" wrapText="1"/>
    </xf>
    <xf borderId="21" fillId="0" fontId="9" numFmtId="0" xfId="0" applyBorder="1" applyFont="1"/>
    <xf borderId="22" fillId="0" fontId="9" numFmtId="0" xfId="0" applyBorder="1" applyFont="1"/>
    <xf borderId="23" fillId="6" fontId="7" numFmtId="0" xfId="0" applyBorder="1" applyFont="1"/>
    <xf borderId="24" fillId="6" fontId="7" numFmtId="0" xfId="0" applyBorder="1" applyFont="1"/>
    <xf borderId="24" fillId="6" fontId="12" numFmtId="0" xfId="0" applyBorder="1" applyFont="1"/>
    <xf borderId="24" fillId="6" fontId="7" numFmtId="1" xfId="0" applyBorder="1" applyFont="1" applyNumberFormat="1"/>
    <xf borderId="25" fillId="6" fontId="7" numFmtId="164" xfId="0" applyBorder="1" applyFont="1" applyNumberFormat="1"/>
    <xf borderId="0" fillId="0" fontId="7" numFmtId="1" xfId="0" applyFont="1" applyNumberFormat="1"/>
    <xf borderId="0" fillId="0" fontId="7" numFmtId="164" xfId="0" applyFont="1" applyNumberFormat="1"/>
    <xf borderId="3" fillId="0" fontId="33" numFmtId="0" xfId="0" applyAlignment="1" applyBorder="1" applyFont="1">
      <alignment horizontal="center" readingOrder="0" shrinkToFit="0" textRotation="90" vertical="center" wrapText="1"/>
    </xf>
    <xf borderId="26" fillId="0" fontId="6" numFmtId="0" xfId="0" applyAlignment="1" applyBorder="1" applyFont="1">
      <alignment readingOrder="0" vertical="center"/>
    </xf>
    <xf borderId="27" fillId="4" fontId="34" numFmtId="0" xfId="0" applyAlignment="1" applyBorder="1" applyFont="1">
      <alignment readingOrder="0" shrinkToFit="0" vertical="center" wrapText="1"/>
    </xf>
    <xf borderId="28" fillId="0" fontId="9" numFmtId="0" xfId="0" applyBorder="1" applyFont="1"/>
    <xf borderId="15" fillId="0" fontId="7" numFmtId="0" xfId="0" applyAlignment="1" applyBorder="1" applyFont="1">
      <alignment readingOrder="0" shrinkToFit="0" vertical="center" wrapText="1"/>
    </xf>
    <xf borderId="29" fillId="0" fontId="9" numFmtId="0" xfId="0" applyBorder="1" applyFont="1"/>
    <xf borderId="23" fillId="0" fontId="6" numFmtId="0" xfId="0" applyAlignment="1" applyBorder="1" applyFont="1">
      <alignment readingOrder="0" vertical="center"/>
    </xf>
    <xf borderId="12" fillId="0" fontId="7" numFmtId="0" xfId="0" applyAlignment="1" applyBorder="1" applyFont="1">
      <alignment readingOrder="0" shrinkToFit="0" vertical="center" wrapText="1"/>
    </xf>
    <xf borderId="30" fillId="0" fontId="9" numFmtId="0" xfId="0" applyBorder="1" applyFont="1"/>
    <xf borderId="10" fillId="0" fontId="35" numFmtId="0" xfId="0" applyAlignment="1" applyBorder="1" applyFont="1">
      <alignment readingOrder="0" vertical="bottom"/>
    </xf>
    <xf borderId="18" fillId="6" fontId="36" numFmtId="0" xfId="0" applyAlignment="1" applyBorder="1" applyFont="1">
      <alignment horizontal="left" readingOrder="0" shrinkToFit="0" vertical="center" wrapText="1"/>
    </xf>
    <xf borderId="9" fillId="6" fontId="15" numFmtId="0" xfId="0" applyAlignment="1" applyBorder="1" applyFont="1">
      <alignment horizontal="left" readingOrder="0" shrinkToFit="0" vertical="center" wrapText="1"/>
    </xf>
    <xf borderId="10" fillId="6" fontId="16" numFmtId="0" xfId="0" applyAlignment="1" applyBorder="1" applyFont="1">
      <alignment horizontal="left" readingOrder="0" shrinkToFit="0" vertical="center" wrapText="1"/>
    </xf>
    <xf borderId="10" fillId="6" fontId="16" numFmtId="0" xfId="0" applyAlignment="1" applyBorder="1" applyFont="1">
      <alignment readingOrder="0" vertical="bottom"/>
    </xf>
    <xf borderId="10" fillId="6" fontId="18" numFmtId="0" xfId="0" applyAlignment="1" applyBorder="1" applyFont="1">
      <alignment readingOrder="0"/>
    </xf>
    <xf borderId="10" fillId="6" fontId="16" numFmtId="1" xfId="0" applyAlignment="1" applyBorder="1" applyFont="1" applyNumberFormat="1">
      <alignment readingOrder="0"/>
    </xf>
    <xf borderId="11" fillId="6" fontId="16" numFmtId="164" xfId="0" applyBorder="1" applyFont="1" applyNumberFormat="1"/>
    <xf borderId="18" fillId="6" fontId="24" numFmtId="0" xfId="0" applyAlignment="1" applyBorder="1" applyFont="1">
      <alignment horizontal="left" readingOrder="0" vertical="center"/>
    </xf>
    <xf borderId="9" fillId="6" fontId="15" numFmtId="0" xfId="0" applyAlignment="1" applyBorder="1" applyFont="1">
      <alignment horizontal="left" readingOrder="0" vertical="center"/>
    </xf>
    <xf borderId="10" fillId="6" fontId="7" numFmtId="0" xfId="0" applyAlignment="1" applyBorder="1" applyFont="1">
      <alignment readingOrder="0"/>
    </xf>
    <xf borderId="10" fillId="6" fontId="12" numFmtId="0" xfId="0" applyAlignment="1" applyBorder="1" applyFont="1">
      <alignment readingOrder="0"/>
    </xf>
    <xf borderId="18" fillId="3" fontId="25" numFmtId="0" xfId="0" applyAlignment="1" applyBorder="1" applyFont="1">
      <alignment horizontal="left" readingOrder="0" shrinkToFit="0" vertical="center" wrapText="1"/>
    </xf>
    <xf borderId="9" fillId="3" fontId="37" numFmtId="0" xfId="0" applyAlignment="1" applyBorder="1" applyFont="1">
      <alignment readingOrder="0" vertical="center"/>
    </xf>
    <xf borderId="10" fillId="3" fontId="38" numFmtId="0" xfId="0" applyAlignment="1" applyBorder="1" applyFont="1">
      <alignment readingOrder="0" shrinkToFit="0" wrapText="1"/>
    </xf>
    <xf borderId="10" fillId="3" fontId="38" numFmtId="0" xfId="0" applyAlignment="1" applyBorder="1" applyFont="1">
      <alignment readingOrder="0" vertical="center"/>
    </xf>
    <xf borderId="10" fillId="3" fontId="38" numFmtId="1" xfId="0" applyAlignment="1" applyBorder="1" applyFont="1" applyNumberFormat="1">
      <alignment readingOrder="0"/>
    </xf>
    <xf borderId="11" fillId="3" fontId="38" numFmtId="164" xfId="0" applyBorder="1" applyFont="1" applyNumberFormat="1"/>
    <xf borderId="19" fillId="0" fontId="24" numFmtId="0" xfId="0" applyAlignment="1" applyBorder="1" applyFont="1">
      <alignment readingOrder="0" shrinkToFit="0" wrapText="1"/>
    </xf>
    <xf borderId="18" fillId="6" fontId="24" numFmtId="0" xfId="0" applyAlignment="1" applyBorder="1" applyFont="1">
      <alignment readingOrder="0" shrinkToFit="0" wrapText="1"/>
    </xf>
    <xf borderId="9" fillId="6" fontId="6" numFmtId="0" xfId="0" applyAlignment="1" applyBorder="1" applyFont="1">
      <alignment readingOrder="0" shrinkToFit="0" vertical="center" wrapText="1"/>
    </xf>
    <xf borderId="10" fillId="6" fontId="7" numFmtId="0" xfId="0" applyAlignment="1" applyBorder="1" applyFont="1">
      <alignment readingOrder="0" shrinkToFit="0" wrapText="1"/>
    </xf>
    <xf borderId="10" fillId="6" fontId="39" numFmtId="0" xfId="0" applyAlignment="1" applyBorder="1" applyFont="1">
      <alignment readingOrder="0" vertical="center"/>
    </xf>
    <xf borderId="13" fillId="2" fontId="4" numFmtId="0" xfId="0" applyAlignment="1" applyBorder="1" applyFont="1">
      <alignment horizontal="center" readingOrder="0" shrinkToFit="0" textRotation="90" vertical="center" wrapText="1"/>
    </xf>
    <xf borderId="18" fillId="2" fontId="27" numFmtId="0" xfId="0" applyAlignment="1" applyBorder="1" applyFont="1">
      <alignment readingOrder="0" shrinkToFit="0" vertical="center" wrapText="1"/>
    </xf>
    <xf borderId="9" fillId="2" fontId="6" numFmtId="0" xfId="0" applyAlignment="1" applyBorder="1" applyFont="1">
      <alignment shrinkToFit="0" vertical="center" wrapText="1"/>
    </xf>
    <xf borderId="10" fillId="2" fontId="7" numFmtId="0" xfId="0" applyAlignment="1" applyBorder="1" applyFont="1">
      <alignment readingOrder="0" shrinkToFit="0" wrapText="1"/>
    </xf>
    <xf borderId="10" fillId="2" fontId="40" numFmtId="0" xfId="0" applyAlignment="1" applyBorder="1" applyFont="1">
      <alignment readingOrder="0" vertical="center"/>
    </xf>
    <xf borderId="10" fillId="2" fontId="7" numFmtId="1" xfId="0" applyAlignment="1" applyBorder="1" applyFont="1" applyNumberFormat="1">
      <alignment readingOrder="0"/>
    </xf>
    <xf borderId="11" fillId="2" fontId="7" numFmtId="164" xfId="0" applyBorder="1" applyFont="1" applyNumberFormat="1"/>
    <xf borderId="18" fillId="6" fontId="27" numFmtId="0" xfId="0" applyAlignment="1" applyBorder="1" applyFont="1">
      <alignment readingOrder="0" shrinkToFit="0" vertical="center" wrapText="1"/>
    </xf>
    <xf borderId="9" fillId="6" fontId="6" numFmtId="0" xfId="0" applyAlignment="1" applyBorder="1" applyFont="1">
      <alignment shrinkToFit="0" vertical="center" wrapText="1"/>
    </xf>
    <xf borderId="10" fillId="6" fontId="12" numFmtId="0" xfId="0" applyBorder="1" applyFont="1"/>
    <xf borderId="16" fillId="0" fontId="41" numFmtId="0" xfId="0" applyAlignment="1" applyBorder="1" applyFont="1">
      <alignment horizontal="left" readingOrder="0" vertical="center"/>
    </xf>
    <xf borderId="18" fillId="3" fontId="24" numFmtId="0" xfId="0" applyAlignment="1" applyBorder="1" applyFont="1">
      <alignment readingOrder="0" vertical="center"/>
    </xf>
    <xf borderId="10" fillId="3" fontId="7" numFmtId="1" xfId="0" applyAlignment="1" applyBorder="1" applyFont="1" applyNumberFormat="1">
      <alignment readingOrder="0"/>
    </xf>
    <xf borderId="1" fillId="2" fontId="4" numFmtId="0" xfId="0" applyAlignment="1" applyBorder="1" applyFont="1">
      <alignment horizontal="center" readingOrder="0" shrinkToFit="0" textRotation="90" vertical="center" wrapText="1"/>
    </xf>
    <xf borderId="18" fillId="2" fontId="24" numFmtId="0" xfId="0" applyAlignment="1" applyBorder="1" applyFont="1">
      <alignment readingOrder="0" vertical="center"/>
    </xf>
    <xf borderId="9" fillId="2" fontId="6" numFmtId="0" xfId="0" applyAlignment="1" applyBorder="1" applyFont="1">
      <alignment readingOrder="0" shrinkToFit="0" vertical="center" wrapText="1"/>
    </xf>
    <xf borderId="10" fillId="2" fontId="7" numFmtId="0" xfId="0" applyAlignment="1" applyBorder="1" applyFont="1">
      <alignment readingOrder="0" shrinkToFit="0" vertical="center" wrapText="1"/>
    </xf>
    <xf borderId="10" fillId="2" fontId="7" numFmtId="0" xfId="0" applyAlignment="1" applyBorder="1" applyFont="1">
      <alignment readingOrder="0" vertical="center"/>
    </xf>
    <xf borderId="14" fillId="0" fontId="42" numFmtId="0" xfId="0" applyAlignment="1" applyBorder="1" applyFont="1">
      <alignment readingOrder="0" vertical="center"/>
    </xf>
    <xf borderId="31" fillId="3" fontId="12" numFmtId="0" xfId="0" applyBorder="1" applyFont="1"/>
    <xf borderId="9" fillId="3" fontId="12" numFmtId="0" xfId="0" applyBorder="1" applyFont="1"/>
    <xf borderId="10" fillId="3" fontId="12" numFmtId="0" xfId="0" applyBorder="1" applyFont="1"/>
    <xf borderId="11" fillId="3" fontId="12" numFmtId="0" xfId="0" applyBorder="1" applyFont="1"/>
    <xf borderId="0" fillId="2" fontId="1" numFmtId="0" xfId="0" applyAlignment="1" applyFont="1">
      <alignment readingOrder="0" vertical="center"/>
    </xf>
    <xf borderId="0" fillId="0" fontId="33" numFmtId="0" xfId="0" applyAlignment="1" applyFont="1">
      <alignment horizontal="center" readingOrder="0" shrinkToFit="0" textRotation="90" vertical="center" wrapText="1"/>
    </xf>
    <xf borderId="0" fillId="0" fontId="6" numFmtId="0" xfId="0" applyAlignment="1" applyFont="1">
      <alignment readingOrder="0" vertical="center"/>
    </xf>
    <xf borderId="0" fillId="4" fontId="34" numFmtId="0" xfId="0" applyAlignment="1" applyFont="1">
      <alignment readingOrder="0" shrinkToFit="0" vertical="center" wrapText="1"/>
    </xf>
    <xf borderId="26" fillId="2" fontId="2" numFmtId="0" xfId="0" applyAlignment="1" applyBorder="1" applyFont="1">
      <alignment horizontal="left" readingOrder="0"/>
    </xf>
    <xf borderId="32" fillId="2" fontId="2" numFmtId="0" xfId="0" applyAlignment="1" applyBorder="1" applyFont="1">
      <alignment horizontal="left" readingOrder="0"/>
    </xf>
    <xf borderId="32" fillId="2" fontId="3" numFmtId="0" xfId="0" applyAlignment="1" applyBorder="1" applyFont="1">
      <alignment vertical="bottom"/>
    </xf>
    <xf borderId="32" fillId="2" fontId="1" numFmtId="0" xfId="0" applyAlignment="1" applyBorder="1" applyFont="1">
      <alignment vertical="bottom"/>
    </xf>
    <xf borderId="33" fillId="2" fontId="1" numFmtId="0" xfId="0" applyAlignment="1" applyBorder="1" applyFont="1">
      <alignment vertical="bottom"/>
    </xf>
    <xf borderId="10" fillId="0" fontId="7" numFmtId="0" xfId="0" applyAlignment="1" applyBorder="1" applyFont="1">
      <alignment horizontal="left" readingOrder="0" shrinkToFit="0" textRotation="0" vertical="center" wrapText="1"/>
    </xf>
    <xf borderId="10" fillId="0" fontId="7" numFmtId="0" xfId="0" applyAlignment="1" applyBorder="1" applyFont="1">
      <alignment horizontal="right" vertical="bottom"/>
    </xf>
    <xf borderId="10" fillId="0" fontId="7" numFmtId="1" xfId="0" applyAlignment="1" applyBorder="1" applyFont="1" applyNumberFormat="1">
      <alignment horizontal="right" vertical="bottom"/>
    </xf>
    <xf borderId="11" fillId="0" fontId="7" numFmtId="164" xfId="0" applyAlignment="1" applyBorder="1" applyFont="1" applyNumberFormat="1">
      <alignment horizontal="right" vertical="bottom"/>
    </xf>
    <xf borderId="10" fillId="4" fontId="7" numFmtId="0" xfId="0" applyAlignment="1" applyBorder="1" applyFont="1">
      <alignment readingOrder="0" vertical="bottom"/>
    </xf>
    <xf borderId="10" fillId="0" fontId="7" numFmtId="0" xfId="0" applyAlignment="1" applyBorder="1" applyFont="1">
      <alignment readingOrder="0" vertical="bottom"/>
    </xf>
    <xf borderId="10" fillId="3" fontId="12" numFmtId="0" xfId="0" applyAlignment="1" applyBorder="1" applyFont="1">
      <alignment readingOrder="0" vertical="bottom"/>
    </xf>
    <xf borderId="10" fillId="3" fontId="12" numFmtId="1" xfId="0" applyAlignment="1" applyBorder="1" applyFont="1" applyNumberFormat="1">
      <alignment horizontal="right" vertical="bottom"/>
    </xf>
    <xf borderId="11" fillId="3" fontId="12" numFmtId="164" xfId="0" applyAlignment="1" applyBorder="1" applyFont="1" applyNumberFormat="1">
      <alignment horizontal="right" vertical="bottom"/>
    </xf>
    <xf borderId="9" fillId="3" fontId="6" numFmtId="0" xfId="0" applyAlignment="1" applyBorder="1" applyFont="1">
      <alignment shrinkToFit="0" vertical="center" wrapText="1"/>
    </xf>
    <xf borderId="18" fillId="0" fontId="24" numFmtId="0" xfId="0" applyAlignment="1" applyBorder="1" applyFont="1">
      <alignment readingOrder="0" shrinkToFit="0" wrapText="1"/>
    </xf>
    <xf borderId="10" fillId="2" fontId="12" numFmtId="0" xfId="0" applyAlignment="1" applyBorder="1" applyFont="1">
      <alignment readingOrder="0" vertical="bottom"/>
    </xf>
    <xf borderId="10" fillId="2" fontId="7" numFmtId="1" xfId="0" applyAlignment="1" applyBorder="1" applyFont="1" applyNumberFormat="1">
      <alignment horizontal="right" vertical="bottom"/>
    </xf>
    <xf borderId="11" fillId="2" fontId="7" numFmtId="164" xfId="0" applyAlignment="1" applyBorder="1" applyFont="1" applyNumberFormat="1">
      <alignment horizontal="right" vertical="bottom"/>
    </xf>
    <xf borderId="18" fillId="3" fontId="24" numFmtId="0" xfId="0" applyAlignment="1" applyBorder="1" applyFont="1">
      <alignment horizontal="left" readingOrder="0" vertical="center"/>
    </xf>
    <xf borderId="1" fillId="2" fontId="25" numFmtId="0" xfId="0" applyAlignment="1" applyBorder="1" applyFont="1">
      <alignment horizontal="center" readingOrder="0" shrinkToFit="0" textRotation="90" vertical="center" wrapText="1"/>
    </xf>
    <xf borderId="18" fillId="2" fontId="25" numFmtId="0" xfId="0" applyAlignment="1" applyBorder="1" applyFont="1">
      <alignment readingOrder="0" vertical="center"/>
    </xf>
    <xf borderId="9" fillId="2" fontId="25" numFmtId="0" xfId="0" applyAlignment="1" applyBorder="1" applyFont="1">
      <alignment readingOrder="0" shrinkToFit="0" vertical="center" wrapText="1"/>
    </xf>
    <xf borderId="10" fillId="2" fontId="25" numFmtId="0" xfId="0" applyAlignment="1" applyBorder="1" applyFont="1">
      <alignment readingOrder="0" shrinkToFit="0" vertical="center" wrapText="1"/>
    </xf>
    <xf borderId="10" fillId="2" fontId="25" numFmtId="0" xfId="0" applyAlignment="1" applyBorder="1" applyFont="1">
      <alignment readingOrder="0" vertical="center"/>
    </xf>
    <xf borderId="10" fillId="2" fontId="25" numFmtId="0" xfId="0" applyAlignment="1" applyBorder="1" applyFont="1">
      <alignment readingOrder="0"/>
    </xf>
    <xf borderId="10" fillId="2" fontId="25" numFmtId="1" xfId="0" applyAlignment="1" applyBorder="1" applyFont="1" applyNumberFormat="1">
      <alignment horizontal="right" vertical="bottom"/>
    </xf>
    <xf borderId="11" fillId="2" fontId="25" numFmtId="164" xfId="0" applyAlignment="1" applyBorder="1" applyFont="1" applyNumberFormat="1">
      <alignment horizontal="right" vertical="bottom"/>
    </xf>
    <xf borderId="18" fillId="3" fontId="7" numFmtId="0" xfId="0" applyBorder="1" applyFont="1"/>
    <xf borderId="9" fillId="3" fontId="7" numFmtId="0" xfId="0" applyBorder="1" applyFont="1"/>
    <xf borderId="10" fillId="3" fontId="7" numFmtId="0" xfId="0" applyBorder="1" applyFont="1"/>
    <xf borderId="21" fillId="0" fontId="24" numFmtId="0" xfId="0" applyAlignment="1" applyBorder="1" applyFont="1">
      <alignment readingOrder="0" shrinkToFit="0" vertical="center" wrapText="1"/>
    </xf>
    <xf borderId="18" fillId="3" fontId="24" numFmtId="0" xfId="0" applyAlignment="1" applyBorder="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prnt.sc/1urzi1t" TargetMode="External"/><Relationship Id="rId20" Type="http://schemas.openxmlformats.org/officeDocument/2006/relationships/hyperlink" Target="https://prnt.sc/1uwst1u" TargetMode="External"/><Relationship Id="rId42" Type="http://schemas.openxmlformats.org/officeDocument/2006/relationships/hyperlink" Target="https://prnt.sc/1vh9mni" TargetMode="External"/><Relationship Id="rId41" Type="http://schemas.openxmlformats.org/officeDocument/2006/relationships/hyperlink" Target="https://prnt.sc/1urzmng" TargetMode="External"/><Relationship Id="rId22" Type="http://schemas.openxmlformats.org/officeDocument/2006/relationships/hyperlink" Target="https://prnt.sc/1uwucrn" TargetMode="External"/><Relationship Id="rId44" Type="http://schemas.openxmlformats.org/officeDocument/2006/relationships/hyperlink" Target="https://prnt.sc/1vh8zkj" TargetMode="External"/><Relationship Id="rId21" Type="http://schemas.openxmlformats.org/officeDocument/2006/relationships/hyperlink" Target="https://prnt.sc/1uwu290" TargetMode="External"/><Relationship Id="rId43" Type="http://schemas.openxmlformats.org/officeDocument/2006/relationships/hyperlink" Target="https://prnt.sc/1vh9mni" TargetMode="External"/><Relationship Id="rId24" Type="http://schemas.openxmlformats.org/officeDocument/2006/relationships/hyperlink" Target="https://prnt.sc/1uwum1g" TargetMode="External"/><Relationship Id="rId46" Type="http://schemas.openxmlformats.org/officeDocument/2006/relationships/drawing" Target="../drawings/drawing1.xml"/><Relationship Id="rId23" Type="http://schemas.openxmlformats.org/officeDocument/2006/relationships/hyperlink" Target="https://prnt.sc/1uwuiri" TargetMode="External"/><Relationship Id="rId45" Type="http://schemas.openxmlformats.org/officeDocument/2006/relationships/hyperlink" Target="https://prnt.sc/1vh8zkj" TargetMode="External"/><Relationship Id="rId1" Type="http://schemas.openxmlformats.org/officeDocument/2006/relationships/hyperlink" Target="https://prnt.sc/1tti9hm" TargetMode="External"/><Relationship Id="rId2" Type="http://schemas.openxmlformats.org/officeDocument/2006/relationships/hyperlink" Target="https://prnt.sc/1tukdmd" TargetMode="External"/><Relationship Id="rId3" Type="http://schemas.openxmlformats.org/officeDocument/2006/relationships/hyperlink" Target="https://prntscr.com/1tuftcc" TargetMode="External"/><Relationship Id="rId4" Type="http://schemas.openxmlformats.org/officeDocument/2006/relationships/hyperlink" Target="https://prntscr.com/1tugd11" TargetMode="External"/><Relationship Id="rId9" Type="http://schemas.openxmlformats.org/officeDocument/2006/relationships/hyperlink" Target="https://prnt.sc/1tuuynw" TargetMode="External"/><Relationship Id="rId26" Type="http://schemas.openxmlformats.org/officeDocument/2006/relationships/hyperlink" Target="https://prnt.sc/1uwurwl" TargetMode="External"/><Relationship Id="rId25" Type="http://schemas.openxmlformats.org/officeDocument/2006/relationships/hyperlink" Target="https://prnt.sc/1uwsz8a" TargetMode="External"/><Relationship Id="rId28" Type="http://schemas.openxmlformats.org/officeDocument/2006/relationships/hyperlink" Target="https://prnt.sc/1uwv2g1" TargetMode="External"/><Relationship Id="rId27" Type="http://schemas.openxmlformats.org/officeDocument/2006/relationships/hyperlink" Target="https://prnt.sc/1uwuyag" TargetMode="External"/><Relationship Id="rId5" Type="http://schemas.openxmlformats.org/officeDocument/2006/relationships/hyperlink" Target="https://prntscr.com/1tugy7j" TargetMode="External"/><Relationship Id="rId6" Type="http://schemas.openxmlformats.org/officeDocument/2006/relationships/hyperlink" Target="https://prntscr.com/1tuh92g" TargetMode="External"/><Relationship Id="rId29" Type="http://schemas.openxmlformats.org/officeDocument/2006/relationships/hyperlink" Target="https://prnt.sc/1uwv51j" TargetMode="External"/><Relationship Id="rId7" Type="http://schemas.openxmlformats.org/officeDocument/2006/relationships/hyperlink" Target="https://prntscr.com/1tuelav" TargetMode="External"/><Relationship Id="rId8" Type="http://schemas.openxmlformats.org/officeDocument/2006/relationships/hyperlink" Target="https://prnt.sc/1tuub7f" TargetMode="External"/><Relationship Id="rId31" Type="http://schemas.openxmlformats.org/officeDocument/2006/relationships/hyperlink" Target="https://prnt.sc/1uwvcfi" TargetMode="External"/><Relationship Id="rId30" Type="http://schemas.openxmlformats.org/officeDocument/2006/relationships/hyperlink" Target="https://prnt.sc/1uwv91r" TargetMode="External"/><Relationship Id="rId11" Type="http://schemas.openxmlformats.org/officeDocument/2006/relationships/hyperlink" Target="https://prnt.sc/1tuvtni" TargetMode="External"/><Relationship Id="rId33" Type="http://schemas.openxmlformats.org/officeDocument/2006/relationships/hyperlink" Target="https://prnt.sc/1uruto1" TargetMode="External"/><Relationship Id="rId10" Type="http://schemas.openxmlformats.org/officeDocument/2006/relationships/hyperlink" Target="https://prnt.sc/1tuut4w" TargetMode="External"/><Relationship Id="rId32" Type="http://schemas.openxmlformats.org/officeDocument/2006/relationships/hyperlink" Target="https://prnt.sc/1uru108" TargetMode="External"/><Relationship Id="rId13" Type="http://schemas.openxmlformats.org/officeDocument/2006/relationships/hyperlink" Target="https://prnt.sc/1tuvyyb" TargetMode="External"/><Relationship Id="rId35" Type="http://schemas.openxmlformats.org/officeDocument/2006/relationships/hyperlink" Target="https://prnt.sc/1urvv65" TargetMode="External"/><Relationship Id="rId12" Type="http://schemas.openxmlformats.org/officeDocument/2006/relationships/hyperlink" Target="https://prnt.sc/1tuvx39" TargetMode="External"/><Relationship Id="rId34" Type="http://schemas.openxmlformats.org/officeDocument/2006/relationships/hyperlink" Target="https://prnt.sc/1uruy5o" TargetMode="External"/><Relationship Id="rId15" Type="http://schemas.openxmlformats.org/officeDocument/2006/relationships/hyperlink" Target="https://prnt.sc/1tv65yo" TargetMode="External"/><Relationship Id="rId37" Type="http://schemas.openxmlformats.org/officeDocument/2006/relationships/hyperlink" Target="https://prnt.sc/1urxuz6" TargetMode="External"/><Relationship Id="rId14" Type="http://schemas.openxmlformats.org/officeDocument/2006/relationships/hyperlink" Target="https://prnt.sc/1tuw0kc" TargetMode="External"/><Relationship Id="rId36" Type="http://schemas.openxmlformats.org/officeDocument/2006/relationships/hyperlink" Target="https://prnt.sc/1urwplz" TargetMode="External"/><Relationship Id="rId17" Type="http://schemas.openxmlformats.org/officeDocument/2006/relationships/hyperlink" Target="https://prnt.sc/1tv7alq" TargetMode="External"/><Relationship Id="rId39" Type="http://schemas.openxmlformats.org/officeDocument/2006/relationships/hyperlink" Target="https://prnt.sc/1urz87q" TargetMode="External"/><Relationship Id="rId16" Type="http://schemas.openxmlformats.org/officeDocument/2006/relationships/hyperlink" Target="https://prnt.sc/1tv7dap" TargetMode="External"/><Relationship Id="rId38" Type="http://schemas.openxmlformats.org/officeDocument/2006/relationships/hyperlink" Target="https://prnt.sc/1uryq92" TargetMode="External"/><Relationship Id="rId19" Type="http://schemas.openxmlformats.org/officeDocument/2006/relationships/hyperlink" Target="https://prnt.sc/1ur2ewx" TargetMode="External"/><Relationship Id="rId18" Type="http://schemas.openxmlformats.org/officeDocument/2006/relationships/hyperlink" Target="https://prnt.sc/1tv7ucq"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prnt.sc/1urzi1t" TargetMode="External"/><Relationship Id="rId20" Type="http://schemas.openxmlformats.org/officeDocument/2006/relationships/hyperlink" Target="https://prnt.sc/1uwst1u" TargetMode="External"/><Relationship Id="rId42" Type="http://schemas.openxmlformats.org/officeDocument/2006/relationships/hyperlink" Target="https://prnt.sc/1vh9mni" TargetMode="External"/><Relationship Id="rId41" Type="http://schemas.openxmlformats.org/officeDocument/2006/relationships/hyperlink" Target="https://prnt.sc/1urzmng" TargetMode="External"/><Relationship Id="rId22" Type="http://schemas.openxmlformats.org/officeDocument/2006/relationships/hyperlink" Target="https://prnt.sc/1uwucrn" TargetMode="External"/><Relationship Id="rId44" Type="http://schemas.openxmlformats.org/officeDocument/2006/relationships/hyperlink" Target="https://prnt.sc/1vh8zkj" TargetMode="External"/><Relationship Id="rId21" Type="http://schemas.openxmlformats.org/officeDocument/2006/relationships/hyperlink" Target="https://prnt.sc/1uwu290" TargetMode="External"/><Relationship Id="rId43" Type="http://schemas.openxmlformats.org/officeDocument/2006/relationships/hyperlink" Target="https://prnt.sc/1vh9mni" TargetMode="External"/><Relationship Id="rId24" Type="http://schemas.openxmlformats.org/officeDocument/2006/relationships/hyperlink" Target="https://prnt.sc/1uwum1g" TargetMode="External"/><Relationship Id="rId46" Type="http://schemas.openxmlformats.org/officeDocument/2006/relationships/drawing" Target="../drawings/drawing2.xml"/><Relationship Id="rId23" Type="http://schemas.openxmlformats.org/officeDocument/2006/relationships/hyperlink" Target="https://prnt.sc/1uwuiri" TargetMode="External"/><Relationship Id="rId45" Type="http://schemas.openxmlformats.org/officeDocument/2006/relationships/hyperlink" Target="https://prnt.sc/1vh8zkj" TargetMode="External"/><Relationship Id="rId1" Type="http://schemas.openxmlformats.org/officeDocument/2006/relationships/hyperlink" Target="https://prnt.sc/1tti9hm" TargetMode="External"/><Relationship Id="rId2" Type="http://schemas.openxmlformats.org/officeDocument/2006/relationships/hyperlink" Target="https://prnt.sc/1tukdmd" TargetMode="External"/><Relationship Id="rId3" Type="http://schemas.openxmlformats.org/officeDocument/2006/relationships/hyperlink" Target="https://prntscr.com/1tuftcc" TargetMode="External"/><Relationship Id="rId4" Type="http://schemas.openxmlformats.org/officeDocument/2006/relationships/hyperlink" Target="https://prntscr.com/1tugd11" TargetMode="External"/><Relationship Id="rId9" Type="http://schemas.openxmlformats.org/officeDocument/2006/relationships/hyperlink" Target="https://prnt.sc/1tuuynw" TargetMode="External"/><Relationship Id="rId26" Type="http://schemas.openxmlformats.org/officeDocument/2006/relationships/hyperlink" Target="https://prnt.sc/1uwurwl" TargetMode="External"/><Relationship Id="rId25" Type="http://schemas.openxmlformats.org/officeDocument/2006/relationships/hyperlink" Target="https://prnt.sc/1uwsz8a" TargetMode="External"/><Relationship Id="rId28" Type="http://schemas.openxmlformats.org/officeDocument/2006/relationships/hyperlink" Target="https://prnt.sc/1uwv2g1" TargetMode="External"/><Relationship Id="rId27" Type="http://schemas.openxmlformats.org/officeDocument/2006/relationships/hyperlink" Target="https://prnt.sc/1uwuyag" TargetMode="External"/><Relationship Id="rId5" Type="http://schemas.openxmlformats.org/officeDocument/2006/relationships/hyperlink" Target="https://prntscr.com/1tugy7j" TargetMode="External"/><Relationship Id="rId6" Type="http://schemas.openxmlformats.org/officeDocument/2006/relationships/hyperlink" Target="https://prntscr.com/1tuh92g" TargetMode="External"/><Relationship Id="rId29" Type="http://schemas.openxmlformats.org/officeDocument/2006/relationships/hyperlink" Target="https://prnt.sc/1uwv51j" TargetMode="External"/><Relationship Id="rId7" Type="http://schemas.openxmlformats.org/officeDocument/2006/relationships/hyperlink" Target="https://prntscr.com/1tuelav" TargetMode="External"/><Relationship Id="rId8" Type="http://schemas.openxmlformats.org/officeDocument/2006/relationships/hyperlink" Target="https://prnt.sc/1tuub7f" TargetMode="External"/><Relationship Id="rId31" Type="http://schemas.openxmlformats.org/officeDocument/2006/relationships/hyperlink" Target="https://prnt.sc/1uwvcfi" TargetMode="External"/><Relationship Id="rId30" Type="http://schemas.openxmlformats.org/officeDocument/2006/relationships/hyperlink" Target="https://prnt.sc/1uwv91r" TargetMode="External"/><Relationship Id="rId11" Type="http://schemas.openxmlformats.org/officeDocument/2006/relationships/hyperlink" Target="https://prnt.sc/1tuvtni" TargetMode="External"/><Relationship Id="rId33" Type="http://schemas.openxmlformats.org/officeDocument/2006/relationships/hyperlink" Target="https://prnt.sc/1uruto1" TargetMode="External"/><Relationship Id="rId10" Type="http://schemas.openxmlformats.org/officeDocument/2006/relationships/hyperlink" Target="https://prnt.sc/1tuut4w" TargetMode="External"/><Relationship Id="rId32" Type="http://schemas.openxmlformats.org/officeDocument/2006/relationships/hyperlink" Target="https://prnt.sc/1uru108" TargetMode="External"/><Relationship Id="rId13" Type="http://schemas.openxmlformats.org/officeDocument/2006/relationships/hyperlink" Target="https://prnt.sc/1tuvyyb" TargetMode="External"/><Relationship Id="rId35" Type="http://schemas.openxmlformats.org/officeDocument/2006/relationships/hyperlink" Target="https://prnt.sc/1urvv65" TargetMode="External"/><Relationship Id="rId12" Type="http://schemas.openxmlformats.org/officeDocument/2006/relationships/hyperlink" Target="https://prnt.sc/1tuvx39" TargetMode="External"/><Relationship Id="rId34" Type="http://schemas.openxmlformats.org/officeDocument/2006/relationships/hyperlink" Target="https://prnt.sc/1uruy5o" TargetMode="External"/><Relationship Id="rId15" Type="http://schemas.openxmlformats.org/officeDocument/2006/relationships/hyperlink" Target="https://prnt.sc/1tv65yo" TargetMode="External"/><Relationship Id="rId37" Type="http://schemas.openxmlformats.org/officeDocument/2006/relationships/hyperlink" Target="https://prnt.sc/1urxuz6" TargetMode="External"/><Relationship Id="rId14" Type="http://schemas.openxmlformats.org/officeDocument/2006/relationships/hyperlink" Target="https://prnt.sc/1tuw0kc" TargetMode="External"/><Relationship Id="rId36" Type="http://schemas.openxmlformats.org/officeDocument/2006/relationships/hyperlink" Target="https://prnt.sc/1urwplz" TargetMode="External"/><Relationship Id="rId17" Type="http://schemas.openxmlformats.org/officeDocument/2006/relationships/hyperlink" Target="https://prnt.sc/1tv7alq" TargetMode="External"/><Relationship Id="rId39" Type="http://schemas.openxmlformats.org/officeDocument/2006/relationships/hyperlink" Target="https://prnt.sc/1urz87q" TargetMode="External"/><Relationship Id="rId16" Type="http://schemas.openxmlformats.org/officeDocument/2006/relationships/hyperlink" Target="https://prnt.sc/1tv7dap" TargetMode="External"/><Relationship Id="rId38" Type="http://schemas.openxmlformats.org/officeDocument/2006/relationships/hyperlink" Target="https://prnt.sc/1uryq92" TargetMode="External"/><Relationship Id="rId19" Type="http://schemas.openxmlformats.org/officeDocument/2006/relationships/hyperlink" Target="https://prnt.sc/1ur2ewx" TargetMode="External"/><Relationship Id="rId18" Type="http://schemas.openxmlformats.org/officeDocument/2006/relationships/hyperlink" Target="https://prnt.sc/1tv7ucq"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prnt.sc/1urzi1t" TargetMode="External"/><Relationship Id="rId20" Type="http://schemas.openxmlformats.org/officeDocument/2006/relationships/hyperlink" Target="https://prnt.sc/1uwst1u" TargetMode="External"/><Relationship Id="rId42" Type="http://schemas.openxmlformats.org/officeDocument/2006/relationships/hyperlink" Target="https://prnt.sc/1vh9mni" TargetMode="External"/><Relationship Id="rId41" Type="http://schemas.openxmlformats.org/officeDocument/2006/relationships/hyperlink" Target="https://prnt.sc/1urzmng" TargetMode="External"/><Relationship Id="rId22" Type="http://schemas.openxmlformats.org/officeDocument/2006/relationships/hyperlink" Target="https://prnt.sc/1uwucrn" TargetMode="External"/><Relationship Id="rId44" Type="http://schemas.openxmlformats.org/officeDocument/2006/relationships/hyperlink" Target="https://prnt.sc/1vh8zkj" TargetMode="External"/><Relationship Id="rId21" Type="http://schemas.openxmlformats.org/officeDocument/2006/relationships/hyperlink" Target="https://prnt.sc/1uwu290" TargetMode="External"/><Relationship Id="rId43" Type="http://schemas.openxmlformats.org/officeDocument/2006/relationships/hyperlink" Target="https://prnt.sc/1vh9mni" TargetMode="External"/><Relationship Id="rId24" Type="http://schemas.openxmlformats.org/officeDocument/2006/relationships/hyperlink" Target="https://prnt.sc/1uwum1g" TargetMode="External"/><Relationship Id="rId46" Type="http://schemas.openxmlformats.org/officeDocument/2006/relationships/drawing" Target="../drawings/drawing3.xml"/><Relationship Id="rId23" Type="http://schemas.openxmlformats.org/officeDocument/2006/relationships/hyperlink" Target="https://prnt.sc/1uwuiri" TargetMode="External"/><Relationship Id="rId45" Type="http://schemas.openxmlformats.org/officeDocument/2006/relationships/hyperlink" Target="https://prnt.sc/1vh8zkj" TargetMode="External"/><Relationship Id="rId1" Type="http://schemas.openxmlformats.org/officeDocument/2006/relationships/hyperlink" Target="https://prnt.sc/1tti9hm" TargetMode="External"/><Relationship Id="rId2" Type="http://schemas.openxmlformats.org/officeDocument/2006/relationships/hyperlink" Target="https://prnt.sc/1tukdmd" TargetMode="External"/><Relationship Id="rId3" Type="http://schemas.openxmlformats.org/officeDocument/2006/relationships/hyperlink" Target="https://prntscr.com/1tuftcc" TargetMode="External"/><Relationship Id="rId4" Type="http://schemas.openxmlformats.org/officeDocument/2006/relationships/hyperlink" Target="https://prntscr.com/1tugd11" TargetMode="External"/><Relationship Id="rId9" Type="http://schemas.openxmlformats.org/officeDocument/2006/relationships/hyperlink" Target="https://prnt.sc/1tuuynw" TargetMode="External"/><Relationship Id="rId26" Type="http://schemas.openxmlformats.org/officeDocument/2006/relationships/hyperlink" Target="https://prnt.sc/1uwurwl" TargetMode="External"/><Relationship Id="rId25" Type="http://schemas.openxmlformats.org/officeDocument/2006/relationships/hyperlink" Target="https://prnt.sc/1uwsz8a" TargetMode="External"/><Relationship Id="rId28" Type="http://schemas.openxmlformats.org/officeDocument/2006/relationships/hyperlink" Target="https://prnt.sc/1uwv2g1" TargetMode="External"/><Relationship Id="rId27" Type="http://schemas.openxmlformats.org/officeDocument/2006/relationships/hyperlink" Target="https://prnt.sc/1uwuyag" TargetMode="External"/><Relationship Id="rId5" Type="http://schemas.openxmlformats.org/officeDocument/2006/relationships/hyperlink" Target="https://prntscr.com/1tugy7j" TargetMode="External"/><Relationship Id="rId6" Type="http://schemas.openxmlformats.org/officeDocument/2006/relationships/hyperlink" Target="https://prntscr.com/1tuh92g" TargetMode="External"/><Relationship Id="rId29" Type="http://schemas.openxmlformats.org/officeDocument/2006/relationships/hyperlink" Target="https://prnt.sc/1uwv51j" TargetMode="External"/><Relationship Id="rId7" Type="http://schemas.openxmlformats.org/officeDocument/2006/relationships/hyperlink" Target="https://prntscr.com/1tuelav" TargetMode="External"/><Relationship Id="rId8" Type="http://schemas.openxmlformats.org/officeDocument/2006/relationships/hyperlink" Target="https://prnt.sc/1tuub7f" TargetMode="External"/><Relationship Id="rId31" Type="http://schemas.openxmlformats.org/officeDocument/2006/relationships/hyperlink" Target="https://prnt.sc/1uwvcfi" TargetMode="External"/><Relationship Id="rId30" Type="http://schemas.openxmlformats.org/officeDocument/2006/relationships/hyperlink" Target="https://prnt.sc/1uwv91r" TargetMode="External"/><Relationship Id="rId11" Type="http://schemas.openxmlformats.org/officeDocument/2006/relationships/hyperlink" Target="https://prnt.sc/1tuvtni" TargetMode="External"/><Relationship Id="rId33" Type="http://schemas.openxmlformats.org/officeDocument/2006/relationships/hyperlink" Target="https://prnt.sc/1uruto1" TargetMode="External"/><Relationship Id="rId10" Type="http://schemas.openxmlformats.org/officeDocument/2006/relationships/hyperlink" Target="https://prnt.sc/1tuut4w" TargetMode="External"/><Relationship Id="rId32" Type="http://schemas.openxmlformats.org/officeDocument/2006/relationships/hyperlink" Target="https://prnt.sc/1uru108" TargetMode="External"/><Relationship Id="rId13" Type="http://schemas.openxmlformats.org/officeDocument/2006/relationships/hyperlink" Target="https://prnt.sc/1tuvyyb" TargetMode="External"/><Relationship Id="rId35" Type="http://schemas.openxmlformats.org/officeDocument/2006/relationships/hyperlink" Target="https://prnt.sc/1urvv65" TargetMode="External"/><Relationship Id="rId12" Type="http://schemas.openxmlformats.org/officeDocument/2006/relationships/hyperlink" Target="https://prnt.sc/1tuvx39" TargetMode="External"/><Relationship Id="rId34" Type="http://schemas.openxmlformats.org/officeDocument/2006/relationships/hyperlink" Target="https://prnt.sc/1uruy5o" TargetMode="External"/><Relationship Id="rId15" Type="http://schemas.openxmlformats.org/officeDocument/2006/relationships/hyperlink" Target="https://prnt.sc/1tv65yo" TargetMode="External"/><Relationship Id="rId37" Type="http://schemas.openxmlformats.org/officeDocument/2006/relationships/hyperlink" Target="https://prnt.sc/1urxuz6" TargetMode="External"/><Relationship Id="rId14" Type="http://schemas.openxmlformats.org/officeDocument/2006/relationships/hyperlink" Target="https://prnt.sc/1tuw0kc" TargetMode="External"/><Relationship Id="rId36" Type="http://schemas.openxmlformats.org/officeDocument/2006/relationships/hyperlink" Target="https://prnt.sc/1urwplz" TargetMode="External"/><Relationship Id="rId17" Type="http://schemas.openxmlformats.org/officeDocument/2006/relationships/hyperlink" Target="https://prnt.sc/1tv7alq" TargetMode="External"/><Relationship Id="rId39" Type="http://schemas.openxmlformats.org/officeDocument/2006/relationships/hyperlink" Target="https://prnt.sc/1urz87q" TargetMode="External"/><Relationship Id="rId16" Type="http://schemas.openxmlformats.org/officeDocument/2006/relationships/hyperlink" Target="https://prnt.sc/1tv7dap" TargetMode="External"/><Relationship Id="rId38" Type="http://schemas.openxmlformats.org/officeDocument/2006/relationships/hyperlink" Target="https://prnt.sc/1uryq92" TargetMode="External"/><Relationship Id="rId19" Type="http://schemas.openxmlformats.org/officeDocument/2006/relationships/hyperlink" Target="https://prnt.sc/1ur2ewx" TargetMode="External"/><Relationship Id="rId18" Type="http://schemas.openxmlformats.org/officeDocument/2006/relationships/hyperlink" Target="https://prnt.sc/1tv7ucq"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57"/>
    <col customWidth="1" min="2" max="2" width="25.29"/>
    <col customWidth="1" min="3" max="3" width="29.57"/>
    <col customWidth="1" min="4" max="4" width="29.71"/>
    <col customWidth="1" min="5" max="5" width="42.57"/>
    <col customWidth="1" min="6" max="6" width="25.0"/>
  </cols>
  <sheetData>
    <row r="1">
      <c r="A1" s="1" t="s">
        <v>0</v>
      </c>
      <c r="B1" s="2" t="s">
        <v>1</v>
      </c>
      <c r="C1" s="3" t="s">
        <v>2</v>
      </c>
      <c r="D1" s="2" t="s">
        <v>3</v>
      </c>
      <c r="E1" s="2" t="s">
        <v>4</v>
      </c>
      <c r="F1" s="2" t="s">
        <v>5</v>
      </c>
      <c r="G1" s="4" t="s">
        <v>6</v>
      </c>
      <c r="H1" s="5" t="s">
        <v>7</v>
      </c>
      <c r="I1" s="5" t="s">
        <v>8</v>
      </c>
      <c r="J1" s="6" t="s">
        <v>9</v>
      </c>
      <c r="K1" s="7" t="s">
        <v>10</v>
      </c>
    </row>
    <row r="2" ht="54.0" customHeight="1">
      <c r="A2" s="8">
        <v>1.0</v>
      </c>
      <c r="B2" s="9" t="s">
        <v>11</v>
      </c>
      <c r="C2" s="10" t="s">
        <v>12</v>
      </c>
      <c r="D2" s="11" t="s">
        <v>13</v>
      </c>
      <c r="E2" s="12" t="s">
        <v>14</v>
      </c>
      <c r="F2" s="13" t="s">
        <v>15</v>
      </c>
      <c r="G2" s="14">
        <v>2.0</v>
      </c>
      <c r="H2" s="14">
        <v>3.0</v>
      </c>
      <c r="I2" s="14">
        <v>5.0</v>
      </c>
      <c r="J2" s="15">
        <f t="shared" ref="J2:J7" si="1">(G2+4*H2+I2)/6</f>
        <v>3.166666667</v>
      </c>
      <c r="K2" s="16">
        <f t="shared" ref="K2:K7" si="2">(I2-G2)/6</f>
        <v>0.5</v>
      </c>
    </row>
    <row r="3" ht="44.25" customHeight="1">
      <c r="A3" s="8">
        <v>2.0</v>
      </c>
      <c r="B3" s="17"/>
      <c r="D3" s="18" t="s">
        <v>16</v>
      </c>
      <c r="E3" s="19" t="s">
        <v>17</v>
      </c>
      <c r="F3" s="20" t="s">
        <v>18</v>
      </c>
      <c r="G3" s="21">
        <v>6.0</v>
      </c>
      <c r="H3" s="22">
        <v>8.0</v>
      </c>
      <c r="I3" s="22">
        <v>10.0</v>
      </c>
      <c r="J3" s="23">
        <f t="shared" si="1"/>
        <v>8</v>
      </c>
      <c r="K3" s="24">
        <f t="shared" si="2"/>
        <v>0.6666666667</v>
      </c>
    </row>
    <row r="4" ht="58.5" customHeight="1">
      <c r="A4" s="8">
        <v>3.0</v>
      </c>
      <c r="B4" s="17"/>
      <c r="D4" s="18" t="s">
        <v>19</v>
      </c>
      <c r="E4" s="25" t="s">
        <v>20</v>
      </c>
      <c r="F4" s="20" t="s">
        <v>21</v>
      </c>
      <c r="G4" s="22">
        <v>6.0</v>
      </c>
      <c r="H4" s="22">
        <v>7.0</v>
      </c>
      <c r="I4" s="22">
        <v>8.0</v>
      </c>
      <c r="J4" s="23">
        <f t="shared" si="1"/>
        <v>7</v>
      </c>
      <c r="K4" s="24">
        <f t="shared" si="2"/>
        <v>0.3333333333</v>
      </c>
    </row>
    <row r="5" ht="58.5" customHeight="1">
      <c r="A5" s="8">
        <v>4.0</v>
      </c>
      <c r="B5" s="17"/>
      <c r="D5" s="18" t="s">
        <v>22</v>
      </c>
      <c r="E5" s="25" t="s">
        <v>23</v>
      </c>
      <c r="F5" s="20" t="s">
        <v>24</v>
      </c>
      <c r="G5" s="22">
        <v>4.0</v>
      </c>
      <c r="H5" s="22">
        <v>5.0</v>
      </c>
      <c r="I5" s="22">
        <v>6.0</v>
      </c>
      <c r="J5" s="23">
        <f t="shared" si="1"/>
        <v>5</v>
      </c>
      <c r="K5" s="24">
        <f t="shared" si="2"/>
        <v>0.3333333333</v>
      </c>
    </row>
    <row r="6" ht="76.5" customHeight="1">
      <c r="A6" s="8">
        <v>5.0</v>
      </c>
      <c r="B6" s="17"/>
      <c r="D6" s="18" t="s">
        <v>25</v>
      </c>
      <c r="E6" s="25" t="s">
        <v>26</v>
      </c>
      <c r="F6" s="20" t="s">
        <v>27</v>
      </c>
      <c r="G6" s="22">
        <v>4.0</v>
      </c>
      <c r="H6" s="22">
        <v>5.0</v>
      </c>
      <c r="I6" s="22">
        <v>7.0</v>
      </c>
      <c r="J6" s="23">
        <f t="shared" si="1"/>
        <v>5.166666667</v>
      </c>
      <c r="K6" s="24">
        <f t="shared" si="2"/>
        <v>0.5</v>
      </c>
    </row>
    <row r="7" ht="58.5" customHeight="1">
      <c r="A7" s="8">
        <v>6.0</v>
      </c>
      <c r="B7" s="17"/>
      <c r="D7" s="18" t="s">
        <v>28</v>
      </c>
      <c r="E7" s="25" t="s">
        <v>29</v>
      </c>
      <c r="F7" s="20" t="s">
        <v>30</v>
      </c>
      <c r="G7" s="22">
        <v>7.0</v>
      </c>
      <c r="H7" s="22">
        <v>9.0</v>
      </c>
      <c r="I7" s="22">
        <v>11.0</v>
      </c>
      <c r="J7" s="23">
        <f t="shared" si="1"/>
        <v>9</v>
      </c>
      <c r="K7" s="24">
        <f t="shared" si="2"/>
        <v>0.6666666667</v>
      </c>
    </row>
    <row r="8" ht="21.0" customHeight="1">
      <c r="A8" s="8"/>
      <c r="B8" s="17"/>
      <c r="C8" s="26"/>
      <c r="D8" s="27"/>
      <c r="E8" s="28"/>
      <c r="F8" s="29"/>
      <c r="G8" s="30">
        <f t="shared" ref="G8:I8" si="3">SUM(G2:G7)</f>
        <v>29</v>
      </c>
      <c r="H8" s="30">
        <f t="shared" si="3"/>
        <v>37</v>
      </c>
      <c r="I8" s="30">
        <f t="shared" si="3"/>
        <v>47</v>
      </c>
      <c r="J8" s="31"/>
      <c r="K8" s="32"/>
    </row>
    <row r="9" ht="45.0" customHeight="1">
      <c r="A9" s="8">
        <v>7.0</v>
      </c>
      <c r="B9" s="17"/>
      <c r="C9" s="33" t="s">
        <v>31</v>
      </c>
      <c r="D9" s="34" t="s">
        <v>32</v>
      </c>
      <c r="E9" s="25" t="s">
        <v>33</v>
      </c>
      <c r="F9" s="35" t="s">
        <v>34</v>
      </c>
      <c r="G9" s="22">
        <v>8.0</v>
      </c>
      <c r="H9" s="22">
        <v>9.0</v>
      </c>
      <c r="I9" s="22">
        <v>11.0</v>
      </c>
      <c r="J9" s="23">
        <f t="shared" ref="J9:J14" si="4">(G9+4*H9+I9)/6</f>
        <v>9.166666667</v>
      </c>
      <c r="K9" s="24">
        <f t="shared" ref="K9:K14" si="5">(I9-G9)/6</f>
        <v>0.5</v>
      </c>
    </row>
    <row r="10" ht="60.0" customHeight="1">
      <c r="A10" s="8">
        <v>8.0</v>
      </c>
      <c r="B10" s="17"/>
      <c r="D10" s="18" t="s">
        <v>35</v>
      </c>
      <c r="E10" s="25" t="s">
        <v>36</v>
      </c>
      <c r="F10" s="20" t="s">
        <v>37</v>
      </c>
      <c r="G10" s="22">
        <v>5.0</v>
      </c>
      <c r="H10" s="22">
        <v>7.0</v>
      </c>
      <c r="I10" s="22">
        <v>9.0</v>
      </c>
      <c r="J10" s="23">
        <f t="shared" si="4"/>
        <v>7</v>
      </c>
      <c r="K10" s="24">
        <f t="shared" si="5"/>
        <v>0.6666666667</v>
      </c>
    </row>
    <row r="11" ht="45.0" customHeight="1">
      <c r="A11" s="8">
        <v>9.0</v>
      </c>
      <c r="B11" s="17"/>
      <c r="D11" s="18" t="s">
        <v>38</v>
      </c>
      <c r="E11" s="19" t="s">
        <v>39</v>
      </c>
      <c r="F11" s="20" t="s">
        <v>40</v>
      </c>
      <c r="G11" s="22">
        <v>5.0</v>
      </c>
      <c r="H11" s="22">
        <v>7.0</v>
      </c>
      <c r="I11" s="22">
        <v>9.0</v>
      </c>
      <c r="J11" s="23">
        <f t="shared" si="4"/>
        <v>7</v>
      </c>
      <c r="K11" s="24">
        <f t="shared" si="5"/>
        <v>0.6666666667</v>
      </c>
    </row>
    <row r="12" ht="45.0" customHeight="1">
      <c r="A12" s="8">
        <v>10.0</v>
      </c>
      <c r="B12" s="17"/>
      <c r="D12" s="36" t="s">
        <v>41</v>
      </c>
      <c r="E12" s="19" t="s">
        <v>42</v>
      </c>
      <c r="F12" s="35" t="s">
        <v>43</v>
      </c>
      <c r="G12" s="22">
        <v>5.0</v>
      </c>
      <c r="H12" s="22">
        <v>7.0</v>
      </c>
      <c r="I12" s="22">
        <v>9.0</v>
      </c>
      <c r="J12" s="23">
        <f t="shared" si="4"/>
        <v>7</v>
      </c>
      <c r="K12" s="24">
        <f t="shared" si="5"/>
        <v>0.6666666667</v>
      </c>
    </row>
    <row r="13" ht="45.0" customHeight="1">
      <c r="A13" s="8">
        <v>11.0</v>
      </c>
      <c r="B13" s="17"/>
      <c r="D13" s="36" t="s">
        <v>44</v>
      </c>
      <c r="E13" s="19" t="s">
        <v>45</v>
      </c>
      <c r="F13" s="35" t="s">
        <v>46</v>
      </c>
      <c r="G13" s="22">
        <v>5.0</v>
      </c>
      <c r="H13" s="22">
        <v>7.0</v>
      </c>
      <c r="I13" s="22">
        <v>9.0</v>
      </c>
      <c r="J13" s="23">
        <f t="shared" si="4"/>
        <v>7</v>
      </c>
      <c r="K13" s="24">
        <f t="shared" si="5"/>
        <v>0.6666666667</v>
      </c>
    </row>
    <row r="14" ht="45.0" customHeight="1">
      <c r="A14" s="8">
        <v>12.0</v>
      </c>
      <c r="B14" s="17"/>
      <c r="D14" s="37" t="s">
        <v>47</v>
      </c>
      <c r="E14" s="38" t="s">
        <v>48</v>
      </c>
      <c r="F14" s="35" t="s">
        <v>49</v>
      </c>
      <c r="G14" s="22">
        <v>5.0</v>
      </c>
      <c r="H14" s="22">
        <v>7.0</v>
      </c>
      <c r="I14" s="22">
        <v>9.0</v>
      </c>
      <c r="J14" s="23">
        <f t="shared" si="4"/>
        <v>7</v>
      </c>
      <c r="K14" s="24">
        <f t="shared" si="5"/>
        <v>0.6666666667</v>
      </c>
    </row>
    <row r="15" ht="25.5" customHeight="1">
      <c r="A15" s="39"/>
      <c r="B15" s="17"/>
      <c r="D15" s="40"/>
      <c r="E15" s="41"/>
      <c r="F15" s="42"/>
      <c r="G15" s="43">
        <f t="shared" ref="G15:I15" si="6">SUM(G9:G14)</f>
        <v>33</v>
      </c>
      <c r="H15" s="43">
        <f t="shared" si="6"/>
        <v>44</v>
      </c>
      <c r="I15" s="43">
        <f t="shared" si="6"/>
        <v>56</v>
      </c>
      <c r="J15" s="44"/>
      <c r="K15" s="45"/>
    </row>
    <row r="16" ht="51.75" customHeight="1">
      <c r="A16" s="39">
        <v>13.0</v>
      </c>
      <c r="B16" s="17"/>
      <c r="C16" s="46" t="s">
        <v>50</v>
      </c>
      <c r="D16" s="47" t="s">
        <v>51</v>
      </c>
      <c r="E16" s="48" t="s">
        <v>52</v>
      </c>
      <c r="F16" s="49" t="s">
        <v>53</v>
      </c>
      <c r="G16" s="22">
        <v>6.0</v>
      </c>
      <c r="H16" s="22">
        <v>8.0</v>
      </c>
      <c r="I16" s="22">
        <v>10.0</v>
      </c>
      <c r="J16" s="23">
        <f t="shared" ref="J16:J18" si="7">(G16+4*H16+I16)/6</f>
        <v>8</v>
      </c>
      <c r="K16" s="24">
        <f t="shared" ref="K16:K18" si="8">(I16-G16)/6</f>
        <v>0.6666666667</v>
      </c>
    </row>
    <row r="17">
      <c r="A17" s="39">
        <v>14.0</v>
      </c>
      <c r="B17" s="17"/>
      <c r="D17" s="36" t="s">
        <v>54</v>
      </c>
      <c r="E17" s="50" t="s">
        <v>55</v>
      </c>
      <c r="F17" s="49" t="s">
        <v>56</v>
      </c>
      <c r="G17" s="22">
        <v>3.0</v>
      </c>
      <c r="H17" s="22">
        <v>5.0</v>
      </c>
      <c r="I17" s="22">
        <v>6.0</v>
      </c>
      <c r="J17" s="23">
        <f t="shared" si="7"/>
        <v>4.833333333</v>
      </c>
      <c r="K17" s="24">
        <f t="shared" si="8"/>
        <v>0.5</v>
      </c>
    </row>
    <row r="18">
      <c r="A18" s="51">
        <v>15.0</v>
      </c>
      <c r="B18" s="17"/>
      <c r="D18" s="47" t="s">
        <v>57</v>
      </c>
      <c r="E18" s="48" t="s">
        <v>58</v>
      </c>
      <c r="F18" s="52" t="s">
        <v>59</v>
      </c>
      <c r="G18" s="22">
        <v>2.0</v>
      </c>
      <c r="H18" s="22">
        <v>4.0</v>
      </c>
      <c r="I18" s="22">
        <v>6.0</v>
      </c>
      <c r="J18" s="23">
        <f t="shared" si="7"/>
        <v>4</v>
      </c>
      <c r="K18" s="24">
        <f t="shared" si="8"/>
        <v>0.6666666667</v>
      </c>
    </row>
    <row r="19">
      <c r="A19" s="51"/>
      <c r="B19" s="17"/>
      <c r="C19" s="26"/>
      <c r="D19" s="53"/>
      <c r="E19" s="54"/>
      <c r="F19" s="55"/>
      <c r="G19" s="30">
        <f t="shared" ref="G19:I19" si="9">SUM(G16:G18)</f>
        <v>11</v>
      </c>
      <c r="H19" s="30">
        <f t="shared" si="9"/>
        <v>17</v>
      </c>
      <c r="I19" s="30">
        <f t="shared" si="9"/>
        <v>22</v>
      </c>
      <c r="J19" s="30"/>
      <c r="K19" s="45"/>
    </row>
    <row r="20">
      <c r="A20" s="51">
        <v>16.0</v>
      </c>
      <c r="B20" s="56"/>
      <c r="C20" s="57" t="s">
        <v>60</v>
      </c>
      <c r="D20" s="36" t="s">
        <v>61</v>
      </c>
      <c r="E20" s="48" t="s">
        <v>62</v>
      </c>
      <c r="F20" s="49" t="s">
        <v>63</v>
      </c>
      <c r="G20" s="58">
        <v>3.0</v>
      </c>
      <c r="H20" s="58">
        <v>5.0</v>
      </c>
      <c r="I20" s="58">
        <v>7.0</v>
      </c>
      <c r="J20" s="23">
        <f>(G20+4*H20+I20)/6</f>
        <v>5</v>
      </c>
      <c r="K20" s="24">
        <f>(I20-G20)/6</f>
        <v>0.6666666667</v>
      </c>
    </row>
    <row r="21">
      <c r="A21" s="59"/>
      <c r="B21" s="60"/>
      <c r="C21" s="61"/>
      <c r="D21" s="62"/>
      <c r="E21" s="63"/>
      <c r="F21" s="64"/>
      <c r="G21" s="65">
        <f t="shared" ref="G21:I21" si="10">SUM(G20+G19+G15+G8)</f>
        <v>76</v>
      </c>
      <c r="H21" s="65">
        <f t="shared" si="10"/>
        <v>103</v>
      </c>
      <c r="I21" s="65">
        <f t="shared" si="10"/>
        <v>132</v>
      </c>
      <c r="J21" s="65"/>
      <c r="K21" s="66"/>
    </row>
    <row r="22">
      <c r="A22" s="39">
        <v>17.0</v>
      </c>
      <c r="B22" s="67" t="s">
        <v>64</v>
      </c>
      <c r="C22" s="68" t="s">
        <v>65</v>
      </c>
      <c r="D22" s="69" t="s">
        <v>19</v>
      </c>
      <c r="E22" s="48" t="s">
        <v>66</v>
      </c>
      <c r="F22" s="70" t="s">
        <v>67</v>
      </c>
      <c r="G22" s="22">
        <v>6.0</v>
      </c>
      <c r="H22" s="22">
        <v>7.0</v>
      </c>
      <c r="I22" s="22">
        <v>8.0</v>
      </c>
      <c r="J22" s="23">
        <f t="shared" ref="J22:J25" si="11">(G22+4*H22+I22)/6</f>
        <v>7</v>
      </c>
      <c r="K22" s="24">
        <f t="shared" ref="K22:K25" si="12">(I22-G22)/6</f>
        <v>0.3333333333</v>
      </c>
    </row>
    <row r="23">
      <c r="A23" s="39">
        <v>18.0</v>
      </c>
      <c r="B23" s="17"/>
      <c r="C23" s="71"/>
      <c r="D23" s="69" t="s">
        <v>68</v>
      </c>
      <c r="E23" s="48" t="s">
        <v>69</v>
      </c>
      <c r="F23" s="70" t="s">
        <v>70</v>
      </c>
      <c r="G23" s="22">
        <v>2.0</v>
      </c>
      <c r="H23" s="22">
        <v>3.0</v>
      </c>
      <c r="I23" s="22">
        <v>4.0</v>
      </c>
      <c r="J23" s="23">
        <f t="shared" si="11"/>
        <v>3</v>
      </c>
      <c r="K23" s="24">
        <f t="shared" si="12"/>
        <v>0.3333333333</v>
      </c>
    </row>
    <row r="24">
      <c r="A24" s="39">
        <v>19.0</v>
      </c>
      <c r="B24" s="17"/>
      <c r="C24" s="71"/>
      <c r="D24" s="69" t="s">
        <v>71</v>
      </c>
      <c r="E24" s="48" t="s">
        <v>72</v>
      </c>
      <c r="F24" s="70" t="s">
        <v>73</v>
      </c>
      <c r="G24" s="22">
        <v>5.0</v>
      </c>
      <c r="H24" s="22">
        <v>6.0</v>
      </c>
      <c r="I24" s="22">
        <v>8.0</v>
      </c>
      <c r="J24" s="23">
        <f t="shared" si="11"/>
        <v>6.166666667</v>
      </c>
      <c r="K24" s="24">
        <f t="shared" si="12"/>
        <v>0.5</v>
      </c>
    </row>
    <row r="25">
      <c r="A25" s="39">
        <v>20.0</v>
      </c>
      <c r="B25" s="17"/>
      <c r="C25" s="71"/>
      <c r="D25" s="69" t="s">
        <v>74</v>
      </c>
      <c r="E25" s="48" t="s">
        <v>75</v>
      </c>
      <c r="F25" s="70" t="s">
        <v>76</v>
      </c>
      <c r="G25" s="22">
        <v>1.0</v>
      </c>
      <c r="H25" s="22">
        <v>2.0</v>
      </c>
      <c r="I25" s="22">
        <v>3.0</v>
      </c>
      <c r="J25" s="23">
        <f t="shared" si="11"/>
        <v>2</v>
      </c>
      <c r="K25" s="24">
        <f t="shared" si="12"/>
        <v>0.3333333333</v>
      </c>
    </row>
    <row r="26">
      <c r="A26" s="39"/>
      <c r="B26" s="17"/>
      <c r="C26" s="72"/>
      <c r="D26" s="53"/>
      <c r="E26" s="54"/>
      <c r="F26" s="55"/>
      <c r="G26" s="30">
        <f t="shared" ref="G26:I26" si="13">SUM(G22:G25)</f>
        <v>14</v>
      </c>
      <c r="H26" s="30">
        <f t="shared" si="13"/>
        <v>18</v>
      </c>
      <c r="I26" s="30">
        <f t="shared" si="13"/>
        <v>23</v>
      </c>
      <c r="J26" s="30"/>
      <c r="K26" s="45"/>
    </row>
    <row r="27">
      <c r="A27" s="39"/>
      <c r="B27" s="17"/>
      <c r="C27" s="73" t="s">
        <v>77</v>
      </c>
      <c r="D27" s="36" t="s">
        <v>78</v>
      </c>
      <c r="E27" s="48" t="s">
        <v>79</v>
      </c>
      <c r="F27" s="70" t="s">
        <v>80</v>
      </c>
      <c r="G27" s="22">
        <v>2.0</v>
      </c>
      <c r="H27" s="22">
        <v>3.0</v>
      </c>
      <c r="I27" s="22">
        <v>5.0</v>
      </c>
      <c r="J27" s="23">
        <f t="shared" ref="J27:J32" si="14">(G27+4*H27+I27)/6</f>
        <v>3.166666667</v>
      </c>
      <c r="K27" s="24">
        <f t="shared" ref="K27:K32" si="15">(I27-G27)/6</f>
        <v>0.5</v>
      </c>
    </row>
    <row r="28">
      <c r="A28" s="39">
        <v>21.0</v>
      </c>
      <c r="B28" s="17"/>
      <c r="C28" s="71"/>
      <c r="D28" s="47" t="s">
        <v>81</v>
      </c>
      <c r="E28" s="48" t="s">
        <v>82</v>
      </c>
      <c r="F28" s="70" t="s">
        <v>83</v>
      </c>
      <c r="G28" s="22">
        <v>22.0</v>
      </c>
      <c r="H28" s="22">
        <v>24.0</v>
      </c>
      <c r="I28" s="22">
        <v>25.0</v>
      </c>
      <c r="J28" s="23">
        <f t="shared" si="14"/>
        <v>23.83333333</v>
      </c>
      <c r="K28" s="24">
        <f t="shared" si="15"/>
        <v>0.5</v>
      </c>
    </row>
    <row r="29">
      <c r="A29" s="39">
        <v>22.0</v>
      </c>
      <c r="B29" s="17"/>
      <c r="C29" s="71"/>
      <c r="D29" s="69" t="s">
        <v>84</v>
      </c>
      <c r="E29" s="48" t="s">
        <v>85</v>
      </c>
      <c r="F29" s="70" t="s">
        <v>86</v>
      </c>
      <c r="G29" s="22">
        <v>1.0</v>
      </c>
      <c r="H29" s="22">
        <v>2.0</v>
      </c>
      <c r="I29" s="22">
        <v>3.0</v>
      </c>
      <c r="J29" s="23">
        <f t="shared" si="14"/>
        <v>2</v>
      </c>
      <c r="K29" s="24">
        <f t="shared" si="15"/>
        <v>0.3333333333</v>
      </c>
    </row>
    <row r="30">
      <c r="A30" s="39">
        <v>23.0</v>
      </c>
      <c r="B30" s="17"/>
      <c r="C30" s="71"/>
      <c r="D30" s="69" t="s">
        <v>87</v>
      </c>
      <c r="E30" s="48" t="s">
        <v>88</v>
      </c>
      <c r="F30" s="70" t="s">
        <v>89</v>
      </c>
      <c r="G30" s="22">
        <v>1.0</v>
      </c>
      <c r="H30" s="22">
        <v>2.0</v>
      </c>
      <c r="I30" s="22">
        <v>3.0</v>
      </c>
      <c r="J30" s="23">
        <f t="shared" si="14"/>
        <v>2</v>
      </c>
      <c r="K30" s="24">
        <f t="shared" si="15"/>
        <v>0.3333333333</v>
      </c>
    </row>
    <row r="31">
      <c r="A31" s="39">
        <v>24.0</v>
      </c>
      <c r="B31" s="17"/>
      <c r="C31" s="71"/>
      <c r="D31" s="69" t="s">
        <v>90</v>
      </c>
      <c r="E31" s="48" t="s">
        <v>91</v>
      </c>
      <c r="F31" s="70" t="s">
        <v>92</v>
      </c>
      <c r="G31" s="22">
        <v>3.0</v>
      </c>
      <c r="H31" s="22">
        <v>4.0</v>
      </c>
      <c r="I31" s="22">
        <v>6.0</v>
      </c>
      <c r="J31" s="23">
        <f t="shared" si="14"/>
        <v>4.166666667</v>
      </c>
      <c r="K31" s="24">
        <f t="shared" si="15"/>
        <v>0.5</v>
      </c>
    </row>
    <row r="32">
      <c r="A32" s="39">
        <v>25.0</v>
      </c>
      <c r="B32" s="17"/>
      <c r="C32" s="71"/>
      <c r="D32" s="47" t="s">
        <v>93</v>
      </c>
      <c r="E32" s="48" t="s">
        <v>94</v>
      </c>
      <c r="F32" s="49" t="s">
        <v>95</v>
      </c>
      <c r="G32" s="22">
        <v>10.0</v>
      </c>
      <c r="H32" s="22">
        <v>13.0</v>
      </c>
      <c r="I32" s="22">
        <v>15.0</v>
      </c>
      <c r="J32" s="23">
        <f t="shared" si="14"/>
        <v>12.83333333</v>
      </c>
      <c r="K32" s="24">
        <f t="shared" si="15"/>
        <v>0.8333333333</v>
      </c>
    </row>
    <row r="33">
      <c r="A33" s="39"/>
      <c r="B33" s="17"/>
      <c r="C33" s="71"/>
      <c r="D33" s="74"/>
      <c r="E33" s="75"/>
      <c r="F33" s="76"/>
      <c r="G33" s="30">
        <f t="shared" ref="G33:I33" si="16">SUM(G27:G32)</f>
        <v>39</v>
      </c>
      <c r="H33" s="30">
        <f t="shared" si="16"/>
        <v>48</v>
      </c>
      <c r="I33" s="30">
        <f t="shared" si="16"/>
        <v>57</v>
      </c>
      <c r="J33" s="77"/>
      <c r="K33" s="78"/>
    </row>
    <row r="34">
      <c r="A34" s="79"/>
      <c r="B34" s="80"/>
      <c r="C34" s="81"/>
      <c r="D34" s="82"/>
      <c r="E34" s="83"/>
      <c r="F34" s="84"/>
      <c r="G34" s="65">
        <f t="shared" ref="G34:I34" si="17">SUM(G33+G26)</f>
        <v>53</v>
      </c>
      <c r="H34" s="65">
        <f t="shared" si="17"/>
        <v>66</v>
      </c>
      <c r="I34" s="65">
        <f t="shared" si="17"/>
        <v>80</v>
      </c>
      <c r="J34" s="85"/>
      <c r="K34" s="86"/>
    </row>
    <row r="35">
      <c r="A35" s="39">
        <v>26.0</v>
      </c>
      <c r="B35" s="67" t="s">
        <v>96</v>
      </c>
      <c r="C35" s="87" t="s">
        <v>97</v>
      </c>
      <c r="D35" s="36" t="s">
        <v>98</v>
      </c>
      <c r="E35" s="19" t="s">
        <v>99</v>
      </c>
      <c r="F35" s="52" t="s">
        <v>100</v>
      </c>
      <c r="G35" s="22">
        <v>2.0</v>
      </c>
      <c r="H35" s="22">
        <v>3.0</v>
      </c>
      <c r="I35" s="22">
        <v>4.0</v>
      </c>
      <c r="J35" s="23">
        <f t="shared" ref="J35:J43" si="18">(G35+4*H35+I35)/6</f>
        <v>3</v>
      </c>
      <c r="K35" s="24">
        <f t="shared" ref="K35:K43" si="19">(I35-G35)/6</f>
        <v>0.3333333333</v>
      </c>
    </row>
    <row r="36">
      <c r="A36" s="39">
        <v>27.0</v>
      </c>
      <c r="B36" s="17"/>
      <c r="C36" s="71"/>
      <c r="D36" s="36" t="s">
        <v>101</v>
      </c>
      <c r="E36" s="19" t="s">
        <v>102</v>
      </c>
      <c r="F36" s="52" t="s">
        <v>103</v>
      </c>
      <c r="G36" s="22">
        <v>2.0</v>
      </c>
      <c r="H36" s="22">
        <v>3.0</v>
      </c>
      <c r="I36" s="22">
        <v>4.0</v>
      </c>
      <c r="J36" s="23">
        <f t="shared" si="18"/>
        <v>3</v>
      </c>
      <c r="K36" s="24">
        <f t="shared" si="19"/>
        <v>0.3333333333</v>
      </c>
    </row>
    <row r="37">
      <c r="A37" s="39">
        <v>28.0</v>
      </c>
      <c r="B37" s="17"/>
      <c r="C37" s="71"/>
      <c r="D37" s="36" t="s">
        <v>104</v>
      </c>
      <c r="E37" s="19" t="s">
        <v>105</v>
      </c>
      <c r="F37" s="52" t="s">
        <v>106</v>
      </c>
      <c r="G37" s="22">
        <v>2.0</v>
      </c>
      <c r="H37" s="22">
        <v>4.0</v>
      </c>
      <c r="I37" s="22">
        <v>5.0</v>
      </c>
      <c r="J37" s="23">
        <f t="shared" si="18"/>
        <v>3.833333333</v>
      </c>
      <c r="K37" s="24">
        <f t="shared" si="19"/>
        <v>0.5</v>
      </c>
    </row>
    <row r="38">
      <c r="A38" s="39">
        <v>29.0</v>
      </c>
      <c r="B38" s="17"/>
      <c r="C38" s="71"/>
      <c r="D38" s="36" t="s">
        <v>107</v>
      </c>
      <c r="E38" s="19" t="s">
        <v>108</v>
      </c>
      <c r="F38" s="52" t="s">
        <v>109</v>
      </c>
      <c r="G38" s="22">
        <v>3.0</v>
      </c>
      <c r="H38" s="22">
        <v>4.0</v>
      </c>
      <c r="I38" s="22">
        <v>5.0</v>
      </c>
      <c r="J38" s="23">
        <f t="shared" si="18"/>
        <v>4</v>
      </c>
      <c r="K38" s="24">
        <f t="shared" si="19"/>
        <v>0.3333333333</v>
      </c>
    </row>
    <row r="39">
      <c r="A39" s="39">
        <v>30.0</v>
      </c>
      <c r="B39" s="17"/>
      <c r="C39" s="71"/>
      <c r="D39" s="36" t="s">
        <v>110</v>
      </c>
      <c r="E39" s="19" t="s">
        <v>111</v>
      </c>
      <c r="F39" s="52" t="s">
        <v>112</v>
      </c>
      <c r="G39" s="22">
        <v>3.0</v>
      </c>
      <c r="H39" s="22">
        <v>4.0</v>
      </c>
      <c r="I39" s="22">
        <v>5.0</v>
      </c>
      <c r="J39" s="23">
        <f t="shared" si="18"/>
        <v>4</v>
      </c>
      <c r="K39" s="24">
        <f t="shared" si="19"/>
        <v>0.3333333333</v>
      </c>
    </row>
    <row r="40">
      <c r="A40" s="39">
        <v>31.0</v>
      </c>
      <c r="B40" s="17"/>
      <c r="C40" s="71"/>
      <c r="D40" s="36" t="s">
        <v>113</v>
      </c>
      <c r="E40" s="19" t="s">
        <v>114</v>
      </c>
      <c r="F40" s="52" t="s">
        <v>115</v>
      </c>
      <c r="G40" s="22">
        <v>3.0</v>
      </c>
      <c r="H40" s="22">
        <v>4.0</v>
      </c>
      <c r="I40" s="22">
        <v>5.0</v>
      </c>
      <c r="J40" s="23">
        <f t="shared" si="18"/>
        <v>4</v>
      </c>
      <c r="K40" s="24">
        <f t="shared" si="19"/>
        <v>0.3333333333</v>
      </c>
    </row>
    <row r="41">
      <c r="A41" s="39">
        <v>32.0</v>
      </c>
      <c r="B41" s="17"/>
      <c r="C41" s="71"/>
      <c r="D41" s="36" t="s">
        <v>116</v>
      </c>
      <c r="E41" s="38" t="s">
        <v>117</v>
      </c>
      <c r="F41" s="52" t="s">
        <v>118</v>
      </c>
      <c r="G41" s="22">
        <v>3.0</v>
      </c>
      <c r="H41" s="22">
        <v>4.0</v>
      </c>
      <c r="I41" s="22">
        <v>5.0</v>
      </c>
      <c r="J41" s="23">
        <f t="shared" si="18"/>
        <v>4</v>
      </c>
      <c r="K41" s="24">
        <f t="shared" si="19"/>
        <v>0.3333333333</v>
      </c>
    </row>
    <row r="42">
      <c r="A42" s="39">
        <v>33.0</v>
      </c>
      <c r="B42" s="17"/>
      <c r="C42" s="71"/>
      <c r="D42" s="36" t="s">
        <v>119</v>
      </c>
      <c r="E42" s="38" t="s">
        <v>120</v>
      </c>
      <c r="F42" s="52" t="s">
        <v>121</v>
      </c>
      <c r="G42" s="22">
        <v>3.0</v>
      </c>
      <c r="H42" s="22">
        <v>4.0</v>
      </c>
      <c r="I42" s="22">
        <v>5.0</v>
      </c>
      <c r="J42" s="23">
        <f t="shared" si="18"/>
        <v>4</v>
      </c>
      <c r="K42" s="24">
        <f t="shared" si="19"/>
        <v>0.3333333333</v>
      </c>
    </row>
    <row r="43">
      <c r="A43" s="39">
        <v>34.0</v>
      </c>
      <c r="B43" s="17"/>
      <c r="C43" s="71"/>
      <c r="D43" s="36" t="s">
        <v>122</v>
      </c>
      <c r="E43" s="19" t="s">
        <v>123</v>
      </c>
      <c r="F43" s="52" t="s">
        <v>124</v>
      </c>
      <c r="G43" s="22">
        <v>6.0</v>
      </c>
      <c r="H43" s="22">
        <v>8.0</v>
      </c>
      <c r="I43" s="22">
        <v>10.0</v>
      </c>
      <c r="J43" s="23">
        <f t="shared" si="18"/>
        <v>8</v>
      </c>
      <c r="K43" s="24">
        <f t="shared" si="19"/>
        <v>0.6666666667</v>
      </c>
    </row>
    <row r="44">
      <c r="A44" s="88"/>
      <c r="B44" s="17"/>
      <c r="C44" s="89"/>
      <c r="D44" s="90"/>
      <c r="E44" s="91"/>
      <c r="F44" s="91"/>
      <c r="G44" s="92">
        <f t="shared" ref="G44:I44" si="20">SUM(G35:G43)</f>
        <v>27</v>
      </c>
      <c r="H44" s="92">
        <f t="shared" si="20"/>
        <v>38</v>
      </c>
      <c r="I44" s="92">
        <f t="shared" si="20"/>
        <v>48</v>
      </c>
      <c r="J44" s="93"/>
      <c r="K44" s="94"/>
    </row>
    <row r="45" ht="54.75" customHeight="1">
      <c r="A45" s="95">
        <v>35.0</v>
      </c>
      <c r="B45" s="17"/>
      <c r="C45" s="96" t="s">
        <v>125</v>
      </c>
      <c r="D45" s="97" t="s">
        <v>126</v>
      </c>
      <c r="E45" s="19" t="s">
        <v>127</v>
      </c>
      <c r="F45" s="52" t="s">
        <v>128</v>
      </c>
      <c r="G45" s="22">
        <v>2.0</v>
      </c>
      <c r="H45" s="22">
        <v>3.0</v>
      </c>
      <c r="I45" s="22">
        <v>4.0</v>
      </c>
      <c r="J45" s="23">
        <f t="shared" ref="J45:J46" si="21">(G45+4*H45+I45)/6</f>
        <v>3</v>
      </c>
      <c r="K45" s="24">
        <f t="shared" ref="K45:K46" si="22">(I45-G45)/6</f>
        <v>0.3333333333</v>
      </c>
    </row>
    <row r="46" ht="58.5" customHeight="1">
      <c r="A46" s="95">
        <v>36.0</v>
      </c>
      <c r="B46" s="17"/>
      <c r="C46" s="98"/>
      <c r="D46" s="97" t="s">
        <v>129</v>
      </c>
      <c r="E46" s="19" t="s">
        <v>130</v>
      </c>
      <c r="F46" s="52" t="s">
        <v>131</v>
      </c>
      <c r="G46" s="22">
        <v>3.0</v>
      </c>
      <c r="H46" s="22">
        <v>4.0</v>
      </c>
      <c r="I46" s="22">
        <v>5.0</v>
      </c>
      <c r="J46" s="23">
        <f t="shared" si="21"/>
        <v>4</v>
      </c>
      <c r="K46" s="24">
        <f t="shared" si="22"/>
        <v>0.3333333333</v>
      </c>
    </row>
    <row r="47" ht="21.0" customHeight="1">
      <c r="A47" s="88"/>
      <c r="B47" s="56"/>
      <c r="C47" s="99"/>
      <c r="D47" s="100"/>
      <c r="E47" s="101"/>
      <c r="F47" s="101"/>
      <c r="G47" s="102">
        <f t="shared" ref="G47:I47" si="23">SUM(G45:G46)</f>
        <v>5</v>
      </c>
      <c r="H47" s="102">
        <f t="shared" si="23"/>
        <v>7</v>
      </c>
      <c r="I47" s="102">
        <f t="shared" si="23"/>
        <v>9</v>
      </c>
      <c r="J47" s="103"/>
      <c r="K47" s="104"/>
    </row>
    <row r="48">
      <c r="J48" s="105"/>
      <c r="K48" s="106"/>
    </row>
    <row r="49">
      <c r="J49" s="105"/>
      <c r="K49" s="106"/>
    </row>
    <row r="50">
      <c r="J50" s="105"/>
      <c r="K50" s="106"/>
    </row>
    <row r="51">
      <c r="A51" s="39">
        <v>37.0</v>
      </c>
      <c r="B51" s="107" t="s">
        <v>132</v>
      </c>
      <c r="C51" s="108" t="s">
        <v>133</v>
      </c>
      <c r="D51" s="109" t="s">
        <v>134</v>
      </c>
      <c r="E51" s="110"/>
      <c r="J51" s="105"/>
      <c r="K51" s="106"/>
    </row>
    <row r="52">
      <c r="A52" s="39">
        <v>38.0</v>
      </c>
      <c r="B52" s="17"/>
      <c r="C52" s="47" t="s">
        <v>135</v>
      </c>
      <c r="D52" s="111" t="s">
        <v>136</v>
      </c>
      <c r="E52" s="112"/>
      <c r="J52" s="105"/>
      <c r="K52" s="106"/>
    </row>
    <row r="53">
      <c r="A53" s="39">
        <v>39.0</v>
      </c>
      <c r="B53" s="17"/>
      <c r="C53" s="47" t="s">
        <v>137</v>
      </c>
      <c r="D53" s="111" t="s">
        <v>138</v>
      </c>
      <c r="E53" s="112"/>
      <c r="J53" s="105"/>
      <c r="K53" s="106"/>
    </row>
    <row r="54">
      <c r="A54" s="39">
        <v>40.0</v>
      </c>
      <c r="B54" s="17"/>
      <c r="C54" s="47" t="s">
        <v>139</v>
      </c>
      <c r="D54" s="111" t="s">
        <v>140</v>
      </c>
      <c r="E54" s="112"/>
      <c r="J54" s="105"/>
      <c r="K54" s="106"/>
    </row>
    <row r="55">
      <c r="A55" s="39">
        <v>41.0</v>
      </c>
      <c r="B55" s="17"/>
      <c r="C55" s="47" t="s">
        <v>141</v>
      </c>
      <c r="D55" s="111" t="s">
        <v>142</v>
      </c>
      <c r="E55" s="112"/>
      <c r="J55" s="105"/>
      <c r="K55" s="106"/>
    </row>
    <row r="56">
      <c r="A56" s="39">
        <v>42.0</v>
      </c>
      <c r="B56" s="56"/>
      <c r="C56" s="113" t="s">
        <v>143</v>
      </c>
      <c r="D56" s="114" t="s">
        <v>144</v>
      </c>
      <c r="E56" s="115"/>
      <c r="J56" s="105"/>
      <c r="K56" s="106"/>
    </row>
    <row r="57">
      <c r="J57" s="105"/>
      <c r="K57" s="106"/>
    </row>
    <row r="58">
      <c r="J58" s="105"/>
      <c r="K58" s="106"/>
    </row>
    <row r="59">
      <c r="J59" s="105"/>
      <c r="K59" s="106"/>
    </row>
    <row r="60">
      <c r="J60" s="105"/>
      <c r="K60" s="106"/>
    </row>
    <row r="61">
      <c r="J61" s="105"/>
      <c r="K61" s="106"/>
    </row>
    <row r="62">
      <c r="J62" s="105"/>
      <c r="K62" s="106"/>
    </row>
    <row r="63">
      <c r="J63" s="105"/>
      <c r="K63" s="106"/>
    </row>
    <row r="64">
      <c r="J64" s="105"/>
      <c r="K64" s="106"/>
    </row>
    <row r="65">
      <c r="J65" s="105"/>
      <c r="K65" s="106"/>
    </row>
    <row r="66">
      <c r="J66" s="105"/>
      <c r="K66" s="106"/>
    </row>
    <row r="67">
      <c r="J67" s="105"/>
      <c r="K67" s="106"/>
    </row>
    <row r="68">
      <c r="J68" s="105"/>
      <c r="K68" s="106"/>
    </row>
    <row r="69">
      <c r="J69" s="105"/>
      <c r="K69" s="106"/>
    </row>
    <row r="70">
      <c r="J70" s="105"/>
      <c r="K70" s="106"/>
    </row>
    <row r="71">
      <c r="J71" s="105"/>
      <c r="K71" s="106"/>
    </row>
    <row r="72">
      <c r="J72" s="105"/>
      <c r="K72" s="106"/>
    </row>
    <row r="73">
      <c r="J73" s="105"/>
      <c r="K73" s="106"/>
    </row>
    <row r="74">
      <c r="J74" s="105"/>
      <c r="K74" s="106"/>
    </row>
    <row r="75">
      <c r="J75" s="105"/>
      <c r="K75" s="106"/>
    </row>
    <row r="76">
      <c r="J76" s="105"/>
      <c r="K76" s="106"/>
    </row>
    <row r="77">
      <c r="J77" s="105"/>
      <c r="K77" s="106"/>
    </row>
    <row r="78">
      <c r="J78" s="105"/>
      <c r="K78" s="106"/>
    </row>
    <row r="79">
      <c r="J79" s="105"/>
      <c r="K79" s="106"/>
    </row>
    <row r="80">
      <c r="J80" s="105"/>
      <c r="K80" s="106"/>
    </row>
    <row r="81">
      <c r="J81" s="105"/>
      <c r="K81" s="106"/>
    </row>
    <row r="82">
      <c r="J82" s="105"/>
      <c r="K82" s="106"/>
    </row>
    <row r="83">
      <c r="J83" s="105"/>
      <c r="K83" s="106"/>
    </row>
    <row r="84">
      <c r="J84" s="105"/>
      <c r="K84" s="106"/>
    </row>
    <row r="85">
      <c r="J85" s="105"/>
      <c r="K85" s="106"/>
    </row>
    <row r="86">
      <c r="J86" s="105"/>
      <c r="K86" s="106"/>
    </row>
    <row r="87">
      <c r="J87" s="105"/>
      <c r="K87" s="106"/>
    </row>
    <row r="88">
      <c r="J88" s="105"/>
      <c r="K88" s="106"/>
    </row>
    <row r="89">
      <c r="J89" s="105"/>
      <c r="K89" s="106"/>
    </row>
    <row r="90">
      <c r="J90" s="105"/>
      <c r="K90" s="106"/>
    </row>
    <row r="91">
      <c r="J91" s="105"/>
      <c r="K91" s="106"/>
    </row>
    <row r="92">
      <c r="J92" s="105"/>
      <c r="K92" s="106"/>
    </row>
    <row r="93">
      <c r="J93" s="105"/>
      <c r="K93" s="106"/>
    </row>
    <row r="94">
      <c r="J94" s="105"/>
      <c r="K94" s="106"/>
    </row>
    <row r="95">
      <c r="J95" s="105"/>
      <c r="K95" s="106"/>
    </row>
    <row r="96">
      <c r="J96" s="105"/>
      <c r="K96" s="106"/>
    </row>
    <row r="97">
      <c r="J97" s="105"/>
      <c r="K97" s="106"/>
    </row>
    <row r="98">
      <c r="J98" s="105"/>
      <c r="K98" s="106"/>
    </row>
    <row r="99">
      <c r="J99" s="105"/>
      <c r="K99" s="106"/>
    </row>
    <row r="100">
      <c r="J100" s="105"/>
      <c r="K100" s="106"/>
    </row>
    <row r="101">
      <c r="J101" s="105"/>
      <c r="K101" s="106"/>
    </row>
    <row r="102">
      <c r="J102" s="105"/>
      <c r="K102" s="106"/>
    </row>
    <row r="103">
      <c r="J103" s="105"/>
      <c r="K103" s="106"/>
    </row>
    <row r="104">
      <c r="J104" s="105"/>
      <c r="K104" s="106"/>
    </row>
    <row r="105">
      <c r="J105" s="105"/>
      <c r="K105" s="106"/>
    </row>
    <row r="106">
      <c r="J106" s="105"/>
      <c r="K106" s="106"/>
    </row>
    <row r="107">
      <c r="J107" s="105"/>
      <c r="K107" s="106"/>
    </row>
    <row r="108">
      <c r="J108" s="105"/>
      <c r="K108" s="106"/>
    </row>
    <row r="109">
      <c r="J109" s="105"/>
      <c r="K109" s="106"/>
    </row>
    <row r="110">
      <c r="J110" s="105"/>
      <c r="K110" s="106"/>
    </row>
    <row r="111">
      <c r="J111" s="105"/>
      <c r="K111" s="106"/>
    </row>
    <row r="112">
      <c r="J112" s="105"/>
      <c r="K112" s="106"/>
    </row>
    <row r="113">
      <c r="J113" s="105"/>
      <c r="K113" s="106"/>
    </row>
    <row r="114">
      <c r="J114" s="105"/>
      <c r="K114" s="106"/>
    </row>
    <row r="115">
      <c r="J115" s="105"/>
      <c r="K115" s="106"/>
    </row>
    <row r="116">
      <c r="J116" s="105"/>
      <c r="K116" s="106"/>
    </row>
    <row r="117">
      <c r="J117" s="105"/>
      <c r="K117" s="106"/>
    </row>
    <row r="118">
      <c r="J118" s="105"/>
      <c r="K118" s="106"/>
    </row>
    <row r="119">
      <c r="J119" s="105"/>
      <c r="K119" s="106"/>
    </row>
    <row r="120">
      <c r="J120" s="105"/>
      <c r="K120" s="106"/>
    </row>
    <row r="121">
      <c r="J121" s="105"/>
      <c r="K121" s="106"/>
    </row>
    <row r="122">
      <c r="J122" s="105"/>
      <c r="K122" s="106"/>
    </row>
    <row r="123">
      <c r="J123" s="105"/>
      <c r="K123" s="106"/>
    </row>
    <row r="124">
      <c r="J124" s="105"/>
      <c r="K124" s="106"/>
    </row>
    <row r="125">
      <c r="J125" s="105"/>
      <c r="K125" s="106"/>
    </row>
    <row r="126">
      <c r="J126" s="105"/>
      <c r="K126" s="106"/>
    </row>
    <row r="127">
      <c r="J127" s="105"/>
      <c r="K127" s="106"/>
    </row>
    <row r="128">
      <c r="J128" s="105"/>
      <c r="K128" s="106"/>
    </row>
    <row r="129">
      <c r="J129" s="105"/>
      <c r="K129" s="106"/>
    </row>
    <row r="130">
      <c r="J130" s="105"/>
      <c r="K130" s="106"/>
    </row>
    <row r="131">
      <c r="J131" s="105"/>
      <c r="K131" s="106"/>
    </row>
    <row r="132">
      <c r="J132" s="105"/>
      <c r="K132" s="106"/>
    </row>
    <row r="133">
      <c r="J133" s="105"/>
      <c r="K133" s="106"/>
    </row>
    <row r="134">
      <c r="J134" s="105"/>
      <c r="K134" s="106"/>
    </row>
    <row r="135">
      <c r="J135" s="105"/>
      <c r="K135" s="106"/>
    </row>
    <row r="136">
      <c r="J136" s="105"/>
      <c r="K136" s="106"/>
    </row>
    <row r="137">
      <c r="J137" s="105"/>
      <c r="K137" s="106"/>
    </row>
    <row r="138">
      <c r="J138" s="105"/>
      <c r="K138" s="106"/>
    </row>
    <row r="139">
      <c r="J139" s="105"/>
      <c r="K139" s="106"/>
    </row>
    <row r="140">
      <c r="J140" s="105"/>
      <c r="K140" s="106"/>
    </row>
    <row r="141">
      <c r="J141" s="105"/>
      <c r="K141" s="106"/>
    </row>
    <row r="142">
      <c r="J142" s="105"/>
      <c r="K142" s="106"/>
    </row>
    <row r="143">
      <c r="J143" s="105"/>
      <c r="K143" s="106"/>
    </row>
    <row r="144">
      <c r="J144" s="105"/>
      <c r="K144" s="106"/>
    </row>
    <row r="145">
      <c r="J145" s="105"/>
      <c r="K145" s="106"/>
    </row>
    <row r="146">
      <c r="J146" s="105"/>
      <c r="K146" s="106"/>
    </row>
    <row r="147">
      <c r="J147" s="105"/>
      <c r="K147" s="106"/>
    </row>
    <row r="148">
      <c r="J148" s="105"/>
      <c r="K148" s="106"/>
    </row>
    <row r="149">
      <c r="J149" s="105"/>
      <c r="K149" s="106"/>
    </row>
    <row r="150">
      <c r="J150" s="105"/>
      <c r="K150" s="106"/>
    </row>
    <row r="151">
      <c r="J151" s="105"/>
      <c r="K151" s="106"/>
    </row>
    <row r="152">
      <c r="J152" s="105"/>
      <c r="K152" s="106"/>
    </row>
    <row r="153">
      <c r="J153" s="105"/>
      <c r="K153" s="106"/>
    </row>
    <row r="154">
      <c r="J154" s="105"/>
      <c r="K154" s="106"/>
    </row>
    <row r="155">
      <c r="J155" s="105"/>
      <c r="K155" s="106"/>
    </row>
    <row r="156">
      <c r="J156" s="105"/>
      <c r="K156" s="106"/>
    </row>
    <row r="157">
      <c r="J157" s="105"/>
      <c r="K157" s="106"/>
    </row>
    <row r="158">
      <c r="J158" s="105"/>
      <c r="K158" s="106"/>
    </row>
    <row r="159">
      <c r="J159" s="105"/>
      <c r="K159" s="106"/>
    </row>
    <row r="160">
      <c r="J160" s="105"/>
      <c r="K160" s="106"/>
    </row>
    <row r="161">
      <c r="J161" s="105"/>
      <c r="K161" s="106"/>
    </row>
    <row r="162">
      <c r="J162" s="105"/>
      <c r="K162" s="106"/>
    </row>
    <row r="163">
      <c r="J163" s="105"/>
      <c r="K163" s="106"/>
    </row>
    <row r="164">
      <c r="J164" s="105"/>
      <c r="K164" s="106"/>
    </row>
    <row r="165">
      <c r="J165" s="105"/>
      <c r="K165" s="106"/>
    </row>
    <row r="166">
      <c r="J166" s="105"/>
      <c r="K166" s="106"/>
    </row>
    <row r="167">
      <c r="J167" s="105"/>
      <c r="K167" s="106"/>
    </row>
    <row r="168">
      <c r="J168" s="105"/>
      <c r="K168" s="106"/>
    </row>
    <row r="169">
      <c r="J169" s="105"/>
      <c r="K169" s="106"/>
    </row>
    <row r="170">
      <c r="J170" s="105"/>
      <c r="K170" s="106"/>
    </row>
    <row r="171">
      <c r="J171" s="105"/>
      <c r="K171" s="106"/>
    </row>
    <row r="172">
      <c r="J172" s="105"/>
      <c r="K172" s="106"/>
    </row>
    <row r="173">
      <c r="J173" s="105"/>
      <c r="K173" s="106"/>
    </row>
    <row r="174">
      <c r="J174" s="105"/>
      <c r="K174" s="106"/>
    </row>
    <row r="175">
      <c r="J175" s="105"/>
      <c r="K175" s="106"/>
    </row>
    <row r="176">
      <c r="J176" s="105"/>
      <c r="K176" s="106"/>
    </row>
    <row r="177">
      <c r="J177" s="105"/>
      <c r="K177" s="106"/>
    </row>
    <row r="178">
      <c r="J178" s="105"/>
      <c r="K178" s="106"/>
    </row>
    <row r="179">
      <c r="J179" s="105"/>
      <c r="K179" s="106"/>
    </row>
    <row r="180">
      <c r="J180" s="105"/>
      <c r="K180" s="106"/>
    </row>
    <row r="181">
      <c r="J181" s="105"/>
      <c r="K181" s="106"/>
    </row>
    <row r="182">
      <c r="J182" s="105"/>
      <c r="K182" s="106"/>
    </row>
    <row r="183">
      <c r="J183" s="105"/>
      <c r="K183" s="106"/>
    </row>
    <row r="184">
      <c r="J184" s="105"/>
      <c r="K184" s="106"/>
    </row>
    <row r="185">
      <c r="J185" s="105"/>
      <c r="K185" s="106"/>
    </row>
    <row r="186">
      <c r="J186" s="105"/>
      <c r="K186" s="106"/>
    </row>
    <row r="187">
      <c r="J187" s="105"/>
      <c r="K187" s="106"/>
    </row>
    <row r="188">
      <c r="J188" s="105"/>
      <c r="K188" s="106"/>
    </row>
    <row r="189">
      <c r="J189" s="105"/>
      <c r="K189" s="106"/>
    </row>
    <row r="190">
      <c r="J190" s="105"/>
      <c r="K190" s="106"/>
    </row>
    <row r="191">
      <c r="J191" s="105"/>
      <c r="K191" s="106"/>
    </row>
    <row r="192">
      <c r="J192" s="105"/>
      <c r="K192" s="106"/>
    </row>
    <row r="193">
      <c r="J193" s="105"/>
      <c r="K193" s="106"/>
    </row>
    <row r="194">
      <c r="J194" s="105"/>
      <c r="K194" s="106"/>
    </row>
    <row r="195">
      <c r="J195" s="105"/>
      <c r="K195" s="106"/>
    </row>
    <row r="196">
      <c r="J196" s="105"/>
      <c r="K196" s="106"/>
    </row>
    <row r="197">
      <c r="J197" s="105"/>
      <c r="K197" s="106"/>
    </row>
    <row r="198">
      <c r="J198" s="105"/>
      <c r="K198" s="106"/>
    </row>
    <row r="199">
      <c r="J199" s="105"/>
      <c r="K199" s="106"/>
    </row>
    <row r="200">
      <c r="J200" s="105"/>
      <c r="K200" s="106"/>
    </row>
    <row r="201">
      <c r="J201" s="105"/>
      <c r="K201" s="106"/>
    </row>
    <row r="202">
      <c r="J202" s="105"/>
      <c r="K202" s="106"/>
    </row>
    <row r="203">
      <c r="J203" s="105"/>
      <c r="K203" s="106"/>
    </row>
    <row r="204">
      <c r="J204" s="105"/>
      <c r="K204" s="106"/>
    </row>
    <row r="205">
      <c r="J205" s="105"/>
      <c r="K205" s="106"/>
    </row>
    <row r="206">
      <c r="J206" s="105"/>
      <c r="K206" s="106"/>
    </row>
    <row r="207">
      <c r="J207" s="105"/>
      <c r="K207" s="106"/>
    </row>
    <row r="208">
      <c r="J208" s="105"/>
      <c r="K208" s="106"/>
    </row>
    <row r="209">
      <c r="J209" s="105"/>
      <c r="K209" s="106"/>
    </row>
    <row r="210">
      <c r="J210" s="105"/>
      <c r="K210" s="106"/>
    </row>
    <row r="211">
      <c r="J211" s="105"/>
      <c r="K211" s="106"/>
    </row>
    <row r="212">
      <c r="J212" s="105"/>
      <c r="K212" s="106"/>
    </row>
    <row r="213">
      <c r="J213" s="105"/>
      <c r="K213" s="106"/>
    </row>
    <row r="214">
      <c r="J214" s="105"/>
      <c r="K214" s="106"/>
    </row>
    <row r="215">
      <c r="J215" s="105"/>
      <c r="K215" s="106"/>
    </row>
    <row r="216">
      <c r="J216" s="105"/>
      <c r="K216" s="106"/>
    </row>
    <row r="217">
      <c r="J217" s="105"/>
      <c r="K217" s="106"/>
    </row>
    <row r="218">
      <c r="J218" s="105"/>
      <c r="K218" s="106"/>
    </row>
    <row r="219">
      <c r="J219" s="105"/>
      <c r="K219" s="106"/>
    </row>
    <row r="220">
      <c r="J220" s="105"/>
      <c r="K220" s="106"/>
    </row>
    <row r="221">
      <c r="J221" s="105"/>
      <c r="K221" s="106"/>
    </row>
    <row r="222">
      <c r="J222" s="105"/>
      <c r="K222" s="106"/>
    </row>
    <row r="223">
      <c r="J223" s="105"/>
      <c r="K223" s="106"/>
    </row>
    <row r="224">
      <c r="J224" s="105"/>
      <c r="K224" s="106"/>
    </row>
    <row r="225">
      <c r="J225" s="105"/>
      <c r="K225" s="106"/>
    </row>
    <row r="226">
      <c r="J226" s="105"/>
      <c r="K226" s="106"/>
    </row>
    <row r="227">
      <c r="J227" s="105"/>
      <c r="K227" s="106"/>
    </row>
    <row r="228">
      <c r="J228" s="105"/>
      <c r="K228" s="106"/>
    </row>
    <row r="229">
      <c r="J229" s="105"/>
      <c r="K229" s="106"/>
    </row>
    <row r="230">
      <c r="J230" s="105"/>
      <c r="K230" s="106"/>
    </row>
    <row r="231">
      <c r="J231" s="105"/>
      <c r="K231" s="106"/>
    </row>
    <row r="232">
      <c r="J232" s="105"/>
      <c r="K232" s="106"/>
    </row>
    <row r="233">
      <c r="J233" s="105"/>
      <c r="K233" s="106"/>
    </row>
    <row r="234">
      <c r="J234" s="105"/>
      <c r="K234" s="106"/>
    </row>
    <row r="235">
      <c r="J235" s="105"/>
      <c r="K235" s="106"/>
    </row>
    <row r="236">
      <c r="J236" s="105"/>
      <c r="K236" s="106"/>
    </row>
    <row r="237">
      <c r="J237" s="105"/>
      <c r="K237" s="106"/>
    </row>
    <row r="238">
      <c r="J238" s="105"/>
      <c r="K238" s="106"/>
    </row>
    <row r="239">
      <c r="J239" s="105"/>
      <c r="K239" s="106"/>
    </row>
    <row r="240">
      <c r="J240" s="105"/>
      <c r="K240" s="106"/>
    </row>
    <row r="241">
      <c r="J241" s="105"/>
      <c r="K241" s="106"/>
    </row>
    <row r="242">
      <c r="J242" s="105"/>
      <c r="K242" s="106"/>
    </row>
    <row r="243">
      <c r="J243" s="105"/>
      <c r="K243" s="106"/>
    </row>
    <row r="244">
      <c r="J244" s="105"/>
      <c r="K244" s="106"/>
    </row>
    <row r="245">
      <c r="J245" s="105"/>
      <c r="K245" s="106"/>
    </row>
    <row r="246">
      <c r="J246" s="105"/>
      <c r="K246" s="106"/>
    </row>
    <row r="247">
      <c r="J247" s="105"/>
      <c r="K247" s="106"/>
    </row>
    <row r="248">
      <c r="J248" s="105"/>
      <c r="K248" s="106"/>
    </row>
    <row r="249">
      <c r="J249" s="105"/>
      <c r="K249" s="106"/>
    </row>
    <row r="250">
      <c r="J250" s="105"/>
      <c r="K250" s="106"/>
    </row>
    <row r="251">
      <c r="J251" s="105"/>
      <c r="K251" s="106"/>
    </row>
    <row r="252">
      <c r="J252" s="105"/>
      <c r="K252" s="106"/>
    </row>
    <row r="253">
      <c r="J253" s="105"/>
      <c r="K253" s="106"/>
    </row>
    <row r="254">
      <c r="J254" s="105"/>
      <c r="K254" s="106"/>
    </row>
    <row r="255">
      <c r="J255" s="105"/>
      <c r="K255" s="106"/>
    </row>
    <row r="256">
      <c r="J256" s="105"/>
      <c r="K256" s="106"/>
    </row>
    <row r="257">
      <c r="J257" s="105"/>
      <c r="K257" s="106"/>
    </row>
    <row r="258">
      <c r="J258" s="105"/>
      <c r="K258" s="106"/>
    </row>
    <row r="259">
      <c r="J259" s="105"/>
      <c r="K259" s="106"/>
    </row>
    <row r="260">
      <c r="J260" s="105"/>
      <c r="K260" s="106"/>
    </row>
    <row r="261">
      <c r="J261" s="105"/>
      <c r="K261" s="106"/>
    </row>
    <row r="262">
      <c r="J262" s="105"/>
      <c r="K262" s="106"/>
    </row>
    <row r="263">
      <c r="J263" s="105"/>
      <c r="K263" s="106"/>
    </row>
    <row r="264">
      <c r="J264" s="105"/>
      <c r="K264" s="106"/>
    </row>
    <row r="265">
      <c r="J265" s="105"/>
      <c r="K265" s="106"/>
    </row>
    <row r="266">
      <c r="J266" s="105"/>
      <c r="K266" s="106"/>
    </row>
    <row r="267">
      <c r="J267" s="105"/>
      <c r="K267" s="106"/>
    </row>
    <row r="268">
      <c r="J268" s="105"/>
      <c r="K268" s="106"/>
    </row>
    <row r="269">
      <c r="J269" s="105"/>
      <c r="K269" s="106"/>
    </row>
    <row r="270">
      <c r="J270" s="105"/>
      <c r="K270" s="106"/>
    </row>
    <row r="271">
      <c r="J271" s="105"/>
      <c r="K271" s="106"/>
    </row>
    <row r="272">
      <c r="J272" s="105"/>
      <c r="K272" s="106"/>
    </row>
    <row r="273">
      <c r="J273" s="105"/>
      <c r="K273" s="106"/>
    </row>
    <row r="274">
      <c r="J274" s="105"/>
      <c r="K274" s="106"/>
    </row>
    <row r="275">
      <c r="J275" s="105"/>
      <c r="K275" s="106"/>
    </row>
    <row r="276">
      <c r="J276" s="105"/>
      <c r="K276" s="106"/>
    </row>
    <row r="277">
      <c r="J277" s="105"/>
      <c r="K277" s="106"/>
    </row>
    <row r="278">
      <c r="J278" s="105"/>
      <c r="K278" s="106"/>
    </row>
    <row r="279">
      <c r="J279" s="105"/>
      <c r="K279" s="106"/>
    </row>
    <row r="280">
      <c r="J280" s="105"/>
      <c r="K280" s="106"/>
    </row>
    <row r="281">
      <c r="J281" s="105"/>
      <c r="K281" s="106"/>
    </row>
    <row r="282">
      <c r="J282" s="105"/>
      <c r="K282" s="106"/>
    </row>
    <row r="283">
      <c r="J283" s="105"/>
      <c r="K283" s="106"/>
    </row>
    <row r="284">
      <c r="J284" s="105"/>
      <c r="K284" s="106"/>
    </row>
    <row r="285">
      <c r="J285" s="105"/>
      <c r="K285" s="106"/>
    </row>
    <row r="286">
      <c r="J286" s="105"/>
      <c r="K286" s="106"/>
    </row>
    <row r="287">
      <c r="J287" s="105"/>
      <c r="K287" s="106"/>
    </row>
    <row r="288">
      <c r="J288" s="105"/>
      <c r="K288" s="106"/>
    </row>
    <row r="289">
      <c r="J289" s="105"/>
      <c r="K289" s="106"/>
    </row>
    <row r="290">
      <c r="J290" s="105"/>
      <c r="K290" s="106"/>
    </row>
    <row r="291">
      <c r="J291" s="105"/>
      <c r="K291" s="106"/>
    </row>
    <row r="292">
      <c r="J292" s="105"/>
      <c r="K292" s="106"/>
    </row>
    <row r="293">
      <c r="J293" s="105"/>
      <c r="K293" s="106"/>
    </row>
    <row r="294">
      <c r="J294" s="105"/>
      <c r="K294" s="106"/>
    </row>
    <row r="295">
      <c r="J295" s="105"/>
      <c r="K295" s="106"/>
    </row>
    <row r="296">
      <c r="J296" s="105"/>
      <c r="K296" s="106"/>
    </row>
    <row r="297">
      <c r="J297" s="105"/>
      <c r="K297" s="106"/>
    </row>
    <row r="298">
      <c r="J298" s="105"/>
      <c r="K298" s="106"/>
    </row>
    <row r="299">
      <c r="J299" s="105"/>
      <c r="K299" s="106"/>
    </row>
    <row r="300">
      <c r="J300" s="105"/>
      <c r="K300" s="106"/>
    </row>
    <row r="301">
      <c r="J301" s="105"/>
      <c r="K301" s="106"/>
    </row>
    <row r="302">
      <c r="J302" s="105"/>
      <c r="K302" s="106"/>
    </row>
    <row r="303">
      <c r="J303" s="105"/>
      <c r="K303" s="106"/>
    </row>
    <row r="304">
      <c r="J304" s="105"/>
      <c r="K304" s="106"/>
    </row>
    <row r="305">
      <c r="J305" s="105"/>
      <c r="K305" s="106"/>
    </row>
    <row r="306">
      <c r="J306" s="105"/>
      <c r="K306" s="106"/>
    </row>
    <row r="307">
      <c r="J307" s="105"/>
      <c r="K307" s="106"/>
    </row>
    <row r="308">
      <c r="J308" s="105"/>
      <c r="K308" s="106"/>
    </row>
    <row r="309">
      <c r="J309" s="105"/>
      <c r="K309" s="106"/>
    </row>
    <row r="310">
      <c r="J310" s="105"/>
      <c r="K310" s="106"/>
    </row>
    <row r="311">
      <c r="J311" s="105"/>
      <c r="K311" s="106"/>
    </row>
    <row r="312">
      <c r="J312" s="105"/>
      <c r="K312" s="106"/>
    </row>
    <row r="313">
      <c r="J313" s="105"/>
      <c r="K313" s="106"/>
    </row>
    <row r="314">
      <c r="J314" s="105"/>
      <c r="K314" s="106"/>
    </row>
    <row r="315">
      <c r="J315" s="105"/>
      <c r="K315" s="106"/>
    </row>
    <row r="316">
      <c r="J316" s="105"/>
      <c r="K316" s="106"/>
    </row>
    <row r="317">
      <c r="J317" s="105"/>
      <c r="K317" s="106"/>
    </row>
    <row r="318">
      <c r="J318" s="105"/>
      <c r="K318" s="106"/>
    </row>
    <row r="319">
      <c r="J319" s="105"/>
      <c r="K319" s="106"/>
    </row>
    <row r="320">
      <c r="J320" s="105"/>
      <c r="K320" s="106"/>
    </row>
    <row r="321">
      <c r="J321" s="105"/>
      <c r="K321" s="106"/>
    </row>
    <row r="322">
      <c r="J322" s="105"/>
      <c r="K322" s="106"/>
    </row>
    <row r="323">
      <c r="J323" s="105"/>
      <c r="K323" s="106"/>
    </row>
    <row r="324">
      <c r="J324" s="105"/>
      <c r="K324" s="106"/>
    </row>
    <row r="325">
      <c r="J325" s="105"/>
      <c r="K325" s="106"/>
    </row>
    <row r="326">
      <c r="J326" s="105"/>
      <c r="K326" s="106"/>
    </row>
    <row r="327">
      <c r="J327" s="105"/>
      <c r="K327" s="106"/>
    </row>
    <row r="328">
      <c r="J328" s="105"/>
      <c r="K328" s="106"/>
    </row>
    <row r="329">
      <c r="J329" s="105"/>
      <c r="K329" s="106"/>
    </row>
    <row r="330">
      <c r="J330" s="105"/>
      <c r="K330" s="106"/>
    </row>
    <row r="331">
      <c r="J331" s="105"/>
      <c r="K331" s="106"/>
    </row>
    <row r="332">
      <c r="J332" s="105"/>
      <c r="K332" s="106"/>
    </row>
    <row r="333">
      <c r="J333" s="105"/>
      <c r="K333" s="106"/>
    </row>
    <row r="334">
      <c r="J334" s="105"/>
      <c r="K334" s="106"/>
    </row>
    <row r="335">
      <c r="J335" s="105"/>
      <c r="K335" s="106"/>
    </row>
    <row r="336">
      <c r="J336" s="105"/>
      <c r="K336" s="106"/>
    </row>
    <row r="337">
      <c r="J337" s="105"/>
      <c r="K337" s="106"/>
    </row>
    <row r="338">
      <c r="J338" s="105"/>
      <c r="K338" s="106"/>
    </row>
    <row r="339">
      <c r="J339" s="105"/>
      <c r="K339" s="106"/>
    </row>
    <row r="340">
      <c r="J340" s="105"/>
      <c r="K340" s="106"/>
    </row>
    <row r="341">
      <c r="J341" s="105"/>
      <c r="K341" s="106"/>
    </row>
    <row r="342">
      <c r="J342" s="105"/>
      <c r="K342" s="106"/>
    </row>
    <row r="343">
      <c r="J343" s="105"/>
      <c r="K343" s="106"/>
    </row>
    <row r="344">
      <c r="J344" s="105"/>
      <c r="K344" s="106"/>
    </row>
    <row r="345">
      <c r="J345" s="105"/>
      <c r="K345" s="106"/>
    </row>
    <row r="346">
      <c r="J346" s="105"/>
      <c r="K346" s="106"/>
    </row>
    <row r="347">
      <c r="J347" s="105"/>
      <c r="K347" s="106"/>
    </row>
    <row r="348">
      <c r="J348" s="105"/>
      <c r="K348" s="106"/>
    </row>
    <row r="349">
      <c r="J349" s="105"/>
      <c r="K349" s="106"/>
    </row>
    <row r="350">
      <c r="J350" s="105"/>
      <c r="K350" s="106"/>
    </row>
    <row r="351">
      <c r="J351" s="105"/>
      <c r="K351" s="106"/>
    </row>
    <row r="352">
      <c r="J352" s="105"/>
      <c r="K352" s="106"/>
    </row>
    <row r="353">
      <c r="J353" s="105"/>
      <c r="K353" s="106"/>
    </row>
    <row r="354">
      <c r="J354" s="105"/>
      <c r="K354" s="106"/>
    </row>
    <row r="355">
      <c r="J355" s="105"/>
      <c r="K355" s="106"/>
    </row>
    <row r="356">
      <c r="J356" s="105"/>
      <c r="K356" s="106"/>
    </row>
    <row r="357">
      <c r="J357" s="105"/>
      <c r="K357" s="106"/>
    </row>
    <row r="358">
      <c r="J358" s="105"/>
      <c r="K358" s="106"/>
    </row>
    <row r="359">
      <c r="J359" s="105"/>
      <c r="K359" s="106"/>
    </row>
    <row r="360">
      <c r="J360" s="105"/>
      <c r="K360" s="106"/>
    </row>
    <row r="361">
      <c r="J361" s="105"/>
      <c r="K361" s="106"/>
    </row>
    <row r="362">
      <c r="J362" s="105"/>
      <c r="K362" s="106"/>
    </row>
    <row r="363">
      <c r="J363" s="105"/>
      <c r="K363" s="106"/>
    </row>
    <row r="364">
      <c r="J364" s="105"/>
      <c r="K364" s="106"/>
    </row>
    <row r="365">
      <c r="J365" s="105"/>
      <c r="K365" s="106"/>
    </row>
    <row r="366">
      <c r="J366" s="105"/>
      <c r="K366" s="106"/>
    </row>
    <row r="367">
      <c r="J367" s="105"/>
      <c r="K367" s="106"/>
    </row>
    <row r="368">
      <c r="J368" s="105"/>
      <c r="K368" s="106"/>
    </row>
    <row r="369">
      <c r="J369" s="105"/>
      <c r="K369" s="106"/>
    </row>
    <row r="370">
      <c r="J370" s="105"/>
      <c r="K370" s="106"/>
    </row>
    <row r="371">
      <c r="J371" s="105"/>
      <c r="K371" s="106"/>
    </row>
    <row r="372">
      <c r="J372" s="105"/>
      <c r="K372" s="106"/>
    </row>
    <row r="373">
      <c r="J373" s="105"/>
      <c r="K373" s="106"/>
    </row>
    <row r="374">
      <c r="J374" s="105"/>
      <c r="K374" s="106"/>
    </row>
    <row r="375">
      <c r="J375" s="105"/>
      <c r="K375" s="106"/>
    </row>
    <row r="376">
      <c r="J376" s="105"/>
      <c r="K376" s="106"/>
    </row>
    <row r="377">
      <c r="J377" s="105"/>
      <c r="K377" s="106"/>
    </row>
    <row r="378">
      <c r="J378" s="105"/>
      <c r="K378" s="106"/>
    </row>
    <row r="379">
      <c r="J379" s="105"/>
      <c r="K379" s="106"/>
    </row>
    <row r="380">
      <c r="J380" s="105"/>
      <c r="K380" s="106"/>
    </row>
    <row r="381">
      <c r="J381" s="105"/>
      <c r="K381" s="106"/>
    </row>
    <row r="382">
      <c r="J382" s="105"/>
      <c r="K382" s="106"/>
    </row>
    <row r="383">
      <c r="J383" s="105"/>
      <c r="K383" s="106"/>
    </row>
    <row r="384">
      <c r="J384" s="105"/>
      <c r="K384" s="106"/>
    </row>
    <row r="385">
      <c r="J385" s="105"/>
      <c r="K385" s="106"/>
    </row>
    <row r="386">
      <c r="J386" s="105"/>
      <c r="K386" s="106"/>
    </row>
    <row r="387">
      <c r="J387" s="105"/>
      <c r="K387" s="106"/>
    </row>
    <row r="388">
      <c r="J388" s="105"/>
      <c r="K388" s="106"/>
    </row>
    <row r="389">
      <c r="J389" s="105"/>
      <c r="K389" s="106"/>
    </row>
    <row r="390">
      <c r="J390" s="105"/>
      <c r="K390" s="106"/>
    </row>
    <row r="391">
      <c r="J391" s="105"/>
      <c r="K391" s="106"/>
    </row>
    <row r="392">
      <c r="J392" s="105"/>
      <c r="K392" s="106"/>
    </row>
    <row r="393">
      <c r="J393" s="105"/>
      <c r="K393" s="106"/>
    </row>
    <row r="394">
      <c r="J394" s="105"/>
      <c r="K394" s="106"/>
    </row>
    <row r="395">
      <c r="J395" s="105"/>
      <c r="K395" s="106"/>
    </row>
    <row r="396">
      <c r="J396" s="105"/>
      <c r="K396" s="106"/>
    </row>
    <row r="397">
      <c r="J397" s="105"/>
      <c r="K397" s="106"/>
    </row>
    <row r="398">
      <c r="J398" s="105"/>
      <c r="K398" s="106"/>
    </row>
    <row r="399">
      <c r="J399" s="105"/>
      <c r="K399" s="106"/>
    </row>
    <row r="400">
      <c r="J400" s="105"/>
      <c r="K400" s="106"/>
    </row>
    <row r="401">
      <c r="J401" s="105"/>
      <c r="K401" s="106"/>
    </row>
    <row r="402">
      <c r="J402" s="105"/>
      <c r="K402" s="106"/>
    </row>
    <row r="403">
      <c r="J403" s="105"/>
      <c r="K403" s="106"/>
    </row>
    <row r="404">
      <c r="J404" s="105"/>
      <c r="K404" s="106"/>
    </row>
    <row r="405">
      <c r="J405" s="105"/>
      <c r="K405" s="106"/>
    </row>
    <row r="406">
      <c r="J406" s="105"/>
      <c r="K406" s="106"/>
    </row>
    <row r="407">
      <c r="J407" s="105"/>
      <c r="K407" s="106"/>
    </row>
    <row r="408">
      <c r="J408" s="105"/>
      <c r="K408" s="106"/>
    </row>
    <row r="409">
      <c r="J409" s="105"/>
      <c r="K409" s="106"/>
    </row>
    <row r="410">
      <c r="J410" s="105"/>
      <c r="K410" s="106"/>
    </row>
    <row r="411">
      <c r="J411" s="105"/>
      <c r="K411" s="106"/>
    </row>
    <row r="412">
      <c r="J412" s="105"/>
      <c r="K412" s="106"/>
    </row>
    <row r="413">
      <c r="J413" s="105"/>
      <c r="K413" s="106"/>
    </row>
    <row r="414">
      <c r="J414" s="105"/>
      <c r="K414" s="106"/>
    </row>
    <row r="415">
      <c r="J415" s="105"/>
      <c r="K415" s="106"/>
    </row>
    <row r="416">
      <c r="J416" s="105"/>
      <c r="K416" s="106"/>
    </row>
    <row r="417">
      <c r="J417" s="105"/>
      <c r="K417" s="106"/>
    </row>
    <row r="418">
      <c r="J418" s="105"/>
      <c r="K418" s="106"/>
    </row>
    <row r="419">
      <c r="J419" s="105"/>
      <c r="K419" s="106"/>
    </row>
    <row r="420">
      <c r="J420" s="105"/>
      <c r="K420" s="106"/>
    </row>
    <row r="421">
      <c r="J421" s="105"/>
      <c r="K421" s="106"/>
    </row>
    <row r="422">
      <c r="J422" s="105"/>
      <c r="K422" s="106"/>
    </row>
    <row r="423">
      <c r="J423" s="105"/>
      <c r="K423" s="106"/>
    </row>
    <row r="424">
      <c r="J424" s="105"/>
      <c r="K424" s="106"/>
    </row>
    <row r="425">
      <c r="J425" s="105"/>
      <c r="K425" s="106"/>
    </row>
    <row r="426">
      <c r="J426" s="105"/>
      <c r="K426" s="106"/>
    </row>
    <row r="427">
      <c r="J427" s="105"/>
      <c r="K427" s="106"/>
    </row>
    <row r="428">
      <c r="J428" s="105"/>
      <c r="K428" s="106"/>
    </row>
    <row r="429">
      <c r="J429" s="105"/>
      <c r="K429" s="106"/>
    </row>
    <row r="430">
      <c r="J430" s="105"/>
      <c r="K430" s="106"/>
    </row>
    <row r="431">
      <c r="J431" s="105"/>
      <c r="K431" s="106"/>
    </row>
    <row r="432">
      <c r="J432" s="105"/>
      <c r="K432" s="106"/>
    </row>
    <row r="433">
      <c r="J433" s="105"/>
      <c r="K433" s="106"/>
    </row>
    <row r="434">
      <c r="J434" s="105"/>
      <c r="K434" s="106"/>
    </row>
    <row r="435">
      <c r="J435" s="105"/>
      <c r="K435" s="106"/>
    </row>
    <row r="436">
      <c r="J436" s="105"/>
      <c r="K436" s="106"/>
    </row>
    <row r="437">
      <c r="J437" s="105"/>
      <c r="K437" s="106"/>
    </row>
    <row r="438">
      <c r="J438" s="105"/>
      <c r="K438" s="106"/>
    </row>
    <row r="439">
      <c r="J439" s="105"/>
      <c r="K439" s="106"/>
    </row>
    <row r="440">
      <c r="J440" s="105"/>
      <c r="K440" s="106"/>
    </row>
    <row r="441">
      <c r="J441" s="105"/>
      <c r="K441" s="106"/>
    </row>
    <row r="442">
      <c r="J442" s="105"/>
      <c r="K442" s="106"/>
    </row>
    <row r="443">
      <c r="J443" s="105"/>
      <c r="K443" s="106"/>
    </row>
    <row r="444">
      <c r="J444" s="105"/>
      <c r="K444" s="106"/>
    </row>
    <row r="445">
      <c r="J445" s="105"/>
      <c r="K445" s="106"/>
    </row>
    <row r="446">
      <c r="J446" s="105"/>
      <c r="K446" s="106"/>
    </row>
    <row r="447">
      <c r="J447" s="105"/>
      <c r="K447" s="106"/>
    </row>
    <row r="448">
      <c r="J448" s="105"/>
      <c r="K448" s="106"/>
    </row>
    <row r="449">
      <c r="J449" s="105"/>
      <c r="K449" s="106"/>
    </row>
    <row r="450">
      <c r="J450" s="105"/>
      <c r="K450" s="106"/>
    </row>
    <row r="451">
      <c r="J451" s="105"/>
      <c r="K451" s="106"/>
    </row>
    <row r="452">
      <c r="J452" s="105"/>
      <c r="K452" s="106"/>
    </row>
    <row r="453">
      <c r="J453" s="105"/>
      <c r="K453" s="106"/>
    </row>
    <row r="454">
      <c r="J454" s="105"/>
      <c r="K454" s="106"/>
    </row>
    <row r="455">
      <c r="J455" s="105"/>
      <c r="K455" s="106"/>
    </row>
    <row r="456">
      <c r="J456" s="105"/>
      <c r="K456" s="106"/>
    </row>
    <row r="457">
      <c r="J457" s="105"/>
      <c r="K457" s="106"/>
    </row>
    <row r="458">
      <c r="J458" s="105"/>
      <c r="K458" s="106"/>
    </row>
    <row r="459">
      <c r="J459" s="105"/>
      <c r="K459" s="106"/>
    </row>
    <row r="460">
      <c r="J460" s="105"/>
      <c r="K460" s="106"/>
    </row>
    <row r="461">
      <c r="J461" s="105"/>
      <c r="K461" s="106"/>
    </row>
    <row r="462">
      <c r="J462" s="105"/>
      <c r="K462" s="106"/>
    </row>
    <row r="463">
      <c r="J463" s="105"/>
      <c r="K463" s="106"/>
    </row>
    <row r="464">
      <c r="J464" s="105"/>
      <c r="K464" s="106"/>
    </row>
    <row r="465">
      <c r="J465" s="105"/>
      <c r="K465" s="106"/>
    </row>
    <row r="466">
      <c r="J466" s="105"/>
      <c r="K466" s="106"/>
    </row>
    <row r="467">
      <c r="J467" s="105"/>
      <c r="K467" s="106"/>
    </row>
    <row r="468">
      <c r="J468" s="105"/>
      <c r="K468" s="106"/>
    </row>
    <row r="469">
      <c r="J469" s="105"/>
      <c r="K469" s="106"/>
    </row>
    <row r="470">
      <c r="J470" s="105"/>
      <c r="K470" s="106"/>
    </row>
    <row r="471">
      <c r="J471" s="105"/>
      <c r="K471" s="106"/>
    </row>
    <row r="472">
      <c r="J472" s="105"/>
      <c r="K472" s="106"/>
    </row>
    <row r="473">
      <c r="J473" s="105"/>
      <c r="K473" s="106"/>
    </row>
    <row r="474">
      <c r="J474" s="105"/>
      <c r="K474" s="106"/>
    </row>
    <row r="475">
      <c r="J475" s="105"/>
      <c r="K475" s="106"/>
    </row>
    <row r="476">
      <c r="J476" s="105"/>
      <c r="K476" s="106"/>
    </row>
    <row r="477">
      <c r="J477" s="105"/>
      <c r="K477" s="106"/>
    </row>
    <row r="478">
      <c r="J478" s="105"/>
      <c r="K478" s="106"/>
    </row>
    <row r="479">
      <c r="J479" s="105"/>
      <c r="K479" s="106"/>
    </row>
    <row r="480">
      <c r="J480" s="105"/>
      <c r="K480" s="106"/>
    </row>
    <row r="481">
      <c r="J481" s="105"/>
      <c r="K481" s="106"/>
    </row>
    <row r="482">
      <c r="J482" s="105"/>
      <c r="K482" s="106"/>
    </row>
    <row r="483">
      <c r="J483" s="105"/>
      <c r="K483" s="106"/>
    </row>
    <row r="484">
      <c r="J484" s="105"/>
      <c r="K484" s="106"/>
    </row>
    <row r="485">
      <c r="J485" s="105"/>
      <c r="K485" s="106"/>
    </row>
    <row r="486">
      <c r="J486" s="105"/>
      <c r="K486" s="106"/>
    </row>
    <row r="487">
      <c r="J487" s="105"/>
      <c r="K487" s="106"/>
    </row>
    <row r="488">
      <c r="J488" s="105"/>
      <c r="K488" s="106"/>
    </row>
    <row r="489">
      <c r="J489" s="105"/>
      <c r="K489" s="106"/>
    </row>
    <row r="490">
      <c r="J490" s="105"/>
      <c r="K490" s="106"/>
    </row>
    <row r="491">
      <c r="J491" s="105"/>
      <c r="K491" s="106"/>
    </row>
    <row r="492">
      <c r="J492" s="105"/>
      <c r="K492" s="106"/>
    </row>
    <row r="493">
      <c r="J493" s="105"/>
      <c r="K493" s="106"/>
    </row>
    <row r="494">
      <c r="J494" s="105"/>
      <c r="K494" s="106"/>
    </row>
    <row r="495">
      <c r="J495" s="105"/>
      <c r="K495" s="106"/>
    </row>
    <row r="496">
      <c r="J496" s="105"/>
      <c r="K496" s="106"/>
    </row>
    <row r="497">
      <c r="J497" s="105"/>
      <c r="K497" s="106"/>
    </row>
    <row r="498">
      <c r="J498" s="105"/>
      <c r="K498" s="106"/>
    </row>
    <row r="499">
      <c r="J499" s="105"/>
      <c r="K499" s="106"/>
    </row>
    <row r="500">
      <c r="J500" s="105"/>
      <c r="K500" s="106"/>
    </row>
    <row r="501">
      <c r="J501" s="105"/>
      <c r="K501" s="106"/>
    </row>
    <row r="502">
      <c r="J502" s="105"/>
      <c r="K502" s="106"/>
    </row>
    <row r="503">
      <c r="J503" s="105"/>
      <c r="K503" s="106"/>
    </row>
    <row r="504">
      <c r="J504" s="105"/>
      <c r="K504" s="106"/>
    </row>
    <row r="505">
      <c r="J505" s="105"/>
      <c r="K505" s="106"/>
    </row>
    <row r="506">
      <c r="J506" s="105"/>
      <c r="K506" s="106"/>
    </row>
    <row r="507">
      <c r="J507" s="105"/>
      <c r="K507" s="106"/>
    </row>
    <row r="508">
      <c r="J508" s="105"/>
      <c r="K508" s="106"/>
    </row>
    <row r="509">
      <c r="J509" s="105"/>
      <c r="K509" s="106"/>
    </row>
    <row r="510">
      <c r="J510" s="105"/>
      <c r="K510" s="106"/>
    </row>
    <row r="511">
      <c r="J511" s="105"/>
      <c r="K511" s="106"/>
    </row>
    <row r="512">
      <c r="J512" s="105"/>
      <c r="K512" s="106"/>
    </row>
    <row r="513">
      <c r="J513" s="105"/>
      <c r="K513" s="106"/>
    </row>
    <row r="514">
      <c r="J514" s="105"/>
      <c r="K514" s="106"/>
    </row>
    <row r="515">
      <c r="J515" s="105"/>
      <c r="K515" s="106"/>
    </row>
    <row r="516">
      <c r="J516" s="105"/>
      <c r="K516" s="106"/>
    </row>
    <row r="517">
      <c r="J517" s="105"/>
      <c r="K517" s="106"/>
    </row>
    <row r="518">
      <c r="J518" s="105"/>
      <c r="K518" s="106"/>
    </row>
    <row r="519">
      <c r="J519" s="105"/>
      <c r="K519" s="106"/>
    </row>
    <row r="520">
      <c r="J520" s="105"/>
      <c r="K520" s="106"/>
    </row>
    <row r="521">
      <c r="J521" s="105"/>
      <c r="K521" s="106"/>
    </row>
    <row r="522">
      <c r="J522" s="105"/>
      <c r="K522" s="106"/>
    </row>
    <row r="523">
      <c r="J523" s="105"/>
      <c r="K523" s="106"/>
    </row>
    <row r="524">
      <c r="J524" s="105"/>
      <c r="K524" s="106"/>
    </row>
    <row r="525">
      <c r="J525" s="105"/>
      <c r="K525" s="106"/>
    </row>
    <row r="526">
      <c r="J526" s="105"/>
      <c r="K526" s="106"/>
    </row>
    <row r="527">
      <c r="J527" s="105"/>
      <c r="K527" s="106"/>
    </row>
    <row r="528">
      <c r="J528" s="105"/>
      <c r="K528" s="106"/>
    </row>
    <row r="529">
      <c r="J529" s="105"/>
      <c r="K529" s="106"/>
    </row>
    <row r="530">
      <c r="J530" s="105"/>
      <c r="K530" s="106"/>
    </row>
    <row r="531">
      <c r="J531" s="105"/>
      <c r="K531" s="106"/>
    </row>
    <row r="532">
      <c r="J532" s="105"/>
      <c r="K532" s="106"/>
    </row>
    <row r="533">
      <c r="J533" s="105"/>
      <c r="K533" s="106"/>
    </row>
    <row r="534">
      <c r="J534" s="105"/>
      <c r="K534" s="106"/>
    </row>
    <row r="535">
      <c r="J535" s="105"/>
      <c r="K535" s="106"/>
    </row>
    <row r="536">
      <c r="J536" s="105"/>
      <c r="K536" s="106"/>
    </row>
    <row r="537">
      <c r="J537" s="105"/>
      <c r="K537" s="106"/>
    </row>
    <row r="538">
      <c r="J538" s="105"/>
      <c r="K538" s="106"/>
    </row>
    <row r="539">
      <c r="J539" s="105"/>
      <c r="K539" s="106"/>
    </row>
    <row r="540">
      <c r="J540" s="105"/>
      <c r="K540" s="106"/>
    </row>
    <row r="541">
      <c r="J541" s="105"/>
      <c r="K541" s="106"/>
    </row>
    <row r="542">
      <c r="J542" s="105"/>
      <c r="K542" s="106"/>
    </row>
    <row r="543">
      <c r="J543" s="105"/>
      <c r="K543" s="106"/>
    </row>
    <row r="544">
      <c r="J544" s="105"/>
      <c r="K544" s="106"/>
    </row>
    <row r="545">
      <c r="J545" s="105"/>
      <c r="K545" s="106"/>
    </row>
    <row r="546">
      <c r="J546" s="105"/>
      <c r="K546" s="106"/>
    </row>
    <row r="547">
      <c r="J547" s="105"/>
      <c r="K547" s="106"/>
    </row>
    <row r="548">
      <c r="J548" s="105"/>
      <c r="K548" s="106"/>
    </row>
    <row r="549">
      <c r="J549" s="105"/>
      <c r="K549" s="106"/>
    </row>
    <row r="550">
      <c r="J550" s="105"/>
      <c r="K550" s="106"/>
    </row>
    <row r="551">
      <c r="J551" s="105"/>
      <c r="K551" s="106"/>
    </row>
    <row r="552">
      <c r="J552" s="105"/>
      <c r="K552" s="106"/>
    </row>
    <row r="553">
      <c r="J553" s="105"/>
      <c r="K553" s="106"/>
    </row>
    <row r="554">
      <c r="J554" s="105"/>
      <c r="K554" s="106"/>
    </row>
    <row r="555">
      <c r="J555" s="105"/>
      <c r="K555" s="106"/>
    </row>
    <row r="556">
      <c r="J556" s="105"/>
      <c r="K556" s="106"/>
    </row>
    <row r="557">
      <c r="J557" s="105"/>
      <c r="K557" s="106"/>
    </row>
    <row r="558">
      <c r="J558" s="105"/>
      <c r="K558" s="106"/>
    </row>
    <row r="559">
      <c r="J559" s="105"/>
      <c r="K559" s="106"/>
    </row>
    <row r="560">
      <c r="J560" s="105"/>
      <c r="K560" s="106"/>
    </row>
    <row r="561">
      <c r="J561" s="105"/>
      <c r="K561" s="106"/>
    </row>
    <row r="562">
      <c r="J562" s="105"/>
      <c r="K562" s="106"/>
    </row>
    <row r="563">
      <c r="J563" s="105"/>
      <c r="K563" s="106"/>
    </row>
    <row r="564">
      <c r="J564" s="105"/>
      <c r="K564" s="106"/>
    </row>
    <row r="565">
      <c r="J565" s="105"/>
      <c r="K565" s="106"/>
    </row>
    <row r="566">
      <c r="J566" s="105"/>
      <c r="K566" s="106"/>
    </row>
    <row r="567">
      <c r="J567" s="105"/>
      <c r="K567" s="106"/>
    </row>
    <row r="568">
      <c r="J568" s="105"/>
      <c r="K568" s="106"/>
    </row>
    <row r="569">
      <c r="J569" s="105"/>
      <c r="K569" s="106"/>
    </row>
    <row r="570">
      <c r="J570" s="105"/>
      <c r="K570" s="106"/>
    </row>
    <row r="571">
      <c r="J571" s="105"/>
      <c r="K571" s="106"/>
    </row>
    <row r="572">
      <c r="J572" s="105"/>
      <c r="K572" s="106"/>
    </row>
    <row r="573">
      <c r="J573" s="105"/>
      <c r="K573" s="106"/>
    </row>
    <row r="574">
      <c r="J574" s="105"/>
      <c r="K574" s="106"/>
    </row>
    <row r="575">
      <c r="J575" s="105"/>
      <c r="K575" s="106"/>
    </row>
    <row r="576">
      <c r="J576" s="105"/>
      <c r="K576" s="106"/>
    </row>
    <row r="577">
      <c r="J577" s="105"/>
      <c r="K577" s="106"/>
    </row>
    <row r="578">
      <c r="J578" s="105"/>
      <c r="K578" s="106"/>
    </row>
    <row r="579">
      <c r="J579" s="105"/>
      <c r="K579" s="106"/>
    </row>
    <row r="580">
      <c r="J580" s="105"/>
      <c r="K580" s="106"/>
    </row>
    <row r="581">
      <c r="J581" s="105"/>
      <c r="K581" s="106"/>
    </row>
    <row r="582">
      <c r="J582" s="105"/>
      <c r="K582" s="106"/>
    </row>
    <row r="583">
      <c r="J583" s="105"/>
      <c r="K583" s="106"/>
    </row>
    <row r="584">
      <c r="J584" s="105"/>
      <c r="K584" s="106"/>
    </row>
    <row r="585">
      <c r="J585" s="105"/>
      <c r="K585" s="106"/>
    </row>
    <row r="586">
      <c r="J586" s="105"/>
      <c r="K586" s="106"/>
    </row>
    <row r="587">
      <c r="J587" s="105"/>
      <c r="K587" s="106"/>
    </row>
    <row r="588">
      <c r="J588" s="105"/>
      <c r="K588" s="106"/>
    </row>
    <row r="589">
      <c r="J589" s="105"/>
      <c r="K589" s="106"/>
    </row>
    <row r="590">
      <c r="J590" s="105"/>
      <c r="K590" s="106"/>
    </row>
    <row r="591">
      <c r="J591" s="105"/>
      <c r="K591" s="106"/>
    </row>
    <row r="592">
      <c r="J592" s="105"/>
      <c r="K592" s="106"/>
    </row>
    <row r="593">
      <c r="J593" s="105"/>
      <c r="K593" s="106"/>
    </row>
    <row r="594">
      <c r="J594" s="105"/>
      <c r="K594" s="106"/>
    </row>
    <row r="595">
      <c r="J595" s="105"/>
      <c r="K595" s="106"/>
    </row>
    <row r="596">
      <c r="J596" s="105"/>
      <c r="K596" s="106"/>
    </row>
    <row r="597">
      <c r="J597" s="105"/>
      <c r="K597" s="106"/>
    </row>
    <row r="598">
      <c r="J598" s="105"/>
      <c r="K598" s="106"/>
    </row>
    <row r="599">
      <c r="J599" s="105"/>
      <c r="K599" s="106"/>
    </row>
    <row r="600">
      <c r="J600" s="105"/>
      <c r="K600" s="106"/>
    </row>
    <row r="601">
      <c r="J601" s="105"/>
      <c r="K601" s="106"/>
    </row>
    <row r="602">
      <c r="J602" s="105"/>
      <c r="K602" s="106"/>
    </row>
    <row r="603">
      <c r="J603" s="105"/>
      <c r="K603" s="106"/>
    </row>
    <row r="604">
      <c r="J604" s="105"/>
      <c r="K604" s="106"/>
    </row>
    <row r="605">
      <c r="J605" s="105"/>
      <c r="K605" s="106"/>
    </row>
    <row r="606">
      <c r="J606" s="105"/>
      <c r="K606" s="106"/>
    </row>
    <row r="607">
      <c r="J607" s="105"/>
      <c r="K607" s="106"/>
    </row>
    <row r="608">
      <c r="J608" s="105"/>
      <c r="K608" s="106"/>
    </row>
    <row r="609">
      <c r="J609" s="105"/>
      <c r="K609" s="106"/>
    </row>
    <row r="610">
      <c r="J610" s="105"/>
      <c r="K610" s="106"/>
    </row>
    <row r="611">
      <c r="J611" s="105"/>
      <c r="K611" s="106"/>
    </row>
    <row r="612">
      <c r="J612" s="105"/>
      <c r="K612" s="106"/>
    </row>
    <row r="613">
      <c r="J613" s="105"/>
      <c r="K613" s="106"/>
    </row>
    <row r="614">
      <c r="J614" s="105"/>
      <c r="K614" s="106"/>
    </row>
    <row r="615">
      <c r="J615" s="105"/>
      <c r="K615" s="106"/>
    </row>
    <row r="616">
      <c r="J616" s="105"/>
      <c r="K616" s="106"/>
    </row>
    <row r="617">
      <c r="J617" s="105"/>
      <c r="K617" s="106"/>
    </row>
    <row r="618">
      <c r="J618" s="105"/>
      <c r="K618" s="106"/>
    </row>
    <row r="619">
      <c r="J619" s="105"/>
      <c r="K619" s="106"/>
    </row>
    <row r="620">
      <c r="J620" s="105"/>
      <c r="K620" s="106"/>
    </row>
    <row r="621">
      <c r="J621" s="105"/>
      <c r="K621" s="106"/>
    </row>
    <row r="622">
      <c r="J622" s="105"/>
      <c r="K622" s="106"/>
    </row>
    <row r="623">
      <c r="J623" s="105"/>
      <c r="K623" s="106"/>
    </row>
    <row r="624">
      <c r="J624" s="105"/>
      <c r="K624" s="106"/>
    </row>
    <row r="625">
      <c r="J625" s="105"/>
      <c r="K625" s="106"/>
    </row>
    <row r="626">
      <c r="J626" s="105"/>
      <c r="K626" s="106"/>
    </row>
    <row r="627">
      <c r="J627" s="105"/>
      <c r="K627" s="106"/>
    </row>
    <row r="628">
      <c r="J628" s="105"/>
      <c r="K628" s="106"/>
    </row>
    <row r="629">
      <c r="J629" s="105"/>
      <c r="K629" s="106"/>
    </row>
    <row r="630">
      <c r="J630" s="105"/>
      <c r="K630" s="106"/>
    </row>
    <row r="631">
      <c r="J631" s="105"/>
      <c r="K631" s="106"/>
    </row>
    <row r="632">
      <c r="J632" s="105"/>
      <c r="K632" s="106"/>
    </row>
    <row r="633">
      <c r="J633" s="105"/>
      <c r="K633" s="106"/>
    </row>
    <row r="634">
      <c r="J634" s="105"/>
      <c r="K634" s="106"/>
    </row>
    <row r="635">
      <c r="J635" s="105"/>
      <c r="K635" s="106"/>
    </row>
    <row r="636">
      <c r="J636" s="105"/>
      <c r="K636" s="106"/>
    </row>
    <row r="637">
      <c r="J637" s="105"/>
      <c r="K637" s="106"/>
    </row>
    <row r="638">
      <c r="J638" s="105"/>
      <c r="K638" s="106"/>
    </row>
    <row r="639">
      <c r="J639" s="105"/>
      <c r="K639" s="106"/>
    </row>
    <row r="640">
      <c r="J640" s="105"/>
      <c r="K640" s="106"/>
    </row>
    <row r="641">
      <c r="J641" s="105"/>
      <c r="K641" s="106"/>
    </row>
    <row r="642">
      <c r="J642" s="105"/>
      <c r="K642" s="106"/>
    </row>
    <row r="643">
      <c r="J643" s="105"/>
      <c r="K643" s="106"/>
    </row>
    <row r="644">
      <c r="J644" s="105"/>
      <c r="K644" s="106"/>
    </row>
    <row r="645">
      <c r="J645" s="105"/>
      <c r="K645" s="106"/>
    </row>
    <row r="646">
      <c r="J646" s="105"/>
      <c r="K646" s="106"/>
    </row>
    <row r="647">
      <c r="J647" s="105"/>
      <c r="K647" s="106"/>
    </row>
    <row r="648">
      <c r="J648" s="105"/>
      <c r="K648" s="106"/>
    </row>
    <row r="649">
      <c r="J649" s="105"/>
      <c r="K649" s="106"/>
    </row>
    <row r="650">
      <c r="J650" s="105"/>
      <c r="K650" s="106"/>
    </row>
    <row r="651">
      <c r="J651" s="105"/>
      <c r="K651" s="106"/>
    </row>
    <row r="652">
      <c r="J652" s="105"/>
      <c r="K652" s="106"/>
    </row>
    <row r="653">
      <c r="J653" s="105"/>
      <c r="K653" s="106"/>
    </row>
    <row r="654">
      <c r="J654" s="105"/>
      <c r="K654" s="106"/>
    </row>
    <row r="655">
      <c r="J655" s="105"/>
      <c r="K655" s="106"/>
    </row>
    <row r="656">
      <c r="J656" s="105"/>
      <c r="K656" s="106"/>
    </row>
    <row r="657">
      <c r="J657" s="105"/>
      <c r="K657" s="106"/>
    </row>
    <row r="658">
      <c r="J658" s="105"/>
      <c r="K658" s="106"/>
    </row>
    <row r="659">
      <c r="J659" s="105"/>
      <c r="K659" s="106"/>
    </row>
    <row r="660">
      <c r="J660" s="105"/>
      <c r="K660" s="106"/>
    </row>
    <row r="661">
      <c r="J661" s="105"/>
      <c r="K661" s="106"/>
    </row>
    <row r="662">
      <c r="J662" s="105"/>
      <c r="K662" s="106"/>
    </row>
    <row r="663">
      <c r="J663" s="105"/>
      <c r="K663" s="106"/>
    </row>
    <row r="664">
      <c r="J664" s="105"/>
      <c r="K664" s="106"/>
    </row>
    <row r="665">
      <c r="J665" s="105"/>
      <c r="K665" s="106"/>
    </row>
    <row r="666">
      <c r="J666" s="105"/>
      <c r="K666" s="106"/>
    </row>
    <row r="667">
      <c r="J667" s="105"/>
      <c r="K667" s="106"/>
    </row>
    <row r="668">
      <c r="J668" s="105"/>
      <c r="K668" s="106"/>
    </row>
    <row r="669">
      <c r="J669" s="105"/>
      <c r="K669" s="106"/>
    </row>
    <row r="670">
      <c r="J670" s="105"/>
      <c r="K670" s="106"/>
    </row>
    <row r="671">
      <c r="J671" s="105"/>
      <c r="K671" s="106"/>
    </row>
    <row r="672">
      <c r="J672" s="105"/>
      <c r="K672" s="106"/>
    </row>
    <row r="673">
      <c r="J673" s="105"/>
      <c r="K673" s="106"/>
    </row>
    <row r="674">
      <c r="J674" s="105"/>
      <c r="K674" s="106"/>
    </row>
    <row r="675">
      <c r="J675" s="105"/>
      <c r="K675" s="106"/>
    </row>
    <row r="676">
      <c r="J676" s="105"/>
      <c r="K676" s="106"/>
    </row>
    <row r="677">
      <c r="J677" s="105"/>
      <c r="K677" s="106"/>
    </row>
    <row r="678">
      <c r="J678" s="105"/>
      <c r="K678" s="106"/>
    </row>
    <row r="679">
      <c r="J679" s="105"/>
      <c r="K679" s="106"/>
    </row>
    <row r="680">
      <c r="J680" s="105"/>
      <c r="K680" s="106"/>
    </row>
    <row r="681">
      <c r="J681" s="105"/>
      <c r="K681" s="106"/>
    </row>
    <row r="682">
      <c r="J682" s="105"/>
      <c r="K682" s="106"/>
    </row>
    <row r="683">
      <c r="J683" s="105"/>
      <c r="K683" s="106"/>
    </row>
    <row r="684">
      <c r="J684" s="105"/>
      <c r="K684" s="106"/>
    </row>
    <row r="685">
      <c r="J685" s="105"/>
      <c r="K685" s="106"/>
    </row>
    <row r="686">
      <c r="J686" s="105"/>
      <c r="K686" s="106"/>
    </row>
    <row r="687">
      <c r="J687" s="105"/>
      <c r="K687" s="106"/>
    </row>
    <row r="688">
      <c r="J688" s="105"/>
      <c r="K688" s="106"/>
    </row>
    <row r="689">
      <c r="J689" s="105"/>
      <c r="K689" s="106"/>
    </row>
    <row r="690">
      <c r="J690" s="105"/>
      <c r="K690" s="106"/>
    </row>
    <row r="691">
      <c r="J691" s="105"/>
      <c r="K691" s="106"/>
    </row>
    <row r="692">
      <c r="J692" s="105"/>
      <c r="K692" s="106"/>
    </row>
    <row r="693">
      <c r="J693" s="105"/>
      <c r="K693" s="106"/>
    </row>
    <row r="694">
      <c r="J694" s="105"/>
      <c r="K694" s="106"/>
    </row>
    <row r="695">
      <c r="J695" s="105"/>
      <c r="K695" s="106"/>
    </row>
    <row r="696">
      <c r="J696" s="105"/>
      <c r="K696" s="106"/>
    </row>
    <row r="697">
      <c r="J697" s="105"/>
      <c r="K697" s="106"/>
    </row>
    <row r="698">
      <c r="J698" s="105"/>
      <c r="K698" s="106"/>
    </row>
    <row r="699">
      <c r="J699" s="105"/>
      <c r="K699" s="106"/>
    </row>
    <row r="700">
      <c r="J700" s="105"/>
      <c r="K700" s="106"/>
    </row>
    <row r="701">
      <c r="J701" s="105"/>
      <c r="K701" s="106"/>
    </row>
    <row r="702">
      <c r="J702" s="105"/>
      <c r="K702" s="106"/>
    </row>
    <row r="703">
      <c r="J703" s="105"/>
      <c r="K703" s="106"/>
    </row>
    <row r="704">
      <c r="J704" s="105"/>
      <c r="K704" s="106"/>
    </row>
    <row r="705">
      <c r="J705" s="105"/>
      <c r="K705" s="106"/>
    </row>
    <row r="706">
      <c r="J706" s="105"/>
      <c r="K706" s="106"/>
    </row>
    <row r="707">
      <c r="J707" s="105"/>
      <c r="K707" s="106"/>
    </row>
    <row r="708">
      <c r="J708" s="105"/>
      <c r="K708" s="106"/>
    </row>
    <row r="709">
      <c r="J709" s="105"/>
      <c r="K709" s="106"/>
    </row>
    <row r="710">
      <c r="J710" s="105"/>
      <c r="K710" s="106"/>
    </row>
    <row r="711">
      <c r="J711" s="105"/>
      <c r="K711" s="106"/>
    </row>
    <row r="712">
      <c r="J712" s="105"/>
      <c r="K712" s="106"/>
    </row>
    <row r="713">
      <c r="J713" s="105"/>
      <c r="K713" s="106"/>
    </row>
    <row r="714">
      <c r="J714" s="105"/>
      <c r="K714" s="106"/>
    </row>
    <row r="715">
      <c r="J715" s="105"/>
      <c r="K715" s="106"/>
    </row>
    <row r="716">
      <c r="J716" s="105"/>
      <c r="K716" s="106"/>
    </row>
    <row r="717">
      <c r="J717" s="105"/>
      <c r="K717" s="106"/>
    </row>
    <row r="718">
      <c r="J718" s="105"/>
      <c r="K718" s="106"/>
    </row>
    <row r="719">
      <c r="J719" s="105"/>
      <c r="K719" s="106"/>
    </row>
    <row r="720">
      <c r="J720" s="105"/>
      <c r="K720" s="106"/>
    </row>
    <row r="721">
      <c r="J721" s="105"/>
      <c r="K721" s="106"/>
    </row>
    <row r="722">
      <c r="J722" s="105"/>
      <c r="K722" s="106"/>
    </row>
    <row r="723">
      <c r="J723" s="105"/>
      <c r="K723" s="106"/>
    </row>
    <row r="724">
      <c r="J724" s="105"/>
      <c r="K724" s="106"/>
    </row>
    <row r="725">
      <c r="J725" s="105"/>
      <c r="K725" s="106"/>
    </row>
    <row r="726">
      <c r="J726" s="105"/>
      <c r="K726" s="106"/>
    </row>
    <row r="727">
      <c r="J727" s="105"/>
      <c r="K727" s="106"/>
    </row>
    <row r="728">
      <c r="J728" s="105"/>
      <c r="K728" s="106"/>
    </row>
    <row r="729">
      <c r="J729" s="105"/>
      <c r="K729" s="106"/>
    </row>
    <row r="730">
      <c r="J730" s="105"/>
      <c r="K730" s="106"/>
    </row>
    <row r="731">
      <c r="J731" s="105"/>
      <c r="K731" s="106"/>
    </row>
    <row r="732">
      <c r="J732" s="105"/>
      <c r="K732" s="106"/>
    </row>
    <row r="733">
      <c r="J733" s="105"/>
      <c r="K733" s="106"/>
    </row>
    <row r="734">
      <c r="J734" s="105"/>
      <c r="K734" s="106"/>
    </row>
    <row r="735">
      <c r="J735" s="105"/>
      <c r="K735" s="106"/>
    </row>
    <row r="736">
      <c r="J736" s="105"/>
      <c r="K736" s="106"/>
    </row>
    <row r="737">
      <c r="J737" s="105"/>
      <c r="K737" s="106"/>
    </row>
    <row r="738">
      <c r="J738" s="105"/>
      <c r="K738" s="106"/>
    </row>
    <row r="739">
      <c r="J739" s="105"/>
      <c r="K739" s="106"/>
    </row>
    <row r="740">
      <c r="J740" s="105"/>
      <c r="K740" s="106"/>
    </row>
    <row r="741">
      <c r="J741" s="105"/>
      <c r="K741" s="106"/>
    </row>
    <row r="742">
      <c r="J742" s="105"/>
      <c r="K742" s="106"/>
    </row>
    <row r="743">
      <c r="J743" s="105"/>
      <c r="K743" s="106"/>
    </row>
    <row r="744">
      <c r="J744" s="105"/>
      <c r="K744" s="106"/>
    </row>
    <row r="745">
      <c r="J745" s="105"/>
      <c r="K745" s="106"/>
    </row>
    <row r="746">
      <c r="J746" s="105"/>
      <c r="K746" s="106"/>
    </row>
    <row r="747">
      <c r="J747" s="105"/>
      <c r="K747" s="106"/>
    </row>
    <row r="748">
      <c r="J748" s="105"/>
      <c r="K748" s="106"/>
    </row>
    <row r="749">
      <c r="J749" s="105"/>
      <c r="K749" s="106"/>
    </row>
    <row r="750">
      <c r="J750" s="105"/>
      <c r="K750" s="106"/>
    </row>
    <row r="751">
      <c r="J751" s="105"/>
      <c r="K751" s="106"/>
    </row>
    <row r="752">
      <c r="J752" s="105"/>
      <c r="K752" s="106"/>
    </row>
    <row r="753">
      <c r="J753" s="105"/>
      <c r="K753" s="106"/>
    </row>
    <row r="754">
      <c r="J754" s="105"/>
      <c r="K754" s="106"/>
    </row>
    <row r="755">
      <c r="J755" s="105"/>
      <c r="K755" s="106"/>
    </row>
    <row r="756">
      <c r="J756" s="105"/>
      <c r="K756" s="106"/>
    </row>
    <row r="757">
      <c r="J757" s="105"/>
      <c r="K757" s="106"/>
    </row>
    <row r="758">
      <c r="J758" s="105"/>
      <c r="K758" s="106"/>
    </row>
    <row r="759">
      <c r="J759" s="105"/>
      <c r="K759" s="106"/>
    </row>
    <row r="760">
      <c r="J760" s="105"/>
      <c r="K760" s="106"/>
    </row>
    <row r="761">
      <c r="J761" s="105"/>
      <c r="K761" s="106"/>
    </row>
    <row r="762">
      <c r="J762" s="105"/>
      <c r="K762" s="106"/>
    </row>
    <row r="763">
      <c r="J763" s="105"/>
      <c r="K763" s="106"/>
    </row>
    <row r="764">
      <c r="J764" s="105"/>
      <c r="K764" s="106"/>
    </row>
    <row r="765">
      <c r="J765" s="105"/>
      <c r="K765" s="106"/>
    </row>
    <row r="766">
      <c r="J766" s="105"/>
      <c r="K766" s="106"/>
    </row>
    <row r="767">
      <c r="J767" s="105"/>
      <c r="K767" s="106"/>
    </row>
    <row r="768">
      <c r="J768" s="105"/>
      <c r="K768" s="106"/>
    </row>
    <row r="769">
      <c r="J769" s="105"/>
      <c r="K769" s="106"/>
    </row>
    <row r="770">
      <c r="J770" s="105"/>
      <c r="K770" s="106"/>
    </row>
    <row r="771">
      <c r="J771" s="105"/>
      <c r="K771" s="106"/>
    </row>
    <row r="772">
      <c r="J772" s="105"/>
      <c r="K772" s="106"/>
    </row>
    <row r="773">
      <c r="J773" s="105"/>
      <c r="K773" s="106"/>
    </row>
    <row r="774">
      <c r="J774" s="105"/>
      <c r="K774" s="106"/>
    </row>
    <row r="775">
      <c r="J775" s="105"/>
      <c r="K775" s="106"/>
    </row>
    <row r="776">
      <c r="J776" s="105"/>
      <c r="K776" s="106"/>
    </row>
    <row r="777">
      <c r="J777" s="105"/>
      <c r="K777" s="106"/>
    </row>
    <row r="778">
      <c r="J778" s="105"/>
      <c r="K778" s="106"/>
    </row>
    <row r="779">
      <c r="J779" s="105"/>
      <c r="K779" s="106"/>
    </row>
    <row r="780">
      <c r="J780" s="105"/>
      <c r="K780" s="106"/>
    </row>
    <row r="781">
      <c r="J781" s="105"/>
      <c r="K781" s="106"/>
    </row>
    <row r="782">
      <c r="J782" s="105"/>
      <c r="K782" s="106"/>
    </row>
    <row r="783">
      <c r="J783" s="105"/>
      <c r="K783" s="106"/>
    </row>
    <row r="784">
      <c r="J784" s="105"/>
      <c r="K784" s="106"/>
    </row>
    <row r="785">
      <c r="J785" s="105"/>
      <c r="K785" s="106"/>
    </row>
    <row r="786">
      <c r="J786" s="105"/>
      <c r="K786" s="106"/>
    </row>
    <row r="787">
      <c r="J787" s="105"/>
      <c r="K787" s="106"/>
    </row>
    <row r="788">
      <c r="J788" s="105"/>
      <c r="K788" s="106"/>
    </row>
    <row r="789">
      <c r="J789" s="105"/>
      <c r="K789" s="106"/>
    </row>
    <row r="790">
      <c r="J790" s="105"/>
      <c r="K790" s="106"/>
    </row>
    <row r="791">
      <c r="J791" s="105"/>
      <c r="K791" s="106"/>
    </row>
    <row r="792">
      <c r="J792" s="105"/>
      <c r="K792" s="106"/>
    </row>
    <row r="793">
      <c r="J793" s="105"/>
      <c r="K793" s="106"/>
    </row>
    <row r="794">
      <c r="J794" s="105"/>
      <c r="K794" s="106"/>
    </row>
    <row r="795">
      <c r="J795" s="105"/>
      <c r="K795" s="106"/>
    </row>
    <row r="796">
      <c r="J796" s="105"/>
      <c r="K796" s="106"/>
    </row>
    <row r="797">
      <c r="J797" s="105"/>
      <c r="K797" s="106"/>
    </row>
    <row r="798">
      <c r="J798" s="105"/>
      <c r="K798" s="106"/>
    </row>
    <row r="799">
      <c r="J799" s="105"/>
      <c r="K799" s="106"/>
    </row>
    <row r="800">
      <c r="J800" s="105"/>
      <c r="K800" s="106"/>
    </row>
    <row r="801">
      <c r="J801" s="105"/>
      <c r="K801" s="106"/>
    </row>
    <row r="802">
      <c r="J802" s="105"/>
      <c r="K802" s="106"/>
    </row>
    <row r="803">
      <c r="J803" s="105"/>
      <c r="K803" s="106"/>
    </row>
    <row r="804">
      <c r="J804" s="105"/>
      <c r="K804" s="106"/>
    </row>
    <row r="805">
      <c r="J805" s="105"/>
      <c r="K805" s="106"/>
    </row>
    <row r="806">
      <c r="J806" s="105"/>
      <c r="K806" s="106"/>
    </row>
    <row r="807">
      <c r="J807" s="105"/>
      <c r="K807" s="106"/>
    </row>
    <row r="808">
      <c r="J808" s="105"/>
      <c r="K808" s="106"/>
    </row>
    <row r="809">
      <c r="J809" s="105"/>
      <c r="K809" s="106"/>
    </row>
    <row r="810">
      <c r="J810" s="105"/>
      <c r="K810" s="106"/>
    </row>
    <row r="811">
      <c r="J811" s="105"/>
      <c r="K811" s="106"/>
    </row>
    <row r="812">
      <c r="J812" s="105"/>
      <c r="K812" s="106"/>
    </row>
    <row r="813">
      <c r="J813" s="105"/>
      <c r="K813" s="106"/>
    </row>
    <row r="814">
      <c r="J814" s="105"/>
      <c r="K814" s="106"/>
    </row>
    <row r="815">
      <c r="J815" s="105"/>
      <c r="K815" s="106"/>
    </row>
    <row r="816">
      <c r="J816" s="105"/>
      <c r="K816" s="106"/>
    </row>
    <row r="817">
      <c r="J817" s="105"/>
      <c r="K817" s="106"/>
    </row>
    <row r="818">
      <c r="J818" s="105"/>
      <c r="K818" s="106"/>
    </row>
    <row r="819">
      <c r="J819" s="105"/>
      <c r="K819" s="106"/>
    </row>
    <row r="820">
      <c r="J820" s="105"/>
      <c r="K820" s="106"/>
    </row>
    <row r="821">
      <c r="J821" s="105"/>
      <c r="K821" s="106"/>
    </row>
    <row r="822">
      <c r="J822" s="105"/>
      <c r="K822" s="106"/>
    </row>
    <row r="823">
      <c r="J823" s="105"/>
      <c r="K823" s="106"/>
    </row>
    <row r="824">
      <c r="J824" s="105"/>
      <c r="K824" s="106"/>
    </row>
    <row r="825">
      <c r="J825" s="105"/>
      <c r="K825" s="106"/>
    </row>
    <row r="826">
      <c r="J826" s="105"/>
      <c r="K826" s="106"/>
    </row>
    <row r="827">
      <c r="J827" s="105"/>
      <c r="K827" s="106"/>
    </row>
    <row r="828">
      <c r="J828" s="105"/>
      <c r="K828" s="106"/>
    </row>
    <row r="829">
      <c r="J829" s="105"/>
      <c r="K829" s="106"/>
    </row>
    <row r="830">
      <c r="J830" s="105"/>
      <c r="K830" s="106"/>
    </row>
    <row r="831">
      <c r="J831" s="105"/>
      <c r="K831" s="106"/>
    </row>
    <row r="832">
      <c r="J832" s="105"/>
      <c r="K832" s="106"/>
    </row>
    <row r="833">
      <c r="J833" s="105"/>
      <c r="K833" s="106"/>
    </row>
    <row r="834">
      <c r="J834" s="105"/>
      <c r="K834" s="106"/>
    </row>
    <row r="835">
      <c r="J835" s="105"/>
      <c r="K835" s="106"/>
    </row>
    <row r="836">
      <c r="J836" s="105"/>
      <c r="K836" s="106"/>
    </row>
    <row r="837">
      <c r="J837" s="105"/>
      <c r="K837" s="106"/>
    </row>
    <row r="838">
      <c r="J838" s="105"/>
      <c r="K838" s="106"/>
    </row>
    <row r="839">
      <c r="J839" s="105"/>
      <c r="K839" s="106"/>
    </row>
    <row r="840">
      <c r="J840" s="105"/>
      <c r="K840" s="106"/>
    </row>
    <row r="841">
      <c r="J841" s="105"/>
      <c r="K841" s="106"/>
    </row>
    <row r="842">
      <c r="J842" s="105"/>
      <c r="K842" s="106"/>
    </row>
    <row r="843">
      <c r="J843" s="105"/>
      <c r="K843" s="106"/>
    </row>
    <row r="844">
      <c r="J844" s="105"/>
      <c r="K844" s="106"/>
    </row>
    <row r="845">
      <c r="J845" s="105"/>
      <c r="K845" s="106"/>
    </row>
    <row r="846">
      <c r="J846" s="105"/>
      <c r="K846" s="106"/>
    </row>
    <row r="847">
      <c r="J847" s="105"/>
      <c r="K847" s="106"/>
    </row>
    <row r="848">
      <c r="J848" s="105"/>
      <c r="K848" s="106"/>
    </row>
    <row r="849">
      <c r="J849" s="105"/>
      <c r="K849" s="106"/>
    </row>
    <row r="850">
      <c r="J850" s="105"/>
      <c r="K850" s="106"/>
    </row>
    <row r="851">
      <c r="J851" s="105"/>
      <c r="K851" s="106"/>
    </row>
    <row r="852">
      <c r="J852" s="105"/>
      <c r="K852" s="106"/>
    </row>
    <row r="853">
      <c r="J853" s="105"/>
      <c r="K853" s="106"/>
    </row>
    <row r="854">
      <c r="J854" s="105"/>
      <c r="K854" s="106"/>
    </row>
    <row r="855">
      <c r="J855" s="105"/>
      <c r="K855" s="106"/>
    </row>
    <row r="856">
      <c r="J856" s="105"/>
      <c r="K856" s="106"/>
    </row>
    <row r="857">
      <c r="J857" s="105"/>
      <c r="K857" s="106"/>
    </row>
    <row r="858">
      <c r="J858" s="105"/>
      <c r="K858" s="106"/>
    </row>
    <row r="859">
      <c r="J859" s="105"/>
      <c r="K859" s="106"/>
    </row>
    <row r="860">
      <c r="J860" s="105"/>
      <c r="K860" s="106"/>
    </row>
    <row r="861">
      <c r="J861" s="105"/>
      <c r="K861" s="106"/>
    </row>
    <row r="862">
      <c r="J862" s="105"/>
      <c r="K862" s="106"/>
    </row>
    <row r="863">
      <c r="J863" s="105"/>
      <c r="K863" s="106"/>
    </row>
    <row r="864">
      <c r="J864" s="105"/>
      <c r="K864" s="106"/>
    </row>
    <row r="865">
      <c r="J865" s="105"/>
      <c r="K865" s="106"/>
    </row>
    <row r="866">
      <c r="J866" s="105"/>
      <c r="K866" s="106"/>
    </row>
    <row r="867">
      <c r="J867" s="105"/>
      <c r="K867" s="106"/>
    </row>
    <row r="868">
      <c r="J868" s="105"/>
      <c r="K868" s="106"/>
    </row>
    <row r="869">
      <c r="J869" s="105"/>
      <c r="K869" s="106"/>
    </row>
    <row r="870">
      <c r="J870" s="105"/>
      <c r="K870" s="106"/>
    </row>
    <row r="871">
      <c r="J871" s="105"/>
      <c r="K871" s="106"/>
    </row>
    <row r="872">
      <c r="J872" s="105"/>
      <c r="K872" s="106"/>
    </row>
    <row r="873">
      <c r="J873" s="105"/>
      <c r="K873" s="106"/>
    </row>
    <row r="874">
      <c r="J874" s="105"/>
      <c r="K874" s="106"/>
    </row>
    <row r="875">
      <c r="J875" s="105"/>
      <c r="K875" s="106"/>
    </row>
    <row r="876">
      <c r="J876" s="105"/>
      <c r="K876" s="106"/>
    </row>
    <row r="877">
      <c r="J877" s="105"/>
      <c r="K877" s="106"/>
    </row>
    <row r="878">
      <c r="J878" s="105"/>
      <c r="K878" s="106"/>
    </row>
    <row r="879">
      <c r="J879" s="105"/>
      <c r="K879" s="106"/>
    </row>
    <row r="880">
      <c r="J880" s="105"/>
      <c r="K880" s="106"/>
    </row>
    <row r="881">
      <c r="J881" s="105"/>
      <c r="K881" s="106"/>
    </row>
    <row r="882">
      <c r="J882" s="105"/>
      <c r="K882" s="106"/>
    </row>
    <row r="883">
      <c r="J883" s="105"/>
      <c r="K883" s="106"/>
    </row>
    <row r="884">
      <c r="J884" s="105"/>
      <c r="K884" s="106"/>
    </row>
    <row r="885">
      <c r="J885" s="105"/>
      <c r="K885" s="106"/>
    </row>
    <row r="886">
      <c r="J886" s="105"/>
      <c r="K886" s="106"/>
    </row>
    <row r="887">
      <c r="J887" s="105"/>
      <c r="K887" s="106"/>
    </row>
    <row r="888">
      <c r="J888" s="105"/>
      <c r="K888" s="106"/>
    </row>
    <row r="889">
      <c r="J889" s="105"/>
      <c r="K889" s="106"/>
    </row>
    <row r="890">
      <c r="J890" s="105"/>
      <c r="K890" s="106"/>
    </row>
    <row r="891">
      <c r="J891" s="105"/>
      <c r="K891" s="106"/>
    </row>
    <row r="892">
      <c r="J892" s="105"/>
      <c r="K892" s="106"/>
    </row>
    <row r="893">
      <c r="J893" s="105"/>
      <c r="K893" s="106"/>
    </row>
    <row r="894">
      <c r="J894" s="105"/>
      <c r="K894" s="106"/>
    </row>
    <row r="895">
      <c r="J895" s="105"/>
      <c r="K895" s="106"/>
    </row>
    <row r="896">
      <c r="J896" s="105"/>
      <c r="K896" s="106"/>
    </row>
    <row r="897">
      <c r="J897" s="105"/>
      <c r="K897" s="106"/>
    </row>
    <row r="898">
      <c r="J898" s="105"/>
      <c r="K898" s="106"/>
    </row>
    <row r="899">
      <c r="J899" s="105"/>
      <c r="K899" s="106"/>
    </row>
    <row r="900">
      <c r="J900" s="105"/>
      <c r="K900" s="106"/>
    </row>
    <row r="901">
      <c r="J901" s="105"/>
      <c r="K901" s="106"/>
    </row>
    <row r="902">
      <c r="J902" s="105"/>
      <c r="K902" s="106"/>
    </row>
    <row r="903">
      <c r="J903" s="105"/>
      <c r="K903" s="106"/>
    </row>
    <row r="904">
      <c r="J904" s="105"/>
      <c r="K904" s="106"/>
    </row>
    <row r="905">
      <c r="J905" s="105"/>
      <c r="K905" s="106"/>
    </row>
    <row r="906">
      <c r="J906" s="105"/>
      <c r="K906" s="106"/>
    </row>
    <row r="907">
      <c r="J907" s="105"/>
      <c r="K907" s="106"/>
    </row>
    <row r="908">
      <c r="J908" s="105"/>
      <c r="K908" s="106"/>
    </row>
    <row r="909">
      <c r="J909" s="105"/>
      <c r="K909" s="106"/>
    </row>
    <row r="910">
      <c r="J910" s="105"/>
      <c r="K910" s="106"/>
    </row>
    <row r="911">
      <c r="J911" s="105"/>
      <c r="K911" s="106"/>
    </row>
    <row r="912">
      <c r="J912" s="105"/>
      <c r="K912" s="106"/>
    </row>
    <row r="913">
      <c r="J913" s="105"/>
      <c r="K913" s="106"/>
    </row>
    <row r="914">
      <c r="J914" s="105"/>
      <c r="K914" s="106"/>
    </row>
    <row r="915">
      <c r="J915" s="105"/>
      <c r="K915" s="106"/>
    </row>
    <row r="916">
      <c r="J916" s="105"/>
      <c r="K916" s="106"/>
    </row>
    <row r="917">
      <c r="J917" s="105"/>
      <c r="K917" s="106"/>
    </row>
    <row r="918">
      <c r="J918" s="105"/>
      <c r="K918" s="106"/>
    </row>
    <row r="919">
      <c r="J919" s="105"/>
      <c r="K919" s="106"/>
    </row>
    <row r="920">
      <c r="J920" s="105"/>
      <c r="K920" s="106"/>
    </row>
    <row r="921">
      <c r="J921" s="105"/>
      <c r="K921" s="106"/>
    </row>
    <row r="922">
      <c r="J922" s="105"/>
      <c r="K922" s="106"/>
    </row>
    <row r="923">
      <c r="J923" s="105"/>
      <c r="K923" s="106"/>
    </row>
    <row r="924">
      <c r="J924" s="105"/>
      <c r="K924" s="106"/>
    </row>
    <row r="925">
      <c r="J925" s="105"/>
      <c r="K925" s="106"/>
    </row>
    <row r="926">
      <c r="J926" s="105"/>
      <c r="K926" s="106"/>
    </row>
    <row r="927">
      <c r="J927" s="105"/>
      <c r="K927" s="106"/>
    </row>
    <row r="928">
      <c r="J928" s="105"/>
      <c r="K928" s="106"/>
    </row>
    <row r="929">
      <c r="J929" s="105"/>
      <c r="K929" s="106"/>
    </row>
    <row r="930">
      <c r="J930" s="105"/>
      <c r="K930" s="106"/>
    </row>
    <row r="931">
      <c r="J931" s="105"/>
      <c r="K931" s="106"/>
    </row>
    <row r="932">
      <c r="J932" s="105"/>
      <c r="K932" s="106"/>
    </row>
    <row r="933">
      <c r="J933" s="105"/>
      <c r="K933" s="106"/>
    </row>
    <row r="934">
      <c r="J934" s="105"/>
      <c r="K934" s="106"/>
    </row>
    <row r="935">
      <c r="J935" s="105"/>
      <c r="K935" s="106"/>
    </row>
    <row r="936">
      <c r="J936" s="105"/>
      <c r="K936" s="106"/>
    </row>
    <row r="937">
      <c r="J937" s="105"/>
      <c r="K937" s="106"/>
    </row>
    <row r="938">
      <c r="J938" s="105"/>
      <c r="K938" s="106"/>
    </row>
    <row r="939">
      <c r="J939" s="105"/>
      <c r="K939" s="106"/>
    </row>
    <row r="940">
      <c r="J940" s="105"/>
      <c r="K940" s="106"/>
    </row>
    <row r="941">
      <c r="J941" s="105"/>
      <c r="K941" s="106"/>
    </row>
    <row r="942">
      <c r="J942" s="105"/>
      <c r="K942" s="106"/>
    </row>
    <row r="943">
      <c r="J943" s="105"/>
      <c r="K943" s="106"/>
    </row>
    <row r="944">
      <c r="J944" s="105"/>
      <c r="K944" s="106"/>
    </row>
    <row r="945">
      <c r="J945" s="105"/>
      <c r="K945" s="106"/>
    </row>
    <row r="946">
      <c r="J946" s="105"/>
      <c r="K946" s="106"/>
    </row>
    <row r="947">
      <c r="J947" s="105"/>
      <c r="K947" s="106"/>
    </row>
    <row r="948">
      <c r="J948" s="105"/>
      <c r="K948" s="106"/>
    </row>
    <row r="949">
      <c r="J949" s="105"/>
      <c r="K949" s="106"/>
    </row>
    <row r="950">
      <c r="J950" s="105"/>
      <c r="K950" s="106"/>
    </row>
    <row r="951">
      <c r="J951" s="105"/>
      <c r="K951" s="106"/>
    </row>
    <row r="952">
      <c r="J952" s="105"/>
      <c r="K952" s="106"/>
    </row>
    <row r="953">
      <c r="J953" s="105"/>
      <c r="K953" s="106"/>
    </row>
    <row r="954">
      <c r="J954" s="105"/>
      <c r="K954" s="106"/>
    </row>
    <row r="955">
      <c r="J955" s="105"/>
      <c r="K955" s="106"/>
    </row>
    <row r="956">
      <c r="J956" s="105"/>
      <c r="K956" s="106"/>
    </row>
    <row r="957">
      <c r="J957" s="105"/>
      <c r="K957" s="106"/>
    </row>
    <row r="958">
      <c r="J958" s="105"/>
      <c r="K958" s="106"/>
    </row>
    <row r="959">
      <c r="J959" s="105"/>
      <c r="K959" s="106"/>
    </row>
    <row r="960">
      <c r="J960" s="105"/>
      <c r="K960" s="106"/>
    </row>
    <row r="961">
      <c r="J961" s="105"/>
      <c r="K961" s="106"/>
    </row>
    <row r="962">
      <c r="J962" s="105"/>
      <c r="K962" s="106"/>
    </row>
    <row r="963">
      <c r="J963" s="105"/>
      <c r="K963" s="106"/>
    </row>
    <row r="964">
      <c r="J964" s="105"/>
      <c r="K964" s="106"/>
    </row>
    <row r="965">
      <c r="J965" s="105"/>
      <c r="K965" s="106"/>
    </row>
    <row r="966">
      <c r="J966" s="105"/>
      <c r="K966" s="106"/>
    </row>
    <row r="967">
      <c r="J967" s="105"/>
      <c r="K967" s="106"/>
    </row>
    <row r="968">
      <c r="J968" s="105"/>
      <c r="K968" s="106"/>
    </row>
    <row r="969">
      <c r="J969" s="105"/>
      <c r="K969" s="106"/>
    </row>
    <row r="970">
      <c r="J970" s="105"/>
      <c r="K970" s="106"/>
    </row>
    <row r="971">
      <c r="J971" s="105"/>
      <c r="K971" s="106"/>
    </row>
    <row r="972">
      <c r="J972" s="105"/>
      <c r="K972" s="106"/>
    </row>
    <row r="973">
      <c r="J973" s="105"/>
      <c r="K973" s="106"/>
    </row>
    <row r="974">
      <c r="J974" s="105"/>
      <c r="K974" s="106"/>
    </row>
    <row r="975">
      <c r="J975" s="105"/>
      <c r="K975" s="106"/>
    </row>
    <row r="976">
      <c r="J976" s="105"/>
      <c r="K976" s="106"/>
    </row>
    <row r="977">
      <c r="J977" s="105"/>
      <c r="K977" s="106"/>
    </row>
    <row r="978">
      <c r="J978" s="105"/>
      <c r="K978" s="106"/>
    </row>
    <row r="979">
      <c r="J979" s="105"/>
      <c r="K979" s="106"/>
    </row>
    <row r="980">
      <c r="J980" s="105"/>
      <c r="K980" s="106"/>
    </row>
    <row r="981">
      <c r="J981" s="105"/>
      <c r="K981" s="106"/>
    </row>
    <row r="982">
      <c r="J982" s="105"/>
      <c r="K982" s="106"/>
    </row>
    <row r="983">
      <c r="J983" s="105"/>
      <c r="K983" s="106"/>
    </row>
    <row r="984">
      <c r="J984" s="105"/>
      <c r="K984" s="106"/>
    </row>
    <row r="985">
      <c r="J985" s="105"/>
      <c r="K985" s="106"/>
    </row>
    <row r="986">
      <c r="J986" s="105"/>
      <c r="K986" s="106"/>
    </row>
    <row r="987">
      <c r="J987" s="105"/>
      <c r="K987" s="106"/>
    </row>
    <row r="988">
      <c r="J988" s="105"/>
      <c r="K988" s="106"/>
    </row>
    <row r="989">
      <c r="J989" s="105"/>
      <c r="K989" s="106"/>
    </row>
    <row r="990">
      <c r="J990" s="105"/>
      <c r="K990" s="106"/>
    </row>
    <row r="991">
      <c r="J991" s="105"/>
      <c r="K991" s="106"/>
    </row>
    <row r="992">
      <c r="J992" s="105"/>
      <c r="K992" s="106"/>
    </row>
    <row r="993">
      <c r="J993" s="105"/>
      <c r="K993" s="106"/>
    </row>
    <row r="994">
      <c r="J994" s="105"/>
      <c r="K994" s="106"/>
    </row>
    <row r="995">
      <c r="J995" s="105"/>
      <c r="K995" s="106"/>
    </row>
    <row r="996">
      <c r="J996" s="105"/>
      <c r="K996" s="106"/>
    </row>
    <row r="997">
      <c r="J997" s="105"/>
      <c r="K997" s="106"/>
    </row>
    <row r="998">
      <c r="J998" s="105"/>
      <c r="K998" s="106"/>
    </row>
    <row r="999">
      <c r="J999" s="105"/>
      <c r="K999" s="106"/>
    </row>
    <row r="1000">
      <c r="J1000" s="105"/>
      <c r="K1000" s="106"/>
    </row>
    <row r="1001">
      <c r="J1001" s="105"/>
      <c r="K1001" s="106"/>
    </row>
    <row r="1002">
      <c r="J1002" s="105"/>
      <c r="K1002" s="106"/>
    </row>
    <row r="1003">
      <c r="J1003" s="105"/>
      <c r="K1003" s="106"/>
    </row>
    <row r="1004">
      <c r="J1004" s="105"/>
      <c r="K1004" s="106"/>
    </row>
    <row r="1005">
      <c r="J1005" s="105"/>
      <c r="K1005" s="106"/>
    </row>
    <row r="1006">
      <c r="J1006" s="105"/>
      <c r="K1006" s="106"/>
    </row>
    <row r="1007">
      <c r="J1007" s="105"/>
      <c r="K1007" s="106"/>
    </row>
    <row r="1008">
      <c r="J1008" s="105"/>
      <c r="K1008" s="106"/>
    </row>
    <row r="1009">
      <c r="J1009" s="105"/>
      <c r="K1009" s="106"/>
    </row>
    <row r="1010">
      <c r="J1010" s="105"/>
      <c r="K1010" s="106"/>
    </row>
    <row r="1011">
      <c r="J1011" s="105"/>
      <c r="K1011" s="106"/>
    </row>
    <row r="1012">
      <c r="J1012" s="105"/>
      <c r="K1012" s="106"/>
    </row>
    <row r="1013">
      <c r="J1013" s="105"/>
      <c r="K1013" s="106"/>
    </row>
    <row r="1014">
      <c r="J1014" s="105"/>
      <c r="K1014" s="106"/>
    </row>
  </sheetData>
  <mergeCells count="17">
    <mergeCell ref="C27:C33"/>
    <mergeCell ref="C35:C44"/>
    <mergeCell ref="D51:E51"/>
    <mergeCell ref="D52:E52"/>
    <mergeCell ref="D53:E53"/>
    <mergeCell ref="D54:E54"/>
    <mergeCell ref="D55:E55"/>
    <mergeCell ref="D56:E56"/>
    <mergeCell ref="B35:B47"/>
    <mergeCell ref="B51:B56"/>
    <mergeCell ref="B2:B20"/>
    <mergeCell ref="C2:C8"/>
    <mergeCell ref="C9:C15"/>
    <mergeCell ref="C16:C19"/>
    <mergeCell ref="B22:B33"/>
    <mergeCell ref="C22:C26"/>
    <mergeCell ref="C45:C47"/>
  </mergeCells>
  <hyperlinks>
    <hyperlink r:id="rId1" ref="C2"/>
    <hyperlink r:id="rId2" ref="F2"/>
    <hyperlink r:id="rId3" ref="F3"/>
    <hyperlink r:id="rId4" ref="F4"/>
    <hyperlink r:id="rId5" ref="F5"/>
    <hyperlink r:id="rId6" ref="F6"/>
    <hyperlink r:id="rId7" ref="F7"/>
    <hyperlink r:id="rId8" ref="C9"/>
    <hyperlink r:id="rId9" ref="F9"/>
    <hyperlink r:id="rId10" ref="F10"/>
    <hyperlink r:id="rId11" ref="F11"/>
    <hyperlink r:id="rId12" ref="F12"/>
    <hyperlink r:id="rId13" ref="F13"/>
    <hyperlink r:id="rId14" ref="F14"/>
    <hyperlink r:id="rId15" ref="C16"/>
    <hyperlink r:id="rId16" ref="F16"/>
    <hyperlink r:id="rId17" ref="F17"/>
    <hyperlink r:id="rId18" ref="F18"/>
    <hyperlink r:id="rId19" ref="F20"/>
    <hyperlink r:id="rId20" ref="C22"/>
    <hyperlink r:id="rId21" ref="F22"/>
    <hyperlink r:id="rId22" ref="F23"/>
    <hyperlink r:id="rId23" ref="F24"/>
    <hyperlink r:id="rId24" ref="F25"/>
    <hyperlink r:id="rId25" ref="C27"/>
    <hyperlink r:id="rId26" ref="F27"/>
    <hyperlink r:id="rId27" ref="F28"/>
    <hyperlink r:id="rId28" ref="F29"/>
    <hyperlink r:id="rId29" ref="F30"/>
    <hyperlink r:id="rId30" ref="F31"/>
    <hyperlink r:id="rId31" ref="F32"/>
    <hyperlink r:id="rId32" ref="C35"/>
    <hyperlink r:id="rId33" ref="F35"/>
    <hyperlink r:id="rId34" ref="F36"/>
    <hyperlink r:id="rId35" ref="F37"/>
    <hyperlink r:id="rId36" ref="F38"/>
    <hyperlink r:id="rId37" ref="F39"/>
    <hyperlink r:id="rId38" ref="F40"/>
    <hyperlink r:id="rId39" ref="F41"/>
    <hyperlink r:id="rId40" ref="F42"/>
    <hyperlink r:id="rId41" ref="F43"/>
    <hyperlink r:id="rId42" ref="D45"/>
    <hyperlink r:id="rId43" ref="F45"/>
    <hyperlink r:id="rId44" ref="D46"/>
    <hyperlink r:id="rId45" ref="F46"/>
  </hyperlinks>
  <drawing r:id="rId4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14"/>
    <col customWidth="1" min="2" max="2" width="22.57"/>
    <col customWidth="1" min="3" max="3" width="29.71"/>
    <col customWidth="1" min="4" max="4" width="30.14"/>
    <col customWidth="1" min="5" max="5" width="43.57"/>
    <col customWidth="1" min="6" max="6" width="28.14"/>
  </cols>
  <sheetData>
    <row r="1">
      <c r="A1" s="1" t="s">
        <v>0</v>
      </c>
      <c r="B1" s="2" t="s">
        <v>1</v>
      </c>
      <c r="C1" s="3" t="s">
        <v>2</v>
      </c>
      <c r="D1" s="2" t="s">
        <v>3</v>
      </c>
      <c r="E1" s="2" t="s">
        <v>4</v>
      </c>
      <c r="F1" s="2" t="s">
        <v>5</v>
      </c>
      <c r="G1" s="4" t="s">
        <v>6</v>
      </c>
      <c r="H1" s="5" t="s">
        <v>7</v>
      </c>
      <c r="I1" s="5" t="s">
        <v>8</v>
      </c>
      <c r="J1" s="5" t="s">
        <v>9</v>
      </c>
      <c r="K1" s="5" t="s">
        <v>10</v>
      </c>
    </row>
    <row r="2">
      <c r="A2" s="8">
        <v>1.0</v>
      </c>
      <c r="B2" s="9" t="s">
        <v>11</v>
      </c>
      <c r="C2" s="10" t="s">
        <v>145</v>
      </c>
      <c r="D2" s="11" t="s">
        <v>13</v>
      </c>
      <c r="E2" s="12" t="s">
        <v>14</v>
      </c>
      <c r="F2" s="13" t="s">
        <v>15</v>
      </c>
      <c r="G2" s="14">
        <v>2.0</v>
      </c>
      <c r="H2" s="14">
        <v>3.0</v>
      </c>
      <c r="I2" s="14">
        <v>5.0</v>
      </c>
      <c r="J2" s="15">
        <f t="shared" ref="J2:J7" si="1">(G2+4*H2+I2)/6</f>
        <v>3.166666667</v>
      </c>
      <c r="K2" s="16">
        <f t="shared" ref="K2:K7" si="2">(I2-G2)/6</f>
        <v>0.5</v>
      </c>
    </row>
    <row r="3">
      <c r="A3" s="8">
        <v>2.0</v>
      </c>
      <c r="B3" s="17"/>
      <c r="D3" s="18" t="s">
        <v>16</v>
      </c>
      <c r="E3" s="19" t="s">
        <v>17</v>
      </c>
      <c r="F3" s="20" t="s">
        <v>18</v>
      </c>
      <c r="G3" s="22">
        <v>5.0</v>
      </c>
      <c r="H3" s="22">
        <v>6.0</v>
      </c>
      <c r="I3" s="22">
        <v>7.0</v>
      </c>
      <c r="J3" s="23">
        <f t="shared" si="1"/>
        <v>6</v>
      </c>
      <c r="K3" s="24">
        <f t="shared" si="2"/>
        <v>0.3333333333</v>
      </c>
    </row>
    <row r="4">
      <c r="A4" s="8">
        <v>3.0</v>
      </c>
      <c r="B4" s="17"/>
      <c r="D4" s="18" t="s">
        <v>19</v>
      </c>
      <c r="E4" s="25" t="s">
        <v>20</v>
      </c>
      <c r="F4" s="20" t="s">
        <v>21</v>
      </c>
      <c r="G4" s="22">
        <v>2.0</v>
      </c>
      <c r="H4" s="22">
        <v>3.0</v>
      </c>
      <c r="I4" s="22">
        <v>4.0</v>
      </c>
      <c r="J4" s="23">
        <f t="shared" si="1"/>
        <v>3</v>
      </c>
      <c r="K4" s="24">
        <f t="shared" si="2"/>
        <v>0.3333333333</v>
      </c>
    </row>
    <row r="5">
      <c r="A5" s="8">
        <v>4.0</v>
      </c>
      <c r="B5" s="17"/>
      <c r="D5" s="18" t="s">
        <v>22</v>
      </c>
      <c r="E5" s="25" t="s">
        <v>23</v>
      </c>
      <c r="F5" s="116" t="s">
        <v>24</v>
      </c>
      <c r="G5" s="22">
        <v>1.0</v>
      </c>
      <c r="H5" s="22">
        <v>2.0</v>
      </c>
      <c r="I5" s="22">
        <v>3.0</v>
      </c>
      <c r="J5" s="23">
        <f t="shared" si="1"/>
        <v>2</v>
      </c>
      <c r="K5" s="24">
        <f t="shared" si="2"/>
        <v>0.3333333333</v>
      </c>
    </row>
    <row r="6">
      <c r="A6" s="8">
        <v>5.0</v>
      </c>
      <c r="B6" s="17"/>
      <c r="D6" s="18" t="s">
        <v>25</v>
      </c>
      <c r="E6" s="25" t="s">
        <v>26</v>
      </c>
      <c r="F6" s="20" t="s">
        <v>27</v>
      </c>
      <c r="G6" s="22">
        <v>1.0</v>
      </c>
      <c r="H6" s="22">
        <v>2.0</v>
      </c>
      <c r="I6" s="22">
        <v>3.0</v>
      </c>
      <c r="J6" s="23">
        <f t="shared" si="1"/>
        <v>2</v>
      </c>
      <c r="K6" s="24">
        <f t="shared" si="2"/>
        <v>0.3333333333</v>
      </c>
    </row>
    <row r="7">
      <c r="A7" s="8">
        <v>6.0</v>
      </c>
      <c r="B7" s="17"/>
      <c r="C7" s="26"/>
      <c r="D7" s="18" t="s">
        <v>28</v>
      </c>
      <c r="E7" s="25" t="s">
        <v>29</v>
      </c>
      <c r="F7" s="20" t="s">
        <v>30</v>
      </c>
      <c r="G7" s="22">
        <v>2.0</v>
      </c>
      <c r="H7" s="22">
        <v>4.0</v>
      </c>
      <c r="I7" s="22">
        <v>6.0</v>
      </c>
      <c r="J7" s="23">
        <f t="shared" si="1"/>
        <v>4</v>
      </c>
      <c r="K7" s="24">
        <f t="shared" si="2"/>
        <v>0.6666666667</v>
      </c>
    </row>
    <row r="8">
      <c r="A8" s="8"/>
      <c r="B8" s="17"/>
      <c r="C8" s="117"/>
      <c r="D8" s="118"/>
      <c r="E8" s="119"/>
      <c r="F8" s="120"/>
      <c r="G8" s="121">
        <f t="shared" ref="G8:I8" si="3">SUM(G2:G7)</f>
        <v>13</v>
      </c>
      <c r="H8" s="121">
        <f t="shared" si="3"/>
        <v>20</v>
      </c>
      <c r="I8" s="121">
        <f t="shared" si="3"/>
        <v>28</v>
      </c>
      <c r="J8" s="122"/>
      <c r="K8" s="123"/>
    </row>
    <row r="9">
      <c r="A9" s="8">
        <v>7.0</v>
      </c>
      <c r="B9" s="17"/>
      <c r="C9" s="33" t="s">
        <v>146</v>
      </c>
      <c r="D9" s="34" t="s">
        <v>32</v>
      </c>
      <c r="E9" s="25" t="s">
        <v>33</v>
      </c>
      <c r="F9" s="35" t="s">
        <v>34</v>
      </c>
      <c r="G9" s="22">
        <v>11.0</v>
      </c>
      <c r="H9" s="22">
        <v>13.0</v>
      </c>
      <c r="I9" s="22">
        <v>15.0</v>
      </c>
      <c r="J9" s="23">
        <f t="shared" ref="J9:J14" si="4">(G9+4*H9+I9)/6</f>
        <v>13</v>
      </c>
      <c r="K9" s="24">
        <f t="shared" ref="K9:K14" si="5">(I9-G9)/6</f>
        <v>0.6666666667</v>
      </c>
    </row>
    <row r="10">
      <c r="A10" s="8">
        <v>8.0</v>
      </c>
      <c r="B10" s="17"/>
      <c r="D10" s="18" t="s">
        <v>35</v>
      </c>
      <c r="E10" s="25" t="s">
        <v>36</v>
      </c>
      <c r="F10" s="20" t="s">
        <v>37</v>
      </c>
      <c r="G10" s="22">
        <v>5.0</v>
      </c>
      <c r="H10" s="22">
        <v>6.0</v>
      </c>
      <c r="I10" s="22">
        <v>7.0</v>
      </c>
      <c r="J10" s="23">
        <f t="shared" si="4"/>
        <v>6</v>
      </c>
      <c r="K10" s="24">
        <f t="shared" si="5"/>
        <v>0.3333333333</v>
      </c>
    </row>
    <row r="11">
      <c r="A11" s="8">
        <v>9.0</v>
      </c>
      <c r="B11" s="17"/>
      <c r="D11" s="18" t="s">
        <v>38</v>
      </c>
      <c r="E11" s="19" t="s">
        <v>39</v>
      </c>
      <c r="F11" s="20" t="s">
        <v>40</v>
      </c>
      <c r="G11" s="22">
        <v>5.0</v>
      </c>
      <c r="H11" s="22">
        <v>6.0</v>
      </c>
      <c r="I11" s="22">
        <v>7.0</v>
      </c>
      <c r="J11" s="23">
        <f t="shared" si="4"/>
        <v>6</v>
      </c>
      <c r="K11" s="24">
        <f t="shared" si="5"/>
        <v>0.3333333333</v>
      </c>
    </row>
    <row r="12">
      <c r="A12" s="8">
        <v>10.0</v>
      </c>
      <c r="B12" s="17"/>
      <c r="D12" s="36" t="s">
        <v>41</v>
      </c>
      <c r="E12" s="19" t="s">
        <v>42</v>
      </c>
      <c r="F12" s="35" t="s">
        <v>43</v>
      </c>
      <c r="G12" s="22">
        <v>5.0</v>
      </c>
      <c r="H12" s="22">
        <v>6.0</v>
      </c>
      <c r="I12" s="22">
        <v>7.0</v>
      </c>
      <c r="J12" s="23">
        <f t="shared" si="4"/>
        <v>6</v>
      </c>
      <c r="K12" s="24">
        <f t="shared" si="5"/>
        <v>0.3333333333</v>
      </c>
    </row>
    <row r="13">
      <c r="A13" s="8">
        <v>11.0</v>
      </c>
      <c r="B13" s="17"/>
      <c r="D13" s="36" t="s">
        <v>44</v>
      </c>
      <c r="E13" s="19" t="s">
        <v>45</v>
      </c>
      <c r="F13" s="35" t="s">
        <v>46</v>
      </c>
      <c r="G13" s="22">
        <v>5.0</v>
      </c>
      <c r="H13" s="22">
        <v>6.0</v>
      </c>
      <c r="I13" s="22">
        <v>7.0</v>
      </c>
      <c r="J13" s="23">
        <f t="shared" si="4"/>
        <v>6</v>
      </c>
      <c r="K13" s="24">
        <f t="shared" si="5"/>
        <v>0.3333333333</v>
      </c>
    </row>
    <row r="14">
      <c r="A14" s="8">
        <v>12.0</v>
      </c>
      <c r="B14" s="17"/>
      <c r="D14" s="37" t="s">
        <v>47</v>
      </c>
      <c r="E14" s="38" t="s">
        <v>48</v>
      </c>
      <c r="F14" s="35" t="s">
        <v>49</v>
      </c>
      <c r="G14" s="22">
        <v>5.0</v>
      </c>
      <c r="H14" s="22">
        <v>6.0</v>
      </c>
      <c r="I14" s="22">
        <v>7.0</v>
      </c>
      <c r="J14" s="23">
        <f t="shared" si="4"/>
        <v>6</v>
      </c>
      <c r="K14" s="24">
        <f t="shared" si="5"/>
        <v>0.3333333333</v>
      </c>
    </row>
    <row r="15">
      <c r="A15" s="8"/>
      <c r="B15" s="17"/>
      <c r="C15" s="124"/>
      <c r="D15" s="125"/>
      <c r="E15" s="119"/>
      <c r="F15" s="126"/>
      <c r="G15" s="127">
        <f t="shared" ref="G15:I15" si="6">SUM(G9:G14)</f>
        <v>36</v>
      </c>
      <c r="H15" s="127">
        <f t="shared" si="6"/>
        <v>43</v>
      </c>
      <c r="I15" s="127">
        <f t="shared" si="6"/>
        <v>50</v>
      </c>
      <c r="J15" s="93"/>
      <c r="K15" s="94"/>
    </row>
    <row r="16">
      <c r="A16" s="39">
        <v>13.0</v>
      </c>
      <c r="B16" s="17"/>
      <c r="C16" s="46" t="s">
        <v>147</v>
      </c>
      <c r="D16" s="47" t="s">
        <v>51</v>
      </c>
      <c r="E16" s="48" t="s">
        <v>52</v>
      </c>
      <c r="F16" s="49" t="s">
        <v>53</v>
      </c>
      <c r="G16" s="22">
        <v>3.0</v>
      </c>
      <c r="H16" s="22">
        <v>4.0</v>
      </c>
      <c r="I16" s="22">
        <v>5.0</v>
      </c>
      <c r="J16" s="23">
        <f t="shared" ref="J16:J18" si="7">(G16+4*H16+I16)/6</f>
        <v>4</v>
      </c>
      <c r="K16" s="24">
        <f t="shared" ref="K16:K18" si="8">(I16-G16)/6</f>
        <v>0.3333333333</v>
      </c>
    </row>
    <row r="17">
      <c r="A17" s="39">
        <v>14.0</v>
      </c>
      <c r="B17" s="17"/>
      <c r="D17" s="36" t="s">
        <v>54</v>
      </c>
      <c r="E17" s="50" t="s">
        <v>55</v>
      </c>
      <c r="F17" s="52" t="s">
        <v>56</v>
      </c>
      <c r="G17" s="22">
        <v>2.0</v>
      </c>
      <c r="H17" s="22">
        <v>3.0</v>
      </c>
      <c r="I17" s="22">
        <v>4.0</v>
      </c>
      <c r="J17" s="23">
        <f t="shared" si="7"/>
        <v>3</v>
      </c>
      <c r="K17" s="24">
        <f t="shared" si="8"/>
        <v>0.3333333333</v>
      </c>
    </row>
    <row r="18">
      <c r="A18" s="51">
        <v>15.0</v>
      </c>
      <c r="B18" s="17"/>
      <c r="C18" s="26"/>
      <c r="D18" s="47" t="s">
        <v>57</v>
      </c>
      <c r="E18" s="48" t="s">
        <v>58</v>
      </c>
      <c r="F18" s="52" t="s">
        <v>59</v>
      </c>
      <c r="G18" s="22">
        <v>2.0</v>
      </c>
      <c r="H18" s="22">
        <v>3.0</v>
      </c>
      <c r="I18" s="22">
        <v>4.0</v>
      </c>
      <c r="J18" s="23">
        <f t="shared" si="7"/>
        <v>3</v>
      </c>
      <c r="K18" s="24">
        <f t="shared" si="8"/>
        <v>0.3333333333</v>
      </c>
    </row>
    <row r="19">
      <c r="A19" s="51"/>
      <c r="B19" s="17"/>
      <c r="C19" s="128"/>
      <c r="D19" s="129"/>
      <c r="E19" s="130"/>
      <c r="F19" s="131"/>
      <c r="G19" s="30">
        <f t="shared" ref="G19:I19" si="9">SUM(G16:G18)</f>
        <v>7</v>
      </c>
      <c r="H19" s="30">
        <f t="shared" si="9"/>
        <v>10</v>
      </c>
      <c r="I19" s="30">
        <f t="shared" si="9"/>
        <v>13</v>
      </c>
      <c r="J19" s="132"/>
      <c r="K19" s="133"/>
    </row>
    <row r="20">
      <c r="A20" s="51">
        <v>16.0</v>
      </c>
      <c r="B20" s="17"/>
      <c r="C20" s="134" t="s">
        <v>60</v>
      </c>
      <c r="D20" s="36" t="s">
        <v>61</v>
      </c>
      <c r="E20" s="48" t="s">
        <v>62</v>
      </c>
      <c r="F20" s="49" t="s">
        <v>63</v>
      </c>
      <c r="G20" s="22">
        <v>3.0</v>
      </c>
      <c r="H20" s="22">
        <v>4.0</v>
      </c>
      <c r="I20" s="22">
        <v>7.0</v>
      </c>
      <c r="J20" s="23">
        <f>(G20+4*H20+I20)/6</f>
        <v>4.333333333</v>
      </c>
      <c r="K20" s="24">
        <f>(I20-G20)/6</f>
        <v>0.6666666667</v>
      </c>
    </row>
    <row r="21">
      <c r="A21" s="51"/>
      <c r="B21" s="17"/>
      <c r="C21" s="135"/>
      <c r="D21" s="136"/>
      <c r="E21" s="137"/>
      <c r="F21" s="138"/>
      <c r="G21" s="127">
        <f>SUM(3)</f>
        <v>3</v>
      </c>
      <c r="H21" s="127">
        <f>SUM(4)</f>
        <v>4</v>
      </c>
      <c r="I21" s="127">
        <f>SUM(7)</f>
        <v>7</v>
      </c>
      <c r="J21" s="93"/>
      <c r="K21" s="94"/>
    </row>
    <row r="22" ht="24.0" customHeight="1">
      <c r="A22" s="51"/>
      <c r="B22" s="139"/>
      <c r="C22" s="140"/>
      <c r="D22" s="141"/>
      <c r="E22" s="142"/>
      <c r="F22" s="143"/>
      <c r="G22" s="65">
        <f t="shared" ref="G22:I22" si="10">SUM(G21+G19+G15+G8)</f>
        <v>59</v>
      </c>
      <c r="H22" s="65">
        <f t="shared" si="10"/>
        <v>77</v>
      </c>
      <c r="I22" s="65">
        <f t="shared" si="10"/>
        <v>98</v>
      </c>
      <c r="J22" s="144"/>
      <c r="K22" s="145"/>
    </row>
    <row r="23">
      <c r="A23" s="39">
        <v>17.0</v>
      </c>
      <c r="B23" s="9" t="s">
        <v>64</v>
      </c>
      <c r="C23" s="68" t="s">
        <v>148</v>
      </c>
      <c r="D23" s="69" t="s">
        <v>19</v>
      </c>
      <c r="E23" s="48" t="s">
        <v>66</v>
      </c>
      <c r="F23" s="70" t="s">
        <v>67</v>
      </c>
      <c r="G23" s="22">
        <v>1.0</v>
      </c>
      <c r="H23" s="22">
        <v>2.0</v>
      </c>
      <c r="I23" s="22">
        <v>3.0</v>
      </c>
      <c r="J23" s="23">
        <f t="shared" ref="J23:J26" si="11">(G23+4*H23+I23)/6</f>
        <v>2</v>
      </c>
      <c r="K23" s="24">
        <f t="shared" ref="K23:K26" si="12">(I23-G23)/6</f>
        <v>0.3333333333</v>
      </c>
    </row>
    <row r="24">
      <c r="A24" s="39">
        <v>18.0</v>
      </c>
      <c r="B24" s="17"/>
      <c r="C24" s="71"/>
      <c r="D24" s="69" t="s">
        <v>68</v>
      </c>
      <c r="E24" s="48" t="s">
        <v>69</v>
      </c>
      <c r="F24" s="70" t="s">
        <v>70</v>
      </c>
      <c r="G24" s="22">
        <v>3.0</v>
      </c>
      <c r="H24" s="22">
        <v>5.0</v>
      </c>
      <c r="I24" s="22">
        <v>6.0</v>
      </c>
      <c r="J24" s="23">
        <f t="shared" si="11"/>
        <v>4.833333333</v>
      </c>
      <c r="K24" s="24">
        <f t="shared" si="12"/>
        <v>0.5</v>
      </c>
    </row>
    <row r="25">
      <c r="A25" s="39">
        <v>19.0</v>
      </c>
      <c r="B25" s="17"/>
      <c r="C25" s="71"/>
      <c r="D25" s="69" t="s">
        <v>71</v>
      </c>
      <c r="E25" s="48" t="s">
        <v>72</v>
      </c>
      <c r="F25" s="70" t="s">
        <v>73</v>
      </c>
      <c r="G25" s="22">
        <v>5.0</v>
      </c>
      <c r="H25" s="22">
        <v>7.0</v>
      </c>
      <c r="I25" s="22">
        <v>9.0</v>
      </c>
      <c r="J25" s="23">
        <f t="shared" si="11"/>
        <v>7</v>
      </c>
      <c r="K25" s="24">
        <f t="shared" si="12"/>
        <v>0.6666666667</v>
      </c>
    </row>
    <row r="26">
      <c r="A26" s="39">
        <v>20.0</v>
      </c>
      <c r="B26" s="17"/>
      <c r="C26" s="72"/>
      <c r="D26" s="69" t="s">
        <v>74</v>
      </c>
      <c r="E26" s="48" t="s">
        <v>75</v>
      </c>
      <c r="F26" s="70" t="s">
        <v>76</v>
      </c>
      <c r="G26" s="22">
        <v>1.0</v>
      </c>
      <c r="H26" s="22">
        <v>2.0</v>
      </c>
      <c r="I26" s="22">
        <v>3.0</v>
      </c>
      <c r="J26" s="23">
        <f t="shared" si="11"/>
        <v>2</v>
      </c>
      <c r="K26" s="24">
        <f t="shared" si="12"/>
        <v>0.3333333333</v>
      </c>
    </row>
    <row r="27" ht="24.0" customHeight="1">
      <c r="A27" s="39"/>
      <c r="B27" s="17"/>
      <c r="C27" s="146"/>
      <c r="D27" s="147"/>
      <c r="E27" s="137"/>
      <c r="F27" s="138"/>
      <c r="G27" s="148">
        <f t="shared" ref="G27:I27" si="13">SUM(G23:G26)</f>
        <v>10</v>
      </c>
      <c r="H27" s="148">
        <f t="shared" si="13"/>
        <v>16</v>
      </c>
      <c r="I27" s="148">
        <f t="shared" si="13"/>
        <v>21</v>
      </c>
      <c r="J27" s="93"/>
      <c r="K27" s="94"/>
    </row>
    <row r="28">
      <c r="A28" s="39"/>
      <c r="B28" s="17"/>
      <c r="C28" s="149" t="s">
        <v>149</v>
      </c>
      <c r="D28" s="36" t="s">
        <v>78</v>
      </c>
      <c r="E28" s="48" t="s">
        <v>79</v>
      </c>
      <c r="F28" s="70" t="s">
        <v>80</v>
      </c>
      <c r="G28" s="22">
        <v>1.0</v>
      </c>
      <c r="H28" s="22">
        <v>2.0</v>
      </c>
      <c r="I28" s="22">
        <v>3.0</v>
      </c>
      <c r="J28" s="23">
        <f t="shared" ref="J28:J33" si="14">(G28+4*H28+I28)/6</f>
        <v>2</v>
      </c>
      <c r="K28" s="24">
        <f t="shared" ref="K28:K33" si="15">(I28-G28)/6</f>
        <v>0.3333333333</v>
      </c>
    </row>
    <row r="29">
      <c r="A29" s="39">
        <v>21.0</v>
      </c>
      <c r="B29" s="17"/>
      <c r="C29" s="71"/>
      <c r="D29" s="47" t="s">
        <v>81</v>
      </c>
      <c r="E29" s="48" t="s">
        <v>82</v>
      </c>
      <c r="F29" s="70" t="s">
        <v>83</v>
      </c>
      <c r="G29" s="22">
        <v>10.0</v>
      </c>
      <c r="H29" s="22">
        <v>11.0</v>
      </c>
      <c r="I29" s="22">
        <v>12.0</v>
      </c>
      <c r="J29" s="23">
        <f t="shared" si="14"/>
        <v>11</v>
      </c>
      <c r="K29" s="24">
        <f t="shared" si="15"/>
        <v>0.3333333333</v>
      </c>
    </row>
    <row r="30">
      <c r="A30" s="39">
        <v>22.0</v>
      </c>
      <c r="B30" s="17"/>
      <c r="C30" s="71"/>
      <c r="D30" s="69" t="s">
        <v>84</v>
      </c>
      <c r="E30" s="48" t="s">
        <v>85</v>
      </c>
      <c r="F30" s="70" t="s">
        <v>86</v>
      </c>
      <c r="G30" s="22">
        <v>2.0</v>
      </c>
      <c r="H30" s="22">
        <v>3.0</v>
      </c>
      <c r="I30" s="22">
        <v>4.0</v>
      </c>
      <c r="J30" s="23">
        <f t="shared" si="14"/>
        <v>3</v>
      </c>
      <c r="K30" s="24">
        <f t="shared" si="15"/>
        <v>0.3333333333</v>
      </c>
    </row>
    <row r="31">
      <c r="A31" s="39">
        <v>23.0</v>
      </c>
      <c r="B31" s="17"/>
      <c r="C31" s="71"/>
      <c r="D31" s="69" t="s">
        <v>87</v>
      </c>
      <c r="E31" s="48" t="s">
        <v>88</v>
      </c>
      <c r="F31" s="70" t="s">
        <v>89</v>
      </c>
      <c r="G31" s="22">
        <v>2.0</v>
      </c>
      <c r="H31" s="22">
        <v>3.0</v>
      </c>
      <c r="I31" s="22">
        <v>4.0</v>
      </c>
      <c r="J31" s="23">
        <f t="shared" si="14"/>
        <v>3</v>
      </c>
      <c r="K31" s="24">
        <f t="shared" si="15"/>
        <v>0.3333333333</v>
      </c>
    </row>
    <row r="32">
      <c r="A32" s="39">
        <v>24.0</v>
      </c>
      <c r="B32" s="17"/>
      <c r="C32" s="71"/>
      <c r="D32" s="69" t="s">
        <v>90</v>
      </c>
      <c r="E32" s="48" t="s">
        <v>91</v>
      </c>
      <c r="F32" s="70" t="s">
        <v>92</v>
      </c>
      <c r="G32" s="22">
        <v>4.0</v>
      </c>
      <c r="H32" s="22">
        <v>5.0</v>
      </c>
      <c r="I32" s="22">
        <v>6.0</v>
      </c>
      <c r="J32" s="23">
        <f t="shared" si="14"/>
        <v>5</v>
      </c>
      <c r="K32" s="24">
        <f t="shared" si="15"/>
        <v>0.3333333333</v>
      </c>
    </row>
    <row r="33">
      <c r="A33" s="39">
        <v>25.0</v>
      </c>
      <c r="B33" s="17"/>
      <c r="C33" s="89"/>
      <c r="D33" s="47" t="s">
        <v>93</v>
      </c>
      <c r="E33" s="48" t="s">
        <v>94</v>
      </c>
      <c r="F33" s="49" t="s">
        <v>95</v>
      </c>
      <c r="G33" s="22">
        <v>10.0</v>
      </c>
      <c r="H33" s="22">
        <v>12.0</v>
      </c>
      <c r="I33" s="22">
        <v>14.0</v>
      </c>
      <c r="J33" s="23">
        <f t="shared" si="14"/>
        <v>12</v>
      </c>
      <c r="K33" s="24">
        <f t="shared" si="15"/>
        <v>0.6666666667</v>
      </c>
    </row>
    <row r="34" ht="24.75" customHeight="1">
      <c r="A34" s="39"/>
      <c r="B34" s="56"/>
      <c r="C34" s="150"/>
      <c r="D34" s="74"/>
      <c r="E34" s="75"/>
      <c r="F34" s="76"/>
      <c r="G34" s="30">
        <f t="shared" ref="G34:I34" si="16">SUM(G28:G33)</f>
        <v>29</v>
      </c>
      <c r="H34" s="30">
        <f t="shared" si="16"/>
        <v>36</v>
      </c>
      <c r="I34" s="30">
        <f t="shared" si="16"/>
        <v>43</v>
      </c>
      <c r="J34" s="151"/>
      <c r="K34" s="78"/>
    </row>
    <row r="35" ht="27.75" customHeight="1">
      <c r="A35" s="39"/>
      <c r="B35" s="152"/>
      <c r="C35" s="153"/>
      <c r="D35" s="154"/>
      <c r="E35" s="155"/>
      <c r="F35" s="156"/>
      <c r="G35" s="65">
        <f t="shared" ref="G35:I35" si="17">SUM(G34+G27)</f>
        <v>39</v>
      </c>
      <c r="H35" s="65">
        <f t="shared" si="17"/>
        <v>52</v>
      </c>
      <c r="I35" s="65">
        <f t="shared" si="17"/>
        <v>64</v>
      </c>
      <c r="J35" s="144"/>
      <c r="K35" s="145"/>
    </row>
    <row r="36">
      <c r="A36" s="39">
        <v>26.0</v>
      </c>
      <c r="B36" s="9" t="s">
        <v>96</v>
      </c>
      <c r="C36" s="157" t="s">
        <v>150</v>
      </c>
      <c r="D36" s="36" t="s">
        <v>98</v>
      </c>
      <c r="E36" s="19" t="s">
        <v>99</v>
      </c>
      <c r="F36" s="52" t="s">
        <v>100</v>
      </c>
      <c r="G36" s="22">
        <v>5.0</v>
      </c>
      <c r="H36" s="22">
        <v>7.0</v>
      </c>
      <c r="I36" s="22">
        <v>9.0</v>
      </c>
      <c r="J36" s="23">
        <f t="shared" ref="J36:J44" si="18">(G36+4*H36+I36)/6</f>
        <v>7</v>
      </c>
      <c r="K36" s="24">
        <f t="shared" ref="K36:K44" si="19">(I36-G36)/6</f>
        <v>0.6666666667</v>
      </c>
    </row>
    <row r="37">
      <c r="A37" s="39">
        <v>27.0</v>
      </c>
      <c r="B37" s="17"/>
      <c r="C37" s="71"/>
      <c r="D37" s="36" t="s">
        <v>101</v>
      </c>
      <c r="E37" s="19" t="s">
        <v>102</v>
      </c>
      <c r="F37" s="52" t="s">
        <v>103</v>
      </c>
      <c r="G37" s="22">
        <v>6.0</v>
      </c>
      <c r="H37" s="22">
        <v>8.0</v>
      </c>
      <c r="I37" s="22">
        <v>10.0</v>
      </c>
      <c r="J37" s="23">
        <f t="shared" si="18"/>
        <v>8</v>
      </c>
      <c r="K37" s="24">
        <f t="shared" si="19"/>
        <v>0.6666666667</v>
      </c>
    </row>
    <row r="38">
      <c r="A38" s="39">
        <v>28.0</v>
      </c>
      <c r="B38" s="17"/>
      <c r="C38" s="71"/>
      <c r="D38" s="36" t="s">
        <v>104</v>
      </c>
      <c r="E38" s="19" t="s">
        <v>105</v>
      </c>
      <c r="F38" s="52" t="s">
        <v>106</v>
      </c>
      <c r="G38" s="22">
        <v>3.0</v>
      </c>
      <c r="H38" s="22">
        <v>4.0</v>
      </c>
      <c r="I38" s="22">
        <v>6.0</v>
      </c>
      <c r="J38" s="23">
        <f t="shared" si="18"/>
        <v>4.166666667</v>
      </c>
      <c r="K38" s="24">
        <f t="shared" si="19"/>
        <v>0.5</v>
      </c>
    </row>
    <row r="39">
      <c r="A39" s="39">
        <v>29.0</v>
      </c>
      <c r="B39" s="17"/>
      <c r="C39" s="71"/>
      <c r="D39" s="36" t="s">
        <v>107</v>
      </c>
      <c r="E39" s="19" t="s">
        <v>108</v>
      </c>
      <c r="F39" s="52" t="s">
        <v>109</v>
      </c>
      <c r="G39" s="22">
        <v>1.0</v>
      </c>
      <c r="H39" s="22">
        <v>2.0</v>
      </c>
      <c r="I39" s="22">
        <v>3.0</v>
      </c>
      <c r="J39" s="23">
        <f t="shared" si="18"/>
        <v>2</v>
      </c>
      <c r="K39" s="24">
        <f t="shared" si="19"/>
        <v>0.3333333333</v>
      </c>
    </row>
    <row r="40">
      <c r="A40" s="39">
        <v>30.0</v>
      </c>
      <c r="B40" s="17"/>
      <c r="C40" s="71"/>
      <c r="D40" s="36" t="s">
        <v>110</v>
      </c>
      <c r="E40" s="19" t="s">
        <v>111</v>
      </c>
      <c r="F40" s="52" t="s">
        <v>112</v>
      </c>
      <c r="G40" s="22">
        <v>3.0</v>
      </c>
      <c r="H40" s="22">
        <v>4.0</v>
      </c>
      <c r="I40" s="22">
        <v>5.0</v>
      </c>
      <c r="J40" s="23">
        <f t="shared" si="18"/>
        <v>4</v>
      </c>
      <c r="K40" s="24">
        <f t="shared" si="19"/>
        <v>0.3333333333</v>
      </c>
    </row>
    <row r="41">
      <c r="A41" s="39">
        <v>31.0</v>
      </c>
      <c r="B41" s="17"/>
      <c r="C41" s="71"/>
      <c r="D41" s="36" t="s">
        <v>113</v>
      </c>
      <c r="E41" s="19" t="s">
        <v>114</v>
      </c>
      <c r="F41" s="52" t="s">
        <v>115</v>
      </c>
      <c r="G41" s="22">
        <v>3.0</v>
      </c>
      <c r="H41" s="22">
        <v>4.0</v>
      </c>
      <c r="I41" s="22">
        <v>5.0</v>
      </c>
      <c r="J41" s="23">
        <f t="shared" si="18"/>
        <v>4</v>
      </c>
      <c r="K41" s="24">
        <f t="shared" si="19"/>
        <v>0.3333333333</v>
      </c>
    </row>
    <row r="42">
      <c r="A42" s="39">
        <v>32.0</v>
      </c>
      <c r="B42" s="17"/>
      <c r="C42" s="71"/>
      <c r="D42" s="36" t="s">
        <v>116</v>
      </c>
      <c r="E42" s="38" t="s">
        <v>117</v>
      </c>
      <c r="F42" s="52" t="s">
        <v>118</v>
      </c>
      <c r="G42" s="22">
        <v>3.0</v>
      </c>
      <c r="H42" s="22">
        <v>4.0</v>
      </c>
      <c r="I42" s="22">
        <v>5.0</v>
      </c>
      <c r="J42" s="23">
        <f t="shared" si="18"/>
        <v>4</v>
      </c>
      <c r="K42" s="24">
        <f t="shared" si="19"/>
        <v>0.3333333333</v>
      </c>
    </row>
    <row r="43">
      <c r="A43" s="39">
        <v>33.0</v>
      </c>
      <c r="B43" s="17"/>
      <c r="C43" s="71"/>
      <c r="D43" s="36" t="s">
        <v>119</v>
      </c>
      <c r="E43" s="38" t="s">
        <v>120</v>
      </c>
      <c r="F43" s="52" t="s">
        <v>121</v>
      </c>
      <c r="G43" s="22">
        <v>3.0</v>
      </c>
      <c r="H43" s="22">
        <v>4.0</v>
      </c>
      <c r="I43" s="22">
        <v>5.0</v>
      </c>
      <c r="J43" s="23">
        <f t="shared" si="18"/>
        <v>4</v>
      </c>
      <c r="K43" s="24">
        <f t="shared" si="19"/>
        <v>0.3333333333</v>
      </c>
    </row>
    <row r="44">
      <c r="A44" s="39">
        <v>34.0</v>
      </c>
      <c r="B44" s="17"/>
      <c r="C44" s="89"/>
      <c r="D44" s="36" t="s">
        <v>122</v>
      </c>
      <c r="E44" s="19" t="s">
        <v>123</v>
      </c>
      <c r="F44" s="52" t="s">
        <v>124</v>
      </c>
      <c r="G44" s="22">
        <v>2.0</v>
      </c>
      <c r="H44" s="22">
        <v>3.0</v>
      </c>
      <c r="I44" s="22">
        <v>4.0</v>
      </c>
      <c r="J44" s="23">
        <f t="shared" si="18"/>
        <v>3</v>
      </c>
      <c r="K44" s="24">
        <f t="shared" si="19"/>
        <v>0.3333333333</v>
      </c>
    </row>
    <row r="45" ht="24.0" customHeight="1">
      <c r="A45" s="88"/>
      <c r="B45" s="17"/>
      <c r="C45" s="158"/>
      <c r="D45" s="159"/>
      <c r="E45" s="160"/>
      <c r="F45" s="160"/>
      <c r="G45" s="160">
        <f t="shared" ref="G45:I45" si="20">SUM(G36:G44)</f>
        <v>29</v>
      </c>
      <c r="H45" s="160">
        <f t="shared" si="20"/>
        <v>40</v>
      </c>
      <c r="I45" s="160">
        <f t="shared" si="20"/>
        <v>52</v>
      </c>
      <c r="J45" s="160"/>
      <c r="K45" s="161"/>
    </row>
    <row r="46">
      <c r="A46" s="162"/>
      <c r="B46" s="17"/>
      <c r="C46" s="96" t="s">
        <v>125</v>
      </c>
      <c r="D46" s="97" t="s">
        <v>151</v>
      </c>
      <c r="E46" s="19" t="s">
        <v>127</v>
      </c>
      <c r="F46" s="52" t="s">
        <v>128</v>
      </c>
      <c r="G46" s="22">
        <v>4.0</v>
      </c>
      <c r="H46" s="22">
        <v>6.0</v>
      </c>
      <c r="I46" s="22">
        <v>8.0</v>
      </c>
      <c r="J46" s="23">
        <f t="shared" ref="J46:J47" si="21">(G46+4*H46+I46)/6</f>
        <v>6</v>
      </c>
      <c r="K46" s="24">
        <f t="shared" ref="K46:K47" si="22">(I46-G46)/6</f>
        <v>0.6666666667</v>
      </c>
    </row>
    <row r="47">
      <c r="A47" s="162"/>
      <c r="B47" s="17"/>
      <c r="C47" s="98"/>
      <c r="D47" s="97" t="s">
        <v>152</v>
      </c>
      <c r="E47" s="48" t="s">
        <v>130</v>
      </c>
      <c r="F47" s="52" t="s">
        <v>131</v>
      </c>
      <c r="G47" s="22">
        <v>5.0</v>
      </c>
      <c r="H47" s="22">
        <v>7.0</v>
      </c>
      <c r="I47" s="22">
        <v>9.0</v>
      </c>
      <c r="J47" s="23">
        <f t="shared" si="21"/>
        <v>7</v>
      </c>
      <c r="K47" s="24">
        <f t="shared" si="22"/>
        <v>0.6666666667</v>
      </c>
    </row>
    <row r="48">
      <c r="A48" s="162"/>
      <c r="B48" s="56"/>
      <c r="C48" s="99"/>
      <c r="D48" s="100"/>
      <c r="E48" s="101"/>
      <c r="F48" s="101"/>
      <c r="G48" s="102">
        <f t="shared" ref="G48:I48" si="23">SUM(G46:G47)</f>
        <v>9</v>
      </c>
      <c r="H48" s="102">
        <f t="shared" si="23"/>
        <v>13</v>
      </c>
      <c r="I48" s="102">
        <f t="shared" si="23"/>
        <v>17</v>
      </c>
      <c r="J48" s="103"/>
      <c r="K48" s="104"/>
    </row>
    <row r="49">
      <c r="A49" s="162"/>
      <c r="B49" s="163"/>
      <c r="C49" s="164"/>
      <c r="D49" s="165"/>
      <c r="E49" s="165"/>
    </row>
    <row r="50">
      <c r="A50" s="39">
        <v>35.0</v>
      </c>
      <c r="B50" s="107" t="s">
        <v>132</v>
      </c>
      <c r="C50" s="108" t="s">
        <v>133</v>
      </c>
      <c r="D50" s="109" t="s">
        <v>153</v>
      </c>
      <c r="E50" s="110"/>
    </row>
    <row r="51">
      <c r="A51" s="39">
        <v>36.0</v>
      </c>
      <c r="B51" s="17"/>
      <c r="C51" s="47" t="s">
        <v>135</v>
      </c>
      <c r="D51" s="111" t="s">
        <v>136</v>
      </c>
      <c r="E51" s="112"/>
    </row>
    <row r="52">
      <c r="A52" s="39">
        <v>37.0</v>
      </c>
      <c r="B52" s="17"/>
      <c r="C52" s="47" t="s">
        <v>137</v>
      </c>
      <c r="D52" s="111" t="s">
        <v>138</v>
      </c>
      <c r="E52" s="112"/>
    </row>
    <row r="53">
      <c r="A53" s="39">
        <v>38.0</v>
      </c>
      <c r="B53" s="17"/>
      <c r="C53" s="47" t="s">
        <v>139</v>
      </c>
      <c r="D53" s="111" t="s">
        <v>140</v>
      </c>
      <c r="E53" s="112"/>
    </row>
    <row r="54">
      <c r="A54" s="39">
        <v>39.0</v>
      </c>
      <c r="B54" s="17"/>
      <c r="C54" s="47" t="s">
        <v>141</v>
      </c>
      <c r="D54" s="111" t="s">
        <v>142</v>
      </c>
      <c r="E54" s="112"/>
    </row>
    <row r="55">
      <c r="A55" s="39">
        <v>40.0</v>
      </c>
      <c r="B55" s="56"/>
      <c r="C55" s="113" t="s">
        <v>143</v>
      </c>
      <c r="D55" s="114" t="s">
        <v>154</v>
      </c>
      <c r="E55" s="115"/>
    </row>
  </sheetData>
  <mergeCells count="17">
    <mergeCell ref="C28:C33"/>
    <mergeCell ref="C36:C44"/>
    <mergeCell ref="D50:E50"/>
    <mergeCell ref="D51:E51"/>
    <mergeCell ref="D52:E52"/>
    <mergeCell ref="D53:E53"/>
    <mergeCell ref="D54:E54"/>
    <mergeCell ref="D55:E55"/>
    <mergeCell ref="B36:B48"/>
    <mergeCell ref="B50:B55"/>
    <mergeCell ref="B2:B21"/>
    <mergeCell ref="C2:C7"/>
    <mergeCell ref="C9:C14"/>
    <mergeCell ref="C16:C18"/>
    <mergeCell ref="B23:B34"/>
    <mergeCell ref="C23:C26"/>
    <mergeCell ref="C46:C48"/>
  </mergeCells>
  <hyperlinks>
    <hyperlink r:id="rId1" ref="C2"/>
    <hyperlink r:id="rId2" ref="F2"/>
    <hyperlink r:id="rId3" ref="F3"/>
    <hyperlink r:id="rId4" ref="F4"/>
    <hyperlink r:id="rId5" ref="F5"/>
    <hyperlink r:id="rId6" ref="F6"/>
    <hyperlink r:id="rId7" ref="F7"/>
    <hyperlink r:id="rId8" ref="C9"/>
    <hyperlink r:id="rId9" ref="F9"/>
    <hyperlink r:id="rId10" ref="F10"/>
    <hyperlink r:id="rId11" ref="F11"/>
    <hyperlink r:id="rId12" ref="F12"/>
    <hyperlink r:id="rId13" ref="F13"/>
    <hyperlink r:id="rId14" ref="F14"/>
    <hyperlink r:id="rId15" ref="C16"/>
    <hyperlink r:id="rId16" ref="F16"/>
    <hyperlink r:id="rId17" ref="F17"/>
    <hyperlink r:id="rId18" ref="F18"/>
    <hyperlink r:id="rId19" ref="F20"/>
    <hyperlink r:id="rId20" ref="C23"/>
    <hyperlink r:id="rId21" ref="F23"/>
    <hyperlink r:id="rId22" ref="F24"/>
    <hyperlink r:id="rId23" ref="F25"/>
    <hyperlink r:id="rId24" ref="F26"/>
    <hyperlink r:id="rId25" ref="C28"/>
    <hyperlink r:id="rId26" ref="F28"/>
    <hyperlink r:id="rId27" ref="F29"/>
    <hyperlink r:id="rId28" ref="F30"/>
    <hyperlink r:id="rId29" ref="F31"/>
    <hyperlink r:id="rId30" ref="F32"/>
    <hyperlink r:id="rId31" ref="F33"/>
    <hyperlink r:id="rId32" ref="C36"/>
    <hyperlink r:id="rId33" ref="F36"/>
    <hyperlink r:id="rId34" ref="F37"/>
    <hyperlink r:id="rId35" ref="F38"/>
    <hyperlink r:id="rId36" ref="F39"/>
    <hyperlink r:id="rId37" ref="F40"/>
    <hyperlink r:id="rId38" ref="F41"/>
    <hyperlink r:id="rId39" ref="F42"/>
    <hyperlink r:id="rId40" ref="F43"/>
    <hyperlink r:id="rId41" ref="F44"/>
    <hyperlink r:id="rId42" ref="D46"/>
    <hyperlink r:id="rId43" ref="F46"/>
    <hyperlink r:id="rId44" ref="D47"/>
    <hyperlink r:id="rId45" ref="F47"/>
  </hyperlinks>
  <drawing r:id="rId4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43"/>
    <col customWidth="1" min="2" max="2" width="29.29"/>
    <col customWidth="1" min="3" max="3" width="29.0"/>
    <col customWidth="1" min="4" max="4" width="27.43"/>
    <col customWidth="1" min="5" max="5" width="42.0"/>
    <col customWidth="1" min="6" max="6" width="25.86"/>
  </cols>
  <sheetData>
    <row r="1">
      <c r="A1" s="1" t="s">
        <v>0</v>
      </c>
      <c r="B1" s="2" t="s">
        <v>1</v>
      </c>
      <c r="C1" s="3" t="s">
        <v>2</v>
      </c>
      <c r="D1" s="166" t="s">
        <v>3</v>
      </c>
      <c r="E1" s="167" t="s">
        <v>4</v>
      </c>
      <c r="F1" s="167" t="s">
        <v>5</v>
      </c>
      <c r="G1" s="168" t="s">
        <v>6</v>
      </c>
      <c r="H1" s="169" t="s">
        <v>7</v>
      </c>
      <c r="I1" s="169" t="s">
        <v>8</v>
      </c>
      <c r="J1" s="169" t="s">
        <v>9</v>
      </c>
      <c r="K1" s="170" t="s">
        <v>10</v>
      </c>
    </row>
    <row r="2">
      <c r="A2" s="8">
        <v>1.0</v>
      </c>
      <c r="B2" s="9" t="s">
        <v>11</v>
      </c>
      <c r="C2" s="10" t="s">
        <v>155</v>
      </c>
      <c r="D2" s="18" t="s">
        <v>13</v>
      </c>
      <c r="E2" s="171" t="s">
        <v>14</v>
      </c>
      <c r="F2" s="116" t="s">
        <v>15</v>
      </c>
      <c r="G2" s="172">
        <v>2.0</v>
      </c>
      <c r="H2" s="172">
        <v>3.0</v>
      </c>
      <c r="I2" s="172">
        <v>5.0</v>
      </c>
      <c r="J2" s="173">
        <f t="shared" ref="J2:J6" si="1">(G2+4*H2+I2)/6</f>
        <v>3.166666667</v>
      </c>
      <c r="K2" s="174">
        <f t="shared" ref="K2:K6" si="2">(I2-G2)/6</f>
        <v>0.5</v>
      </c>
    </row>
    <row r="3">
      <c r="A3" s="8">
        <v>2.0</v>
      </c>
      <c r="B3" s="17"/>
      <c r="D3" s="18" t="s">
        <v>16</v>
      </c>
      <c r="E3" s="19" t="s">
        <v>17</v>
      </c>
      <c r="F3" s="20" t="s">
        <v>18</v>
      </c>
      <c r="G3" s="175">
        <v>7.0</v>
      </c>
      <c r="H3" s="176">
        <v>9.0</v>
      </c>
      <c r="I3" s="176">
        <v>11.0</v>
      </c>
      <c r="J3" s="173">
        <f t="shared" si="1"/>
        <v>9</v>
      </c>
      <c r="K3" s="174">
        <f t="shared" si="2"/>
        <v>0.6666666667</v>
      </c>
    </row>
    <row r="4">
      <c r="A4" s="8">
        <v>3.0</v>
      </c>
      <c r="B4" s="17"/>
      <c r="D4" s="18" t="s">
        <v>19</v>
      </c>
      <c r="E4" s="25" t="s">
        <v>20</v>
      </c>
      <c r="F4" s="20" t="s">
        <v>21</v>
      </c>
      <c r="G4" s="176">
        <v>12.0</v>
      </c>
      <c r="H4" s="176">
        <v>14.0</v>
      </c>
      <c r="I4" s="176">
        <v>16.0</v>
      </c>
      <c r="J4" s="173">
        <f t="shared" si="1"/>
        <v>14</v>
      </c>
      <c r="K4" s="174">
        <f t="shared" si="2"/>
        <v>0.6666666667</v>
      </c>
    </row>
    <row r="5">
      <c r="A5" s="8">
        <v>4.0</v>
      </c>
      <c r="B5" s="17"/>
      <c r="D5" s="18" t="s">
        <v>22</v>
      </c>
      <c r="E5" s="25" t="s">
        <v>23</v>
      </c>
      <c r="F5" s="20" t="s">
        <v>24</v>
      </c>
      <c r="G5" s="176">
        <v>7.0</v>
      </c>
      <c r="H5" s="176">
        <v>8.0</v>
      </c>
      <c r="I5" s="176">
        <v>9.0</v>
      </c>
      <c r="J5" s="173">
        <f t="shared" si="1"/>
        <v>8</v>
      </c>
      <c r="K5" s="174">
        <f t="shared" si="2"/>
        <v>0.3333333333</v>
      </c>
    </row>
    <row r="6">
      <c r="A6" s="8">
        <v>5.0</v>
      </c>
      <c r="B6" s="17"/>
      <c r="D6" s="18" t="s">
        <v>25</v>
      </c>
      <c r="E6" s="25" t="s">
        <v>26</v>
      </c>
      <c r="F6" s="20" t="s">
        <v>27</v>
      </c>
      <c r="G6" s="176">
        <v>6.0</v>
      </c>
      <c r="H6" s="176">
        <v>8.0</v>
      </c>
      <c r="I6" s="176">
        <v>10.0</v>
      </c>
      <c r="J6" s="173">
        <f t="shared" si="1"/>
        <v>8</v>
      </c>
      <c r="K6" s="174">
        <f t="shared" si="2"/>
        <v>0.6666666667</v>
      </c>
    </row>
    <row r="7">
      <c r="A7" s="8">
        <v>6.0</v>
      </c>
      <c r="B7" s="17"/>
      <c r="D7" s="18" t="s">
        <v>28</v>
      </c>
      <c r="E7" s="25" t="s">
        <v>29</v>
      </c>
      <c r="F7" s="116" t="s">
        <v>30</v>
      </c>
      <c r="G7" s="176">
        <v>10.0</v>
      </c>
      <c r="H7" s="176">
        <v>12.0</v>
      </c>
      <c r="I7" s="176">
        <v>14.0</v>
      </c>
      <c r="J7" s="173"/>
      <c r="K7" s="174"/>
    </row>
    <row r="8">
      <c r="A8" s="8"/>
      <c r="B8" s="17"/>
      <c r="C8" s="26"/>
      <c r="D8" s="27"/>
      <c r="E8" s="28"/>
      <c r="F8" s="29"/>
      <c r="G8" s="177">
        <f t="shared" ref="G8:I8" si="3">SUM(G2:G7)</f>
        <v>44</v>
      </c>
      <c r="H8" s="177">
        <f t="shared" si="3"/>
        <v>54</v>
      </c>
      <c r="I8" s="177">
        <f t="shared" si="3"/>
        <v>65</v>
      </c>
      <c r="J8" s="178"/>
      <c r="K8" s="179"/>
    </row>
    <row r="9">
      <c r="A9" s="8">
        <v>7.0</v>
      </c>
      <c r="B9" s="17"/>
      <c r="C9" s="33" t="s">
        <v>156</v>
      </c>
      <c r="D9" s="34" t="s">
        <v>32</v>
      </c>
      <c r="E9" s="25" t="s">
        <v>33</v>
      </c>
      <c r="F9" s="35" t="s">
        <v>34</v>
      </c>
      <c r="G9" s="176">
        <v>8.0</v>
      </c>
      <c r="H9" s="176">
        <v>10.0</v>
      </c>
      <c r="I9" s="176">
        <v>14.0</v>
      </c>
      <c r="J9" s="173">
        <f t="shared" ref="J9:J14" si="4">(G9+4*H9+I9)/6</f>
        <v>10.33333333</v>
      </c>
      <c r="K9" s="174">
        <f t="shared" ref="K9:K14" si="5">(I9-G9)/6</f>
        <v>1</v>
      </c>
    </row>
    <row r="10">
      <c r="A10" s="8">
        <v>8.0</v>
      </c>
      <c r="B10" s="17"/>
      <c r="D10" s="18" t="s">
        <v>35</v>
      </c>
      <c r="E10" s="25" t="s">
        <v>36</v>
      </c>
      <c r="F10" s="20" t="s">
        <v>37</v>
      </c>
      <c r="G10" s="176">
        <v>10.0</v>
      </c>
      <c r="H10" s="176">
        <v>11.0</v>
      </c>
      <c r="I10" s="176">
        <v>13.0</v>
      </c>
      <c r="J10" s="173">
        <f t="shared" si="4"/>
        <v>11.16666667</v>
      </c>
      <c r="K10" s="174">
        <f t="shared" si="5"/>
        <v>0.5</v>
      </c>
    </row>
    <row r="11">
      <c r="A11" s="8">
        <v>9.0</v>
      </c>
      <c r="B11" s="17"/>
      <c r="D11" s="18" t="s">
        <v>38</v>
      </c>
      <c r="E11" s="19" t="s">
        <v>39</v>
      </c>
      <c r="F11" s="20" t="s">
        <v>40</v>
      </c>
      <c r="G11" s="176">
        <v>10.0</v>
      </c>
      <c r="H11" s="176">
        <v>13.0</v>
      </c>
      <c r="I11" s="176">
        <v>15.0</v>
      </c>
      <c r="J11" s="173">
        <f t="shared" si="4"/>
        <v>12.83333333</v>
      </c>
      <c r="K11" s="174">
        <f t="shared" si="5"/>
        <v>0.8333333333</v>
      </c>
    </row>
    <row r="12">
      <c r="A12" s="8">
        <v>10.0</v>
      </c>
      <c r="B12" s="17"/>
      <c r="D12" s="36" t="s">
        <v>41</v>
      </c>
      <c r="E12" s="19" t="s">
        <v>42</v>
      </c>
      <c r="F12" s="35" t="s">
        <v>43</v>
      </c>
      <c r="G12" s="176">
        <v>10.0</v>
      </c>
      <c r="H12" s="176">
        <v>13.0</v>
      </c>
      <c r="I12" s="176">
        <v>15.0</v>
      </c>
      <c r="J12" s="173">
        <f t="shared" si="4"/>
        <v>12.83333333</v>
      </c>
      <c r="K12" s="174">
        <f t="shared" si="5"/>
        <v>0.8333333333</v>
      </c>
    </row>
    <row r="13">
      <c r="A13" s="8">
        <v>11.0</v>
      </c>
      <c r="B13" s="17"/>
      <c r="D13" s="36" t="s">
        <v>44</v>
      </c>
      <c r="E13" s="19" t="s">
        <v>45</v>
      </c>
      <c r="F13" s="35" t="s">
        <v>46</v>
      </c>
      <c r="G13" s="176">
        <v>10.0</v>
      </c>
      <c r="H13" s="176">
        <v>14.0</v>
      </c>
      <c r="I13" s="176">
        <v>15.0</v>
      </c>
      <c r="J13" s="173">
        <f t="shared" si="4"/>
        <v>13.5</v>
      </c>
      <c r="K13" s="174">
        <f t="shared" si="5"/>
        <v>0.8333333333</v>
      </c>
    </row>
    <row r="14">
      <c r="A14" s="8">
        <v>12.0</v>
      </c>
      <c r="B14" s="17"/>
      <c r="D14" s="37" t="s">
        <v>47</v>
      </c>
      <c r="E14" s="38" t="s">
        <v>48</v>
      </c>
      <c r="F14" s="35" t="s">
        <v>49</v>
      </c>
      <c r="G14" s="176">
        <v>10.0</v>
      </c>
      <c r="H14" s="176">
        <v>13.0</v>
      </c>
      <c r="I14" s="176">
        <v>15.0</v>
      </c>
      <c r="J14" s="173">
        <f t="shared" si="4"/>
        <v>12.83333333</v>
      </c>
      <c r="K14" s="174">
        <f t="shared" si="5"/>
        <v>0.8333333333</v>
      </c>
    </row>
    <row r="15">
      <c r="A15" s="39"/>
      <c r="B15" s="17"/>
      <c r="D15" s="40"/>
      <c r="E15" s="41"/>
      <c r="F15" s="42"/>
      <c r="G15" s="177">
        <f t="shared" ref="G15:I15" si="6">SUM(G9:G14)</f>
        <v>58</v>
      </c>
      <c r="H15" s="177">
        <f t="shared" si="6"/>
        <v>74</v>
      </c>
      <c r="I15" s="177">
        <f t="shared" si="6"/>
        <v>87</v>
      </c>
      <c r="J15" s="178"/>
      <c r="K15" s="179"/>
    </row>
    <row r="16">
      <c r="A16" s="39">
        <v>13.0</v>
      </c>
      <c r="B16" s="17"/>
      <c r="C16" s="46" t="s">
        <v>157</v>
      </c>
      <c r="D16" s="47" t="s">
        <v>51</v>
      </c>
      <c r="E16" s="48" t="s">
        <v>52</v>
      </c>
      <c r="F16" s="49" t="s">
        <v>53</v>
      </c>
      <c r="G16" s="176">
        <v>7.0</v>
      </c>
      <c r="H16" s="176">
        <v>8.0</v>
      </c>
      <c r="I16" s="176">
        <v>10.0</v>
      </c>
      <c r="J16" s="173">
        <f t="shared" ref="J16:J18" si="7">(G16+4*H16+I16)/6</f>
        <v>8.166666667</v>
      </c>
      <c r="K16" s="174">
        <f t="shared" ref="K16:K18" si="8">(I16-G16)/6</f>
        <v>0.5</v>
      </c>
    </row>
    <row r="17">
      <c r="A17" s="39">
        <v>14.0</v>
      </c>
      <c r="B17" s="17"/>
      <c r="D17" s="36" t="s">
        <v>54</v>
      </c>
      <c r="E17" s="50" t="s">
        <v>55</v>
      </c>
      <c r="F17" s="52" t="s">
        <v>56</v>
      </c>
      <c r="G17" s="176">
        <v>5.0</v>
      </c>
      <c r="H17" s="176">
        <v>7.0</v>
      </c>
      <c r="I17" s="176">
        <v>8.0</v>
      </c>
      <c r="J17" s="173">
        <f t="shared" si="7"/>
        <v>6.833333333</v>
      </c>
      <c r="K17" s="174">
        <f t="shared" si="8"/>
        <v>0.5</v>
      </c>
    </row>
    <row r="18">
      <c r="A18" s="51">
        <v>15.0</v>
      </c>
      <c r="B18" s="17"/>
      <c r="D18" s="47" t="s">
        <v>57</v>
      </c>
      <c r="E18" s="48" t="s">
        <v>58</v>
      </c>
      <c r="F18" s="52" t="s">
        <v>59</v>
      </c>
      <c r="G18" s="176">
        <v>4.0</v>
      </c>
      <c r="H18" s="176">
        <v>5.0</v>
      </c>
      <c r="I18" s="176">
        <v>6.0</v>
      </c>
      <c r="J18" s="173">
        <f t="shared" si="7"/>
        <v>5</v>
      </c>
      <c r="K18" s="174">
        <f t="shared" si="8"/>
        <v>0.3333333333</v>
      </c>
    </row>
    <row r="19">
      <c r="A19" s="51"/>
      <c r="B19" s="17"/>
      <c r="C19" s="26"/>
      <c r="D19" s="180"/>
      <c r="E19" s="41"/>
      <c r="F19" s="42"/>
      <c r="G19" s="177">
        <f t="shared" ref="G19:I19" si="9">SUM(G14:G18)</f>
        <v>84</v>
      </c>
      <c r="H19" s="177">
        <f t="shared" si="9"/>
        <v>107</v>
      </c>
      <c r="I19" s="177">
        <f t="shared" si="9"/>
        <v>126</v>
      </c>
      <c r="J19" s="178"/>
      <c r="K19" s="179"/>
    </row>
    <row r="20">
      <c r="A20" s="51">
        <v>16.0</v>
      </c>
      <c r="B20" s="56"/>
      <c r="C20" s="181" t="s">
        <v>60</v>
      </c>
      <c r="D20" s="36" t="s">
        <v>61</v>
      </c>
      <c r="E20" s="48" t="s">
        <v>62</v>
      </c>
      <c r="F20" s="49" t="s">
        <v>63</v>
      </c>
      <c r="G20" s="176">
        <v>5.0</v>
      </c>
      <c r="H20" s="176">
        <v>7.0</v>
      </c>
      <c r="I20" s="176">
        <v>8.0</v>
      </c>
      <c r="J20" s="173">
        <f>(G20+4*H20+I20)/6</f>
        <v>6.833333333</v>
      </c>
      <c r="K20" s="174">
        <f>(I20-G20)/6</f>
        <v>0.5</v>
      </c>
    </row>
    <row r="21" ht="24.0" customHeight="1">
      <c r="A21" s="51"/>
      <c r="B21" s="152"/>
      <c r="C21" s="140"/>
      <c r="D21" s="141"/>
      <c r="E21" s="142"/>
      <c r="F21" s="143"/>
      <c r="G21" s="182">
        <f t="shared" ref="G21:I21" si="10">SUM(G20+G19+G15+G8)</f>
        <v>191</v>
      </c>
      <c r="H21" s="182">
        <f t="shared" si="10"/>
        <v>242</v>
      </c>
      <c r="I21" s="182">
        <f t="shared" si="10"/>
        <v>286</v>
      </c>
      <c r="J21" s="183"/>
      <c r="K21" s="184"/>
    </row>
    <row r="22">
      <c r="A22" s="39">
        <v>17.0</v>
      </c>
      <c r="B22" s="9" t="s">
        <v>64</v>
      </c>
      <c r="C22" s="68" t="s">
        <v>158</v>
      </c>
      <c r="D22" s="69" t="s">
        <v>19</v>
      </c>
      <c r="E22" s="48" t="s">
        <v>66</v>
      </c>
      <c r="F22" s="70" t="s">
        <v>67</v>
      </c>
      <c r="G22" s="176">
        <v>5.0</v>
      </c>
      <c r="H22" s="176">
        <v>6.0</v>
      </c>
      <c r="I22" s="176">
        <v>8.0</v>
      </c>
      <c r="J22" s="173">
        <f t="shared" ref="J22:J33" si="11">(G22+4*H22+I22)/6</f>
        <v>6.166666667</v>
      </c>
      <c r="K22" s="174">
        <f t="shared" ref="K22:K25" si="12">(I22-G22)/6</f>
        <v>0.5</v>
      </c>
    </row>
    <row r="23">
      <c r="A23" s="39">
        <v>18.0</v>
      </c>
      <c r="B23" s="17"/>
      <c r="C23" s="71"/>
      <c r="D23" s="69" t="s">
        <v>68</v>
      </c>
      <c r="E23" s="48" t="s">
        <v>69</v>
      </c>
      <c r="F23" s="70" t="s">
        <v>70</v>
      </c>
      <c r="G23" s="176">
        <v>5.0</v>
      </c>
      <c r="H23" s="176">
        <v>6.0</v>
      </c>
      <c r="I23" s="176">
        <v>7.0</v>
      </c>
      <c r="J23" s="173">
        <f t="shared" si="11"/>
        <v>6</v>
      </c>
      <c r="K23" s="174">
        <f t="shared" si="12"/>
        <v>0.3333333333</v>
      </c>
    </row>
    <row r="24">
      <c r="A24" s="39">
        <v>19.0</v>
      </c>
      <c r="B24" s="17"/>
      <c r="C24" s="71"/>
      <c r="D24" s="69" t="s">
        <v>71</v>
      </c>
      <c r="E24" s="48" t="s">
        <v>72</v>
      </c>
      <c r="F24" s="70" t="s">
        <v>73</v>
      </c>
      <c r="G24" s="176">
        <v>6.0</v>
      </c>
      <c r="H24" s="176">
        <v>7.0</v>
      </c>
      <c r="I24" s="176">
        <v>8.0</v>
      </c>
      <c r="J24" s="173">
        <f t="shared" si="11"/>
        <v>7</v>
      </c>
      <c r="K24" s="174">
        <f t="shared" si="12"/>
        <v>0.3333333333</v>
      </c>
    </row>
    <row r="25">
      <c r="A25" s="39">
        <v>20.0</v>
      </c>
      <c r="B25" s="17"/>
      <c r="C25" s="72"/>
      <c r="D25" s="69" t="s">
        <v>74</v>
      </c>
      <c r="E25" s="48" t="s">
        <v>75</v>
      </c>
      <c r="F25" s="70" t="s">
        <v>76</v>
      </c>
      <c r="G25" s="176">
        <v>6.0</v>
      </c>
      <c r="H25" s="176">
        <v>8.0</v>
      </c>
      <c r="I25" s="176">
        <v>9.0</v>
      </c>
      <c r="J25" s="173">
        <f t="shared" si="11"/>
        <v>7.833333333</v>
      </c>
      <c r="K25" s="174">
        <f t="shared" si="12"/>
        <v>0.5</v>
      </c>
    </row>
    <row r="26">
      <c r="A26" s="39"/>
      <c r="B26" s="17"/>
      <c r="C26" s="185"/>
      <c r="D26" s="74"/>
      <c r="E26" s="41"/>
      <c r="F26" s="42"/>
      <c r="G26" s="177">
        <f t="shared" ref="G26:I26" si="13">SUM(G22:G25)</f>
        <v>22</v>
      </c>
      <c r="H26" s="177">
        <f t="shared" si="13"/>
        <v>27</v>
      </c>
      <c r="I26" s="177">
        <f t="shared" si="13"/>
        <v>32</v>
      </c>
      <c r="J26" s="178">
        <f t="shared" si="11"/>
        <v>27</v>
      </c>
      <c r="K26" s="179">
        <f>SQRT(SUMSQ(K22:K25))</f>
        <v>0.8498365856</v>
      </c>
    </row>
    <row r="27">
      <c r="A27" s="39"/>
      <c r="B27" s="17"/>
      <c r="C27" s="149" t="s">
        <v>159</v>
      </c>
      <c r="D27" s="36" t="s">
        <v>78</v>
      </c>
      <c r="E27" s="48" t="s">
        <v>79</v>
      </c>
      <c r="F27" s="70" t="s">
        <v>80</v>
      </c>
      <c r="G27" s="176">
        <v>7.0</v>
      </c>
      <c r="H27" s="176">
        <v>8.0</v>
      </c>
      <c r="I27" s="176">
        <v>9.0</v>
      </c>
      <c r="J27" s="173">
        <f t="shared" si="11"/>
        <v>8</v>
      </c>
      <c r="K27" s="174">
        <f t="shared" ref="K27:K32" si="14">(I27-G27)/6</f>
        <v>0.3333333333</v>
      </c>
    </row>
    <row r="28">
      <c r="A28" s="39">
        <v>21.0</v>
      </c>
      <c r="B28" s="17"/>
      <c r="C28" s="71"/>
      <c r="D28" s="47" t="s">
        <v>81</v>
      </c>
      <c r="E28" s="48" t="s">
        <v>82</v>
      </c>
      <c r="F28" s="70" t="s">
        <v>83</v>
      </c>
      <c r="G28" s="22">
        <v>13.0</v>
      </c>
      <c r="H28" s="22">
        <v>14.0</v>
      </c>
      <c r="I28" s="22">
        <v>16.0</v>
      </c>
      <c r="J28" s="173">
        <f t="shared" si="11"/>
        <v>14.16666667</v>
      </c>
      <c r="K28" s="174">
        <f t="shared" si="14"/>
        <v>0.5</v>
      </c>
    </row>
    <row r="29">
      <c r="A29" s="39">
        <v>22.0</v>
      </c>
      <c r="B29" s="17"/>
      <c r="C29" s="71"/>
      <c r="D29" s="69" t="s">
        <v>84</v>
      </c>
      <c r="E29" s="48" t="s">
        <v>85</v>
      </c>
      <c r="F29" s="70" t="s">
        <v>86</v>
      </c>
      <c r="G29" s="22">
        <v>3.0</v>
      </c>
      <c r="H29" s="22">
        <v>5.0</v>
      </c>
      <c r="I29" s="22">
        <v>7.0</v>
      </c>
      <c r="J29" s="173">
        <f t="shared" si="11"/>
        <v>5</v>
      </c>
      <c r="K29" s="174">
        <f t="shared" si="14"/>
        <v>0.6666666667</v>
      </c>
    </row>
    <row r="30">
      <c r="A30" s="39">
        <v>23.0</v>
      </c>
      <c r="B30" s="17"/>
      <c r="C30" s="71"/>
      <c r="D30" s="69" t="s">
        <v>87</v>
      </c>
      <c r="E30" s="48" t="s">
        <v>88</v>
      </c>
      <c r="F30" s="70" t="s">
        <v>89</v>
      </c>
      <c r="G30" s="22">
        <v>5.0</v>
      </c>
      <c r="H30" s="22">
        <v>6.0</v>
      </c>
      <c r="I30" s="22">
        <v>7.0</v>
      </c>
      <c r="J30" s="173">
        <f t="shared" si="11"/>
        <v>6</v>
      </c>
      <c r="K30" s="174">
        <f t="shared" si="14"/>
        <v>0.3333333333</v>
      </c>
    </row>
    <row r="31">
      <c r="A31" s="39">
        <v>24.0</v>
      </c>
      <c r="B31" s="17"/>
      <c r="C31" s="71"/>
      <c r="D31" s="69" t="s">
        <v>90</v>
      </c>
      <c r="E31" s="48" t="s">
        <v>91</v>
      </c>
      <c r="F31" s="70" t="s">
        <v>92</v>
      </c>
      <c r="G31" s="22">
        <v>5.0</v>
      </c>
      <c r="H31" s="22">
        <v>7.0</v>
      </c>
      <c r="I31" s="22">
        <v>8.0</v>
      </c>
      <c r="J31" s="173">
        <f t="shared" si="11"/>
        <v>6.833333333</v>
      </c>
      <c r="K31" s="174">
        <f t="shared" si="14"/>
        <v>0.5</v>
      </c>
    </row>
    <row r="32">
      <c r="A32" s="39">
        <v>25.0</v>
      </c>
      <c r="B32" s="17"/>
      <c r="C32" s="89"/>
      <c r="D32" s="47" t="s">
        <v>93</v>
      </c>
      <c r="E32" s="48" t="s">
        <v>94</v>
      </c>
      <c r="F32" s="49" t="s">
        <v>95</v>
      </c>
      <c r="G32" s="22">
        <v>15.0</v>
      </c>
      <c r="H32" s="22">
        <v>17.0</v>
      </c>
      <c r="I32" s="22">
        <v>19.0</v>
      </c>
      <c r="J32" s="173">
        <f t="shared" si="11"/>
        <v>17</v>
      </c>
      <c r="K32" s="174">
        <f t="shared" si="14"/>
        <v>0.6666666667</v>
      </c>
    </row>
    <row r="33">
      <c r="A33" s="39"/>
      <c r="B33" s="56"/>
      <c r="C33" s="150"/>
      <c r="D33" s="74"/>
      <c r="E33" s="75"/>
      <c r="F33" s="76"/>
      <c r="G33" s="30">
        <f t="shared" ref="G33:I33" si="15">SUM(G27:G32)</f>
        <v>48</v>
      </c>
      <c r="H33" s="30">
        <f t="shared" si="15"/>
        <v>57</v>
      </c>
      <c r="I33" s="30">
        <f t="shared" si="15"/>
        <v>66</v>
      </c>
      <c r="J33" s="178">
        <f t="shared" si="11"/>
        <v>57</v>
      </c>
      <c r="K33" s="179">
        <f>SQRT(SUMSQ(K27:K32))</f>
        <v>1.269295518</v>
      </c>
    </row>
    <row r="34" ht="23.25" customHeight="1">
      <c r="A34" s="39"/>
      <c r="B34" s="186"/>
      <c r="C34" s="187"/>
      <c r="D34" s="188"/>
      <c r="E34" s="189"/>
      <c r="F34" s="190"/>
      <c r="G34" s="191">
        <f t="shared" ref="G34:I34" si="16">SUM(G33+G26)</f>
        <v>70</v>
      </c>
      <c r="H34" s="191">
        <f t="shared" si="16"/>
        <v>84</v>
      </c>
      <c r="I34" s="191">
        <f t="shared" si="16"/>
        <v>98</v>
      </c>
      <c r="J34" s="192"/>
      <c r="K34" s="193"/>
    </row>
    <row r="35">
      <c r="A35" s="39">
        <v>26.0</v>
      </c>
      <c r="B35" s="9" t="s">
        <v>96</v>
      </c>
      <c r="C35" s="157" t="s">
        <v>160</v>
      </c>
      <c r="D35" s="36" t="s">
        <v>98</v>
      </c>
      <c r="E35" s="19" t="s">
        <v>99</v>
      </c>
      <c r="F35" s="52" t="s">
        <v>100</v>
      </c>
      <c r="G35" s="22">
        <v>5.0</v>
      </c>
      <c r="H35" s="22">
        <v>6.0</v>
      </c>
      <c r="I35" s="22">
        <v>7.0</v>
      </c>
      <c r="J35" s="173">
        <f t="shared" ref="J35:J43" si="17">(G35+4*H35+I35)/6</f>
        <v>6</v>
      </c>
      <c r="K35" s="174">
        <f t="shared" ref="K35:K43" si="18">(I35-G35)/6</f>
        <v>0.3333333333</v>
      </c>
    </row>
    <row r="36">
      <c r="A36" s="39">
        <v>27.0</v>
      </c>
      <c r="B36" s="17"/>
      <c r="C36" s="71"/>
      <c r="D36" s="36" t="s">
        <v>101</v>
      </c>
      <c r="E36" s="19" t="s">
        <v>102</v>
      </c>
      <c r="F36" s="52" t="s">
        <v>103</v>
      </c>
      <c r="G36" s="22">
        <v>16.0</v>
      </c>
      <c r="H36" s="22">
        <v>18.0</v>
      </c>
      <c r="I36" s="22">
        <v>20.0</v>
      </c>
      <c r="J36" s="173">
        <f t="shared" si="17"/>
        <v>18</v>
      </c>
      <c r="K36" s="174">
        <f t="shared" si="18"/>
        <v>0.6666666667</v>
      </c>
    </row>
    <row r="37">
      <c r="A37" s="39">
        <v>28.0</v>
      </c>
      <c r="B37" s="17"/>
      <c r="C37" s="71"/>
      <c r="D37" s="36" t="s">
        <v>104</v>
      </c>
      <c r="E37" s="19" t="s">
        <v>105</v>
      </c>
      <c r="F37" s="52" t="s">
        <v>106</v>
      </c>
      <c r="G37" s="22">
        <v>8.0</v>
      </c>
      <c r="H37" s="22">
        <v>10.0</v>
      </c>
      <c r="I37" s="22">
        <v>12.0</v>
      </c>
      <c r="J37" s="173">
        <f t="shared" si="17"/>
        <v>10</v>
      </c>
      <c r="K37" s="174">
        <f t="shared" si="18"/>
        <v>0.6666666667</v>
      </c>
    </row>
    <row r="38">
      <c r="A38" s="39">
        <v>29.0</v>
      </c>
      <c r="B38" s="17"/>
      <c r="C38" s="71"/>
      <c r="D38" s="36" t="s">
        <v>107</v>
      </c>
      <c r="E38" s="19" t="s">
        <v>108</v>
      </c>
      <c r="F38" s="52" t="s">
        <v>109</v>
      </c>
      <c r="G38" s="22">
        <v>10.0</v>
      </c>
      <c r="H38" s="22">
        <v>12.0</v>
      </c>
      <c r="I38" s="22">
        <v>13.0</v>
      </c>
      <c r="J38" s="173">
        <f t="shared" si="17"/>
        <v>11.83333333</v>
      </c>
      <c r="K38" s="174">
        <f t="shared" si="18"/>
        <v>0.5</v>
      </c>
    </row>
    <row r="39">
      <c r="A39" s="39">
        <v>30.0</v>
      </c>
      <c r="B39" s="17"/>
      <c r="C39" s="71"/>
      <c r="D39" s="36" t="s">
        <v>110</v>
      </c>
      <c r="E39" s="19" t="s">
        <v>111</v>
      </c>
      <c r="F39" s="52" t="s">
        <v>112</v>
      </c>
      <c r="G39" s="22">
        <v>10.0</v>
      </c>
      <c r="H39" s="22">
        <v>13.0</v>
      </c>
      <c r="I39" s="22">
        <v>15.0</v>
      </c>
      <c r="J39" s="173">
        <f t="shared" si="17"/>
        <v>12.83333333</v>
      </c>
      <c r="K39" s="174">
        <f t="shared" si="18"/>
        <v>0.8333333333</v>
      </c>
    </row>
    <row r="40">
      <c r="A40" s="39">
        <v>31.0</v>
      </c>
      <c r="B40" s="17"/>
      <c r="C40" s="71"/>
      <c r="D40" s="36" t="s">
        <v>113</v>
      </c>
      <c r="E40" s="19" t="s">
        <v>114</v>
      </c>
      <c r="F40" s="52" t="s">
        <v>115</v>
      </c>
      <c r="G40" s="22">
        <v>6.0</v>
      </c>
      <c r="H40" s="22">
        <v>7.0</v>
      </c>
      <c r="I40" s="22">
        <v>8.0</v>
      </c>
      <c r="J40" s="173">
        <f t="shared" si="17"/>
        <v>7</v>
      </c>
      <c r="K40" s="174">
        <f t="shared" si="18"/>
        <v>0.3333333333</v>
      </c>
    </row>
    <row r="41">
      <c r="A41" s="39">
        <v>32.0</v>
      </c>
      <c r="B41" s="17"/>
      <c r="C41" s="71"/>
      <c r="D41" s="36" t="s">
        <v>116</v>
      </c>
      <c r="E41" s="38" t="s">
        <v>117</v>
      </c>
      <c r="F41" s="52" t="s">
        <v>118</v>
      </c>
      <c r="G41" s="22">
        <v>7.0</v>
      </c>
      <c r="H41" s="22">
        <v>10.0</v>
      </c>
      <c r="I41" s="22">
        <v>14.0</v>
      </c>
      <c r="J41" s="173">
        <f t="shared" si="17"/>
        <v>10.16666667</v>
      </c>
      <c r="K41" s="174">
        <f t="shared" si="18"/>
        <v>1.166666667</v>
      </c>
    </row>
    <row r="42">
      <c r="A42" s="39">
        <v>33.0</v>
      </c>
      <c r="B42" s="17"/>
      <c r="C42" s="71"/>
      <c r="D42" s="36" t="s">
        <v>119</v>
      </c>
      <c r="E42" s="38" t="s">
        <v>120</v>
      </c>
      <c r="F42" s="52" t="s">
        <v>121</v>
      </c>
      <c r="G42" s="22">
        <v>10.0</v>
      </c>
      <c r="H42" s="22">
        <v>11.0</v>
      </c>
      <c r="I42" s="22">
        <v>14.0</v>
      </c>
      <c r="J42" s="173">
        <f t="shared" si="17"/>
        <v>11.33333333</v>
      </c>
      <c r="K42" s="174">
        <f t="shared" si="18"/>
        <v>0.6666666667</v>
      </c>
    </row>
    <row r="43">
      <c r="A43" s="39">
        <v>34.0</v>
      </c>
      <c r="B43" s="17"/>
      <c r="C43" s="89"/>
      <c r="D43" s="36" t="s">
        <v>122</v>
      </c>
      <c r="E43" s="19" t="s">
        <v>123</v>
      </c>
      <c r="F43" s="52" t="s">
        <v>124</v>
      </c>
      <c r="G43" s="22">
        <v>14.0</v>
      </c>
      <c r="H43" s="22">
        <v>16.0</v>
      </c>
      <c r="I43" s="22">
        <v>17.0</v>
      </c>
      <c r="J43" s="173">
        <f t="shared" si="17"/>
        <v>15.83333333</v>
      </c>
      <c r="K43" s="174">
        <f t="shared" si="18"/>
        <v>0.5</v>
      </c>
    </row>
    <row r="44">
      <c r="A44" s="88"/>
      <c r="B44" s="17"/>
      <c r="C44" s="194"/>
      <c r="D44" s="195"/>
      <c r="E44" s="196"/>
      <c r="F44" s="196"/>
      <c r="G44" s="160">
        <f t="shared" ref="G44:I44" si="19">SUM(G35:G43)</f>
        <v>86</v>
      </c>
      <c r="H44" s="160">
        <f t="shared" si="19"/>
        <v>103</v>
      </c>
      <c r="I44" s="160">
        <f t="shared" si="19"/>
        <v>120</v>
      </c>
      <c r="J44" s="178"/>
      <c r="K44" s="161"/>
    </row>
    <row r="45">
      <c r="A45" s="162"/>
      <c r="B45" s="17"/>
      <c r="C45" s="197" t="s">
        <v>125</v>
      </c>
      <c r="D45" s="97" t="s">
        <v>161</v>
      </c>
      <c r="E45" s="19" t="s">
        <v>127</v>
      </c>
      <c r="F45" s="52" t="s">
        <v>128</v>
      </c>
      <c r="G45" s="22">
        <v>8.0</v>
      </c>
      <c r="H45" s="22">
        <v>9.0</v>
      </c>
      <c r="I45" s="22">
        <v>10.0</v>
      </c>
      <c r="J45" s="23">
        <f t="shared" ref="J45:J46" si="20">(G45+4*H45+I45)/6</f>
        <v>9</v>
      </c>
      <c r="K45" s="24">
        <f t="shared" ref="K45:K46" si="21">(I45-G45)/6</f>
        <v>0.3333333333</v>
      </c>
    </row>
    <row r="46">
      <c r="A46" s="162"/>
      <c r="B46" s="17"/>
      <c r="C46" s="98"/>
      <c r="D46" s="97" t="s">
        <v>162</v>
      </c>
      <c r="E46" s="48" t="s">
        <v>130</v>
      </c>
      <c r="F46" s="52" t="s">
        <v>131</v>
      </c>
      <c r="G46" s="22">
        <v>9.0</v>
      </c>
      <c r="H46" s="22">
        <v>10.0</v>
      </c>
      <c r="I46" s="22">
        <v>11.0</v>
      </c>
      <c r="J46" s="23">
        <f t="shared" si="20"/>
        <v>10</v>
      </c>
      <c r="K46" s="24">
        <f t="shared" si="21"/>
        <v>0.3333333333</v>
      </c>
    </row>
    <row r="47">
      <c r="A47" s="162"/>
      <c r="B47" s="56"/>
      <c r="C47" s="198"/>
      <c r="D47" s="100"/>
      <c r="E47" s="101"/>
      <c r="F47" s="101"/>
      <c r="G47" s="102">
        <f t="shared" ref="G47:I47" si="22">SUM(G45:G46)</f>
        <v>17</v>
      </c>
      <c r="H47" s="102">
        <f t="shared" si="22"/>
        <v>19</v>
      </c>
      <c r="I47" s="102">
        <f t="shared" si="22"/>
        <v>21</v>
      </c>
      <c r="J47" s="103"/>
      <c r="K47" s="104"/>
    </row>
    <row r="48">
      <c r="A48" s="162"/>
      <c r="B48" s="163"/>
      <c r="C48" s="164"/>
      <c r="D48" s="165"/>
      <c r="E48" s="165"/>
    </row>
    <row r="49">
      <c r="A49" s="39">
        <v>35.0</v>
      </c>
      <c r="B49" s="107" t="s">
        <v>132</v>
      </c>
      <c r="C49" s="108" t="s">
        <v>133</v>
      </c>
      <c r="D49" s="109" t="s">
        <v>163</v>
      </c>
      <c r="E49" s="110"/>
    </row>
    <row r="50">
      <c r="A50" s="39">
        <v>36.0</v>
      </c>
      <c r="B50" s="17"/>
      <c r="C50" s="47" t="s">
        <v>135</v>
      </c>
      <c r="D50" s="111" t="s">
        <v>136</v>
      </c>
      <c r="E50" s="112"/>
    </row>
    <row r="51">
      <c r="A51" s="39">
        <v>37.0</v>
      </c>
      <c r="B51" s="17"/>
      <c r="C51" s="47" t="s">
        <v>137</v>
      </c>
      <c r="D51" s="111" t="s">
        <v>138</v>
      </c>
      <c r="E51" s="112"/>
    </row>
    <row r="52">
      <c r="A52" s="39">
        <v>38.0</v>
      </c>
      <c r="B52" s="17"/>
      <c r="C52" s="47" t="s">
        <v>139</v>
      </c>
      <c r="D52" s="111" t="s">
        <v>140</v>
      </c>
      <c r="E52" s="112"/>
    </row>
    <row r="53">
      <c r="A53" s="39">
        <v>39.0</v>
      </c>
      <c r="B53" s="17"/>
      <c r="C53" s="47" t="s">
        <v>141</v>
      </c>
      <c r="D53" s="111" t="s">
        <v>142</v>
      </c>
      <c r="E53" s="112"/>
    </row>
    <row r="54">
      <c r="A54" s="39">
        <v>40.0</v>
      </c>
      <c r="B54" s="56"/>
      <c r="C54" s="113" t="s">
        <v>143</v>
      </c>
      <c r="D54" s="114" t="s">
        <v>154</v>
      </c>
      <c r="E54" s="115"/>
    </row>
  </sheetData>
  <mergeCells count="17">
    <mergeCell ref="C27:C32"/>
    <mergeCell ref="C35:C43"/>
    <mergeCell ref="D49:E49"/>
    <mergeCell ref="D50:E50"/>
    <mergeCell ref="D51:E51"/>
    <mergeCell ref="D52:E52"/>
    <mergeCell ref="D53:E53"/>
    <mergeCell ref="D54:E54"/>
    <mergeCell ref="B35:B47"/>
    <mergeCell ref="B49:B54"/>
    <mergeCell ref="B2:B20"/>
    <mergeCell ref="C2:C8"/>
    <mergeCell ref="C9:C15"/>
    <mergeCell ref="C16:C19"/>
    <mergeCell ref="B22:B33"/>
    <mergeCell ref="C22:C25"/>
    <mergeCell ref="C45:C46"/>
  </mergeCells>
  <hyperlinks>
    <hyperlink r:id="rId1" ref="C2"/>
    <hyperlink r:id="rId2" ref="F2"/>
    <hyperlink r:id="rId3" ref="F3"/>
    <hyperlink r:id="rId4" ref="F4"/>
    <hyperlink r:id="rId5" ref="F5"/>
    <hyperlink r:id="rId6" ref="F6"/>
    <hyperlink r:id="rId7" ref="F7"/>
    <hyperlink r:id="rId8" ref="C9"/>
    <hyperlink r:id="rId9" ref="F9"/>
    <hyperlink r:id="rId10" ref="F10"/>
    <hyperlink r:id="rId11" ref="F11"/>
    <hyperlink r:id="rId12" ref="F12"/>
    <hyperlink r:id="rId13" ref="F13"/>
    <hyperlink r:id="rId14" ref="F14"/>
    <hyperlink r:id="rId15" ref="C16"/>
    <hyperlink r:id="rId16" ref="F16"/>
    <hyperlink r:id="rId17" ref="F17"/>
    <hyperlink r:id="rId18" ref="F18"/>
    <hyperlink r:id="rId19" ref="F20"/>
    <hyperlink r:id="rId20" ref="C22"/>
    <hyperlink r:id="rId21" ref="F22"/>
    <hyperlink r:id="rId22" ref="F23"/>
    <hyperlink r:id="rId23" ref="F24"/>
    <hyperlink r:id="rId24" ref="F25"/>
    <hyperlink r:id="rId25" ref="C27"/>
    <hyperlink r:id="rId26" ref="F27"/>
    <hyperlink r:id="rId27" ref="F28"/>
    <hyperlink r:id="rId28" ref="F29"/>
    <hyperlink r:id="rId29" ref="F30"/>
    <hyperlink r:id="rId30" ref="F31"/>
    <hyperlink r:id="rId31" ref="F32"/>
    <hyperlink r:id="rId32" ref="C35"/>
    <hyperlink r:id="rId33" ref="F35"/>
    <hyperlink r:id="rId34" ref="F36"/>
    <hyperlink r:id="rId35" ref="F37"/>
    <hyperlink r:id="rId36" ref="F38"/>
    <hyperlink r:id="rId37" ref="F39"/>
    <hyperlink r:id="rId38" ref="F40"/>
    <hyperlink r:id="rId39" ref="F41"/>
    <hyperlink r:id="rId40" ref="F42"/>
    <hyperlink r:id="rId41" ref="F43"/>
    <hyperlink r:id="rId42" ref="D45"/>
    <hyperlink r:id="rId43" ref="F45"/>
    <hyperlink r:id="rId44" ref="D46"/>
    <hyperlink r:id="rId45" ref="F46"/>
  </hyperlinks>
  <drawing r:id="rId46"/>
</worksheet>
</file>