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 작황\작황보고(2021년, 수원)\2021 디지털데이터북 입력자료\"/>
    </mc:Choice>
  </mc:AlternateContent>
  <bookViews>
    <workbookView xWindow="38580" yWindow="-120" windowWidth="27675" windowHeight="16440" tabRatio="872"/>
  </bookViews>
  <sheets>
    <sheet name="과제정보" sheetId="57" r:id="rId1"/>
    <sheet name="1-전년 및 평년 성적" sheetId="21" r:id="rId2"/>
    <sheet name="2_1-모소질" sheetId="48" r:id="rId3"/>
    <sheet name="2_2-엽수조사" sheetId="34" r:id="rId4"/>
    <sheet name="2_3-경수조사" sheetId="36" r:id="rId5"/>
    <sheet name="2_4-생육조사(6.21)" sheetId="49" r:id="rId6"/>
    <sheet name="2_5-생육조사(7.1)" sheetId="50" r:id="rId7"/>
    <sheet name="2_6-생육조사(8.1)" sheetId="51" r:id="rId8"/>
    <sheet name="2_7-생육조사(출수기)" sheetId="52" r:id="rId9"/>
    <sheet name="2_8-생육조사(9.1)" sheetId="53" r:id="rId10"/>
    <sheet name="2_8-생육조사(9.1) (2)" sheetId="55" r:id="rId11"/>
    <sheet name="2_9-생육조사(수확기)" sheetId="54" r:id="rId12"/>
    <sheet name="3-생육시기" sheetId="56" r:id="rId13"/>
    <sheet name="4-수량조사" sheetId="40" r:id="rId14"/>
    <sheet name="5-기상" sheetId="35" r:id="rId15"/>
  </sheets>
  <definedNames>
    <definedName name="_xlnm._FilterDatabase" localSheetId="1" hidden="1">'1-전년 및 평년 성적'!$A$1:$BN$10</definedName>
    <definedName name="_xlnm._FilterDatabase" localSheetId="12" hidden="1">'3-생육시기'!$A$1:$C$10</definedName>
    <definedName name="_xlnm.Print_Area" localSheetId="3">'2_2-엽수조사'!$A$1:$L$66</definedName>
    <definedName name="_xlnm.Print_Area" localSheetId="4">'2_3-경수조사'!$A$1:$Y$50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'2_3-경수조사'!#REF!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6" l="1"/>
  <c r="Y3" i="36"/>
  <c r="Y4" i="36"/>
  <c r="Y5" i="36"/>
  <c r="Y6" i="36"/>
  <c r="Y7" i="36"/>
  <c r="Y8" i="36"/>
  <c r="Y9" i="36"/>
  <c r="Y10" i="36"/>
  <c r="E11" i="36"/>
  <c r="Y11" i="36" s="1"/>
  <c r="Y12" i="36"/>
  <c r="Y13" i="36"/>
  <c r="Y14" i="36"/>
  <c r="Y15" i="36"/>
  <c r="Y16" i="36"/>
  <c r="Y17" i="36"/>
  <c r="Y18" i="36"/>
  <c r="Y19" i="36"/>
  <c r="Y20" i="36"/>
  <c r="Y21" i="36"/>
  <c r="Y22" i="36"/>
  <c r="Y23" i="36"/>
  <c r="Y24" i="36"/>
  <c r="Y25" i="36"/>
  <c r="Y27" i="36"/>
  <c r="Y28" i="36"/>
  <c r="Y29" i="36"/>
  <c r="Y30" i="36"/>
  <c r="Y31" i="36"/>
  <c r="Y32" i="36"/>
  <c r="Y33" i="36"/>
  <c r="Y34" i="36"/>
  <c r="Y35" i="36"/>
  <c r="Y36" i="36"/>
  <c r="Y37" i="36"/>
  <c r="Y38" i="36"/>
  <c r="Y39" i="36"/>
  <c r="Y40" i="36"/>
  <c r="Y41" i="36"/>
  <c r="Y42" i="36"/>
  <c r="Y43" i="36"/>
  <c r="Y44" i="36"/>
  <c r="Y45" i="36"/>
  <c r="Y46" i="36"/>
  <c r="Y47" i="36"/>
  <c r="Y48" i="36"/>
  <c r="Y49" i="36"/>
  <c r="Y50" i="36"/>
  <c r="Y52" i="36"/>
  <c r="Y53" i="36"/>
  <c r="Y54" i="36"/>
  <c r="Y55" i="36"/>
  <c r="Y56" i="36"/>
  <c r="Y57" i="36"/>
  <c r="Y58" i="36"/>
  <c r="Y59" i="36"/>
  <c r="Y60" i="36"/>
  <c r="Y61" i="36"/>
  <c r="Y62" i="36"/>
  <c r="Y63" i="36"/>
  <c r="Y64" i="36"/>
  <c r="Y65" i="36"/>
  <c r="Y66" i="36"/>
  <c r="Y67" i="36"/>
  <c r="Y68" i="36"/>
  <c r="Y69" i="36"/>
  <c r="Y70" i="36"/>
  <c r="Y71" i="36"/>
  <c r="Y72" i="36"/>
  <c r="Y73" i="36"/>
  <c r="Y74" i="36"/>
  <c r="Y75" i="36"/>
  <c r="F10" i="55" l="1"/>
  <c r="F9" i="55"/>
  <c r="F8" i="55"/>
  <c r="F7" i="55"/>
  <c r="F6" i="55"/>
  <c r="F5" i="55"/>
  <c r="F4" i="55"/>
  <c r="F3" i="55"/>
  <c r="F2" i="55"/>
  <c r="C27" i="49"/>
  <c r="C28" i="49" s="1"/>
  <c r="C18" i="49"/>
  <c r="C19" i="49" s="1"/>
  <c r="C9" i="49"/>
  <c r="C10" i="49" s="1"/>
  <c r="AP3" i="21" l="1"/>
  <c r="AP4" i="21"/>
  <c r="AP2" i="21" l="1"/>
  <c r="H2" i="21" l="1"/>
  <c r="H3" i="21"/>
  <c r="H4" i="21"/>
  <c r="AA4" i="21" l="1"/>
  <c r="AA3" i="21"/>
  <c r="AA2" i="21"/>
  <c r="Z4" i="21"/>
  <c r="Z3" i="21"/>
  <c r="Z2" i="21"/>
  <c r="Y4" i="21"/>
  <c r="Y3" i="21"/>
  <c r="Y2" i="21"/>
  <c r="W4" i="21"/>
  <c r="W3" i="21"/>
  <c r="W2" i="21"/>
  <c r="S4" i="21"/>
  <c r="S3" i="21"/>
  <c r="S2" i="21"/>
  <c r="AJ4" i="21"/>
  <c r="AJ3" i="21"/>
  <c r="AJ2" i="21"/>
  <c r="AF4" i="21" l="1"/>
  <c r="AM4" i="21"/>
  <c r="AM3" i="21"/>
  <c r="AM2" i="21"/>
  <c r="AL4" i="21"/>
  <c r="AL3" i="21"/>
  <c r="AL2" i="21"/>
  <c r="AK3" i="21"/>
  <c r="AK4" i="21"/>
  <c r="AK2" i="21"/>
  <c r="AO4" i="21" l="1"/>
  <c r="X3" i="21" l="1"/>
  <c r="X4" i="21"/>
  <c r="X2" i="21"/>
  <c r="AF3" i="21" l="1"/>
  <c r="AF2" i="21"/>
  <c r="V4" i="21"/>
  <c r="V3" i="21"/>
  <c r="V2" i="21"/>
  <c r="AO2" i="21" l="1"/>
  <c r="AO3" i="21"/>
</calcChain>
</file>

<file path=xl/comments1.xml><?xml version="1.0" encoding="utf-8"?>
<comments xmlns="http://schemas.openxmlformats.org/spreadsheetml/2006/main">
  <authors>
    <author>A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생육불량으로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9.3</t>
        </r>
        <r>
          <rPr>
            <sz val="9"/>
            <color indexed="81"/>
            <rFont val="돋움"/>
            <family val="3"/>
            <charset val="129"/>
          </rPr>
          <t>엽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8.13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최종엽수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키다리감염개체였음을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이전까지는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정상개체처럼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보였음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A: </t>
        </r>
        <r>
          <rPr>
            <b/>
            <sz val="9"/>
            <color indexed="81"/>
            <rFont val="돋움"/>
            <family val="3"/>
            <charset val="129"/>
          </rPr>
          <t>결주</t>
        </r>
        <r>
          <rPr>
            <b/>
            <sz val="9"/>
            <color indexed="81"/>
            <rFont val="Tahoma"/>
            <family val="2"/>
          </rPr>
          <t xml:space="preserve">(missing hill)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U4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현미천립중에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정현비율로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계산하였음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1.6mm </t>
        </r>
        <r>
          <rPr>
            <sz val="9"/>
            <color indexed="81"/>
            <rFont val="돋움"/>
            <family val="3"/>
            <charset val="129"/>
          </rPr>
          <t>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현미</t>
        </r>
        <r>
          <rPr>
            <sz val="9"/>
            <color indexed="81"/>
            <rFont val="Tahoma"/>
            <family val="2"/>
          </rPr>
          <t xml:space="preserve"> 500</t>
        </r>
        <r>
          <rPr>
            <sz val="9"/>
            <color indexed="81"/>
            <rFont val="돋움"/>
            <family val="3"/>
            <charset val="129"/>
          </rPr>
          <t>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x2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계산하였음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유리온실에서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자연건조시킨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무게임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수분이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수분함량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sharedStrings.xml><?xml version="1.0" encoding="utf-8"?>
<sst xmlns="http://schemas.openxmlformats.org/spreadsheetml/2006/main" count="1003" uniqueCount="233">
  <si>
    <t>평년</t>
    <phoneticPr fontId="1" type="noConversion"/>
  </si>
  <si>
    <t>일품</t>
  </si>
  <si>
    <t>삼광</t>
  </si>
  <si>
    <t>간장</t>
    <phoneticPr fontId="1" type="noConversion"/>
  </si>
  <si>
    <t>수장</t>
    <phoneticPr fontId="1" type="noConversion"/>
  </si>
  <si>
    <t>수당립수</t>
    <phoneticPr fontId="1" type="noConversion"/>
  </si>
  <si>
    <t>건물중</t>
    <phoneticPr fontId="1" type="noConversion"/>
  </si>
  <si>
    <t>일품</t>
    <phoneticPr fontId="1" type="noConversion"/>
  </si>
  <si>
    <t>삼광</t>
    <phoneticPr fontId="1" type="noConversion"/>
  </si>
  <si>
    <t>수당립수</t>
  </si>
  <si>
    <t>현미천립중</t>
  </si>
  <si>
    <t>현미수량</t>
  </si>
  <si>
    <t>청품</t>
    <phoneticPr fontId="1" type="noConversion"/>
  </si>
  <si>
    <t>날짜</t>
    <phoneticPr fontId="1" type="noConversion"/>
  </si>
  <si>
    <t>품종</t>
    <phoneticPr fontId="1" type="noConversion"/>
  </si>
  <si>
    <t>조사항목</t>
    <phoneticPr fontId="1" type="noConversion"/>
  </si>
  <si>
    <t>반복</t>
    <phoneticPr fontId="1" type="noConversion"/>
  </si>
  <si>
    <t>초장</t>
    <phoneticPr fontId="1" type="noConversion"/>
  </si>
  <si>
    <t>엽수</t>
    <phoneticPr fontId="1" type="noConversion"/>
  </si>
  <si>
    <t>청품</t>
  </si>
  <si>
    <t>경수</t>
    <phoneticPr fontId="1" type="noConversion"/>
  </si>
  <si>
    <t>수수</t>
    <phoneticPr fontId="1" type="noConversion"/>
  </si>
  <si>
    <t>시험지역</t>
    <phoneticPr fontId="9" type="noConversion"/>
  </si>
  <si>
    <t>품종명</t>
    <phoneticPr fontId="9" type="noConversion"/>
  </si>
  <si>
    <t>년도</t>
  </si>
  <si>
    <t>평년거리</t>
    <phoneticPr fontId="1" type="noConversion"/>
  </si>
  <si>
    <t>초장(cm)</t>
    <phoneticPr fontId="9" type="noConversion"/>
  </si>
  <si>
    <t>엽수(매)</t>
    <phoneticPr fontId="9" type="noConversion"/>
  </si>
  <si>
    <t>모건물중(g/100개)</t>
    <phoneticPr fontId="9" type="noConversion"/>
  </si>
  <si>
    <t>6.21초장</t>
  </si>
  <si>
    <t>6.21분얼수</t>
  </si>
  <si>
    <t>6.21엽수</t>
  </si>
  <si>
    <t>6.21건물중</t>
  </si>
  <si>
    <t>7.01초장</t>
    <phoneticPr fontId="9" type="noConversion"/>
  </si>
  <si>
    <t>7.01분얼수</t>
    <phoneticPr fontId="9" type="noConversion"/>
  </si>
  <si>
    <t>7.01주간엽수</t>
    <phoneticPr fontId="9" type="noConversion"/>
  </si>
  <si>
    <t>8.01초장</t>
    <phoneticPr fontId="9" type="noConversion"/>
  </si>
  <si>
    <t>8.01경수</t>
    <phoneticPr fontId="9" type="noConversion"/>
  </si>
  <si>
    <t>8.01엽수</t>
    <phoneticPr fontId="9" type="noConversion"/>
  </si>
  <si>
    <t>최고분얼기</t>
    <phoneticPr fontId="9" type="noConversion"/>
  </si>
  <si>
    <t>최고분얼기_초장</t>
    <phoneticPr fontId="9" type="noConversion"/>
  </si>
  <si>
    <t>최고분얼기_경수</t>
    <phoneticPr fontId="9" type="noConversion"/>
  </si>
  <si>
    <t>유수분화기</t>
    <phoneticPr fontId="9" type="noConversion"/>
  </si>
  <si>
    <t>유효분얼</t>
    <phoneticPr fontId="9" type="noConversion"/>
  </si>
  <si>
    <t>감수분열기</t>
    <phoneticPr fontId="9" type="noConversion"/>
  </si>
  <si>
    <t>출수시</t>
    <phoneticPr fontId="9" type="noConversion"/>
  </si>
  <si>
    <t>출수기</t>
    <phoneticPr fontId="9" type="noConversion"/>
  </si>
  <si>
    <t>출수전</t>
    <phoneticPr fontId="9" type="noConversion"/>
  </si>
  <si>
    <t>출수기건물</t>
    <phoneticPr fontId="9" type="noConversion"/>
  </si>
  <si>
    <t>간장</t>
  </si>
  <si>
    <t>수장</t>
  </si>
  <si>
    <t>주당수수</t>
  </si>
  <si>
    <t>유효경비율</t>
  </si>
  <si>
    <t>주간총엽수</t>
  </si>
  <si>
    <t>임실비율</t>
    <phoneticPr fontId="9" type="noConversion"/>
  </si>
  <si>
    <t>성숙기</t>
  </si>
  <si>
    <t>m2당수수</t>
  </si>
  <si>
    <t>수당총립수</t>
  </si>
  <si>
    <t>m2립수</t>
    <phoneticPr fontId="1" type="noConversion"/>
  </si>
  <si>
    <t>수당입실립</t>
  </si>
  <si>
    <t>수당불임립</t>
  </si>
  <si>
    <t>임실비율</t>
  </si>
  <si>
    <t>등숙비율</t>
  </si>
  <si>
    <t>정조천립중</t>
  </si>
  <si>
    <t>정조ℓ중</t>
    <phoneticPr fontId="9" type="noConversion"/>
  </si>
  <si>
    <t>현미ℓ중</t>
    <phoneticPr fontId="9" type="noConversion"/>
  </si>
  <si>
    <t>정조수량</t>
  </si>
  <si>
    <t>정현비율</t>
  </si>
  <si>
    <t>백미수량</t>
    <phoneticPr fontId="9" type="noConversion"/>
  </si>
  <si>
    <t>고중</t>
  </si>
  <si>
    <t>정조/고중</t>
  </si>
  <si>
    <t>수원</t>
    <phoneticPr fontId="9" type="noConversion"/>
  </si>
  <si>
    <t>일품벼</t>
    <phoneticPr fontId="9" type="noConversion"/>
  </si>
  <si>
    <t>삼광벼</t>
    <phoneticPr fontId="9" type="noConversion"/>
  </si>
  <si>
    <t>청품벼</t>
    <phoneticPr fontId="9" type="noConversion"/>
  </si>
  <si>
    <t>3포기 수수</t>
    <phoneticPr fontId="1" type="noConversion"/>
  </si>
  <si>
    <t>성숙기</t>
    <phoneticPr fontId="9" type="noConversion"/>
  </si>
  <si>
    <t>탈망전(120주)</t>
    <phoneticPr fontId="1" type="noConversion"/>
  </si>
  <si>
    <t>탈망후(120주)</t>
    <phoneticPr fontId="1" type="noConversion"/>
  </si>
  <si>
    <t>1L정조</t>
    <phoneticPr fontId="1" type="noConversion"/>
  </si>
  <si>
    <t>1L현미</t>
    <phoneticPr fontId="1" type="noConversion"/>
  </si>
  <si>
    <t>3주</t>
    <phoneticPr fontId="1" type="noConversion"/>
  </si>
  <si>
    <t>정조중(g)</t>
    <phoneticPr fontId="1" type="noConversion"/>
  </si>
  <si>
    <t>수분(%)</t>
    <phoneticPr fontId="1" type="noConversion"/>
  </si>
  <si>
    <t>수량(정조, kg/10a)</t>
    <phoneticPr fontId="1" type="noConversion"/>
  </si>
  <si>
    <t>수량(현미, kg/10a)</t>
    <phoneticPr fontId="1" type="noConversion"/>
  </si>
  <si>
    <t>수량(백미, kg/10a)</t>
    <phoneticPr fontId="1" type="noConversion"/>
  </si>
  <si>
    <t>(g)</t>
    <phoneticPr fontId="1" type="noConversion"/>
  </si>
  <si>
    <t>현미중(g)</t>
    <phoneticPr fontId="1" type="noConversion"/>
  </si>
  <si>
    <t>현미수분(%)</t>
    <phoneticPr fontId="1" type="noConversion"/>
  </si>
  <si>
    <t>정현비율</t>
    <phoneticPr fontId="1" type="noConversion"/>
  </si>
  <si>
    <t>이삭수</t>
    <phoneticPr fontId="1" type="noConversion"/>
  </si>
  <si>
    <t>등숙립수(개)</t>
    <phoneticPr fontId="1" type="noConversion"/>
  </si>
  <si>
    <t>비립수(개)</t>
    <phoneticPr fontId="1" type="noConversion"/>
  </si>
  <si>
    <t>총립(개)</t>
    <phoneticPr fontId="1" type="noConversion"/>
  </si>
  <si>
    <t>등숙비율(%)</t>
    <phoneticPr fontId="1" type="noConversion"/>
  </si>
  <si>
    <t>m2당 립수</t>
    <phoneticPr fontId="1" type="noConversion"/>
  </si>
  <si>
    <t>등숙립중(g)</t>
    <phoneticPr fontId="1" type="noConversion"/>
  </si>
  <si>
    <t>비립중(g)</t>
    <phoneticPr fontId="1" type="noConversion"/>
  </si>
  <si>
    <t>①</t>
    <phoneticPr fontId="1" type="noConversion"/>
  </si>
  <si>
    <t>②</t>
    <phoneticPr fontId="1" type="noConversion"/>
  </si>
  <si>
    <t>③</t>
    <phoneticPr fontId="1" type="noConversion"/>
  </si>
  <si>
    <t>임실비율(%)</t>
    <phoneticPr fontId="1" type="noConversion"/>
  </si>
  <si>
    <t>임실립</t>
    <phoneticPr fontId="1" type="noConversion"/>
  </si>
  <si>
    <t>불임립</t>
    <phoneticPr fontId="1" type="noConversion"/>
  </si>
  <si>
    <t>총립</t>
    <phoneticPr fontId="1" type="noConversion"/>
  </si>
  <si>
    <t>임실비율</t>
    <phoneticPr fontId="1" type="noConversion"/>
  </si>
  <si>
    <t>고중(kg/10a)</t>
    <phoneticPr fontId="1" type="noConversion"/>
  </si>
  <si>
    <t>현미천립중</t>
    <phoneticPr fontId="1" type="noConversion"/>
  </si>
  <si>
    <t>천립중</t>
    <phoneticPr fontId="1" type="noConversion"/>
  </si>
  <si>
    <t>정조천립중</t>
    <phoneticPr fontId="1" type="noConversion"/>
  </si>
  <si>
    <t>정조/고중</t>
    <phoneticPr fontId="1" type="noConversion"/>
  </si>
  <si>
    <t>고중</t>
    <phoneticPr fontId="1" type="noConversion"/>
  </si>
  <si>
    <t>전년</t>
    <phoneticPr fontId="1" type="noConversion"/>
  </si>
  <si>
    <t>본년</t>
    <phoneticPr fontId="1" type="noConversion"/>
  </si>
  <si>
    <t>모건물중(g/50개)</t>
    <phoneticPr fontId="9" type="noConversion"/>
  </si>
  <si>
    <t>mean</t>
    <phoneticPr fontId="1" type="noConversion"/>
  </si>
  <si>
    <t>평년(2016-2020)</t>
    <phoneticPr fontId="1" type="noConversion"/>
  </si>
  <si>
    <t>조사일</t>
    <phoneticPr fontId="9" type="noConversion"/>
  </si>
  <si>
    <t>품종</t>
    <phoneticPr fontId="9" type="noConversion"/>
  </si>
  <si>
    <t>조사항목</t>
    <phoneticPr fontId="9" type="noConversion"/>
  </si>
  <si>
    <t>반복</t>
    <phoneticPr fontId="9" type="noConversion"/>
  </si>
  <si>
    <t>평균</t>
    <phoneticPr fontId="9" type="noConversion"/>
  </si>
  <si>
    <t>경수</t>
    <phoneticPr fontId="9" type="noConversion"/>
  </si>
  <si>
    <t>번호</t>
    <phoneticPr fontId="1" type="noConversion"/>
  </si>
  <si>
    <t>일조시수</t>
  </si>
  <si>
    <t>강수량</t>
  </si>
  <si>
    <t>x</t>
    <phoneticPr fontId="1" type="noConversion"/>
  </si>
  <si>
    <t>x</t>
    <phoneticPr fontId="1" type="noConversion"/>
  </si>
  <si>
    <t>출수기
(최종엽수)</t>
    <phoneticPr fontId="1" type="noConversion"/>
  </si>
  <si>
    <t>x</t>
    <phoneticPr fontId="1" type="noConversion"/>
  </si>
  <si>
    <t>성숙기</t>
    <phoneticPr fontId="1" type="noConversion"/>
  </si>
  <si>
    <t>(수확일)</t>
    <phoneticPr fontId="1" type="noConversion"/>
  </si>
  <si>
    <t>이앙기</t>
    <phoneticPr fontId="9" type="noConversion"/>
  </si>
  <si>
    <t>볏짚(g, 수량구, 탈곡 직후)</t>
    <phoneticPr fontId="1" type="noConversion"/>
  </si>
  <si>
    <t>볏짚(g, 1kg 건조후)</t>
    <phoneticPr fontId="1" type="noConversion"/>
  </si>
  <si>
    <t>2021년 조사성적 ('12-21 생육조사 종합' 시트에 연결되어 있는 원본 성적임)</t>
    <phoneticPr fontId="1" type="noConversion"/>
  </si>
  <si>
    <t>2Kg 정조</t>
    <phoneticPr fontId="1" type="noConversion"/>
  </si>
  <si>
    <t>(g, 15%)</t>
    <phoneticPr fontId="1" type="noConversion"/>
  </si>
  <si>
    <t>수분1(%)</t>
    <phoneticPr fontId="1" type="noConversion"/>
  </si>
  <si>
    <t>수분2(%)</t>
  </si>
  <si>
    <t>수분(평균, %)</t>
    <phoneticPr fontId="1" type="noConversion"/>
  </si>
  <si>
    <t>m</t>
    <phoneticPr fontId="1" type="noConversion"/>
  </si>
  <si>
    <t>현미중
(수분15%)</t>
    <phoneticPr fontId="1" type="noConversion"/>
  </si>
  <si>
    <t>이삭수(20주평균)</t>
    <phoneticPr fontId="1" type="noConversion"/>
  </si>
  <si>
    <t>평년(2016-2020)</t>
  </si>
  <si>
    <t>평년(2016-2020)</t>
    <phoneticPr fontId="1" type="noConversion"/>
  </si>
  <si>
    <t>년도</t>
    <phoneticPr fontId="1" type="noConversion"/>
  </si>
  <si>
    <t>평균기온</t>
    <phoneticPr fontId="1" type="noConversion"/>
  </si>
  <si>
    <t>최고기온</t>
    <phoneticPr fontId="1" type="noConversion"/>
  </si>
  <si>
    <t>최저기온</t>
    <phoneticPr fontId="1" type="noConversion"/>
  </si>
  <si>
    <t>날짜</t>
    <phoneticPr fontId="1" type="noConversion"/>
  </si>
  <si>
    <t>평년(2016-2020)</t>
    <phoneticPr fontId="9" type="noConversion"/>
  </si>
  <si>
    <t>출수기
(최종엽수)</t>
  </si>
  <si>
    <t>삼광</t>
    <phoneticPr fontId="1" type="noConversion"/>
  </si>
  <si>
    <t>청품</t>
    <phoneticPr fontId="1" type="noConversion"/>
  </si>
  <si>
    <t>작물연구동 C-D-9</t>
  </si>
  <si>
    <t>어젠다 년도(과제등록 시 어젠다)</t>
  </si>
  <si>
    <t>어젠다 대분류 코드(과제등록 시 어젠다)</t>
  </si>
  <si>
    <t>어젠다 코드(과제등록 시 어젠다)</t>
  </si>
  <si>
    <t>대과제 코드(과제등록 시 어젠다)</t>
  </si>
  <si>
    <t>중과제 코드(과제등록 시 어젠다)</t>
  </si>
  <si>
    <t>어젠다 대분류(과제등록 시 어젠다)</t>
  </si>
  <si>
    <t>어젠다(과제등록 시 어젠다)</t>
  </si>
  <si>
    <t>대과제(과제등록 시 어젠다)</t>
  </si>
  <si>
    <t>중과제(과제등록 시 어젠다)</t>
  </si>
  <si>
    <t>어젠다 년도(조회 어젠다)</t>
  </si>
  <si>
    <t>어젠다 대분류 코드(조회 어젠다)</t>
  </si>
  <si>
    <t>어젠다 코드(조회 어젠다)</t>
  </si>
  <si>
    <t>대과제 코드(조회 어젠다)</t>
  </si>
  <si>
    <t>중과제 코드(조회 어젠다)</t>
  </si>
  <si>
    <t>어젠다 대분류(조회 어젠다)</t>
  </si>
  <si>
    <t>어젠다(조회 어젠다)</t>
  </si>
  <si>
    <t>대과제(조회 어젠다)</t>
  </si>
  <si>
    <t>중과제(조회 어젠다)</t>
  </si>
  <si>
    <t>협약체결일</t>
  </si>
  <si>
    <t>과제종류</t>
  </si>
  <si>
    <t>다년차연구개발과제명</t>
  </si>
  <si>
    <t>다년차연구책임자명</t>
  </si>
  <si>
    <t>다년차연구책임성별</t>
  </si>
  <si>
    <t>협약과제번호</t>
  </si>
  <si>
    <t>협약과제명</t>
  </si>
  <si>
    <t>7대20개산업</t>
  </si>
  <si>
    <t>연구개발단계</t>
  </si>
  <si>
    <t>연구비합계(백만원)</t>
  </si>
  <si>
    <t>협약과제책임자</t>
  </si>
  <si>
    <t>협약과제책임자성별</t>
  </si>
  <si>
    <t>책임자소속</t>
  </si>
  <si>
    <t>주관과제기관구분</t>
  </si>
  <si>
    <t>책임자연락처</t>
  </si>
  <si>
    <t>책임자메일주소</t>
  </si>
  <si>
    <t>책임자직급</t>
  </si>
  <si>
    <t>과제승인</t>
  </si>
  <si>
    <t>연차 주관/공동연구번호</t>
  </si>
  <si>
    <t>연차 주관/공동연구명</t>
  </si>
  <si>
    <t>연차 주관/공동연구 책임자</t>
  </si>
  <si>
    <t>연차 주관/공동연구 책임자성별</t>
  </si>
  <si>
    <t>연차 주관/공동연구 책임자소속</t>
  </si>
  <si>
    <t>연차 주관/공동연구 기관구분</t>
  </si>
  <si>
    <t>연차 주관/공동연구 책임자 연락처</t>
  </si>
  <si>
    <t>연차 주관/공동연구 책임자 메일주소</t>
  </si>
  <si>
    <t>연차 주관/공동연구 책임자 직급</t>
  </si>
  <si>
    <t>연차 주관/공동연구 AROMI 연계상태</t>
  </si>
  <si>
    <t>기술수명주기</t>
  </si>
  <si>
    <t>과제성격</t>
  </si>
  <si>
    <t>Ⅲ. 식량의 안정공급 및 부가가치 제고기술 개발</t>
  </si>
  <si>
    <t>1. 논 이용 식량안정생산 및 이용기술 다양화</t>
  </si>
  <si>
    <t>(2) 식량작물 재배 및 생리생태 연구</t>
  </si>
  <si>
    <t>(1) 식량작물 재배 및 생리생태 연구</t>
  </si>
  <si>
    <t>2021.01.01</t>
  </si>
  <si>
    <t>작물시험연구</t>
  </si>
  <si>
    <t>벼 지역별 생육 및 수량 관측 DB 구축을 위한 작황조사시험 및 작황진단 시험</t>
  </si>
  <si>
    <t>김준환</t>
  </si>
  <si>
    <t>남자</t>
  </si>
  <si>
    <t>PJ0158202021</t>
  </si>
  <si>
    <t>생산/가공 / 식량작물 생산 / 식량작물 육성 및 생산기술</t>
  </si>
  <si>
    <t>응용연구</t>
  </si>
  <si>
    <t>농촌진흥청 국립식량과학원 중부작물부 재배생리과</t>
  </si>
  <si>
    <t>010-2314-3063</t>
  </si>
  <si>
    <t>sfumato@rda.go.kr</t>
  </si>
  <si>
    <t>농업연구사</t>
  </si>
  <si>
    <t>승인</t>
  </si>
  <si>
    <t>PJ015083062021</t>
  </si>
  <si>
    <t>벼 생육 단계 추정을 및 분석 위한 작황 진단 시험</t>
  </si>
  <si>
    <t>강신구</t>
  </si>
  <si>
    <t>농촌진흥청 국립식량과학원 중부작물부 재배환경과</t>
  </si>
  <si>
    <t>010-8581-2816</t>
  </si>
  <si>
    <t>sgkang82@rda.go.kr</t>
  </si>
  <si>
    <t>기타</t>
  </si>
  <si>
    <t>연구개발</t>
  </si>
  <si>
    <t>1. ATIS 등록 과제 정보</t>
    <phoneticPr fontId="1" type="noConversion"/>
  </si>
  <si>
    <t>2. 포장위치</t>
    <phoneticPr fontId="1" type="noConversion"/>
  </si>
  <si>
    <t>3. 종자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</si>
</sst>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176" formatCode="mm&quot;월&quot;\ dd&quot;일&quot;"/>
    <numFmt numFmtId="177" formatCode="0.0"/>
    <numFmt numFmtId="178" formatCode="0.0_ "/>
    <numFmt numFmtId="179" formatCode="m\.dd"/>
    <numFmt numFmtId="180" formatCode="0.0_);[Red]\(0.0\)"/>
    <numFmt numFmtId="181" formatCode="0_);[Red]\(0\)"/>
    <numFmt numFmtId="182" formatCode="m\.d"/>
    <numFmt numFmtId="183" formatCode="m\.dd\ "/>
    <numFmt numFmtId="184" formatCode="aaa"/>
    <numFmt numFmtId="185" formatCode="m\.d\ "/>
    <numFmt numFmtId="186" formatCode="#,##0_);[Red]\(#,##0\)"/>
    <numFmt numFmtId="187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CC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8"/>
      <color rgb="FF0033CC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indexed="12"/>
      <name val="맑은 고딕"/>
      <family val="3"/>
      <charset val="129"/>
      <scheme val="minor"/>
    </font>
    <font>
      <sz val="8"/>
      <color indexed="14"/>
      <name val="맑은 고딕"/>
      <family val="3"/>
      <charset val="129"/>
      <scheme val="minor"/>
    </font>
    <font>
      <sz val="8"/>
      <color rgb="FF0033CC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함초롬돋움"/>
      <family val="3"/>
      <charset val="129"/>
    </font>
    <font>
      <sz val="9"/>
      <color rgb="FFFF0000"/>
      <name val="맑은 고딕"/>
      <family val="2"/>
      <charset val="129"/>
      <scheme val="minor"/>
    </font>
    <font>
      <b/>
      <sz val="9"/>
      <color theme="0" tint="-0.14999847407452621"/>
      <name val="맑은 고딕"/>
      <family val="3"/>
      <charset val="129"/>
      <scheme val="minor"/>
    </font>
    <font>
      <b/>
      <sz val="9"/>
      <color theme="0" tint="-0.249977111117893"/>
      <name val="맑은 고딕"/>
      <family val="3"/>
      <charset val="129"/>
      <scheme val="minor"/>
    </font>
    <font>
      <b/>
      <sz val="9"/>
      <color rgb="FF0033CC"/>
      <name val="맑은 고딕"/>
      <family val="3"/>
      <charset val="129"/>
      <scheme val="minor"/>
    </font>
    <font>
      <b/>
      <sz val="9"/>
      <color rgb="FF0033CC"/>
      <name val="맑은 고딕"/>
      <family val="2"/>
      <charset val="129"/>
      <scheme val="minor"/>
    </font>
    <font>
      <b/>
      <sz val="9"/>
      <name val="맑은 고딕"/>
      <family val="2"/>
      <charset val="129"/>
      <scheme val="minor"/>
    </font>
    <font>
      <b/>
      <sz val="9"/>
      <name val="함초롬돋움"/>
      <family val="3"/>
      <charset val="129"/>
    </font>
    <font>
      <sz val="9"/>
      <color theme="0" tint="-0.14999847407452621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0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9" fillId="0" borderId="0">
      <alignment vertical="center"/>
    </xf>
  </cellStyleXfs>
  <cellXfs count="566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2" applyFont="1">
      <alignment vertical="center"/>
    </xf>
    <xf numFmtId="0" fontId="17" fillId="0" borderId="0" xfId="2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20" fillId="0" borderId="0" xfId="2" applyFont="1">
      <alignment vertical="center"/>
    </xf>
    <xf numFmtId="0" fontId="21" fillId="0" borderId="0" xfId="2" applyFont="1">
      <alignment vertical="center"/>
    </xf>
    <xf numFmtId="0" fontId="17" fillId="0" borderId="8" xfId="2" applyFont="1" applyFill="1" applyBorder="1" applyAlignment="1">
      <alignment horizontal="center" vertical="center"/>
    </xf>
    <xf numFmtId="0" fontId="17" fillId="0" borderId="72" xfId="2" applyFont="1" applyFill="1" applyBorder="1" applyAlignment="1">
      <alignment horizontal="center" vertical="center"/>
    </xf>
    <xf numFmtId="0" fontId="4" fillId="0" borderId="19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3" fillId="0" borderId="27" xfId="2" applyFont="1" applyFill="1" applyBorder="1" applyAlignment="1">
      <alignment horizontal="center" vertical="center"/>
    </xf>
    <xf numFmtId="0" fontId="17" fillId="0" borderId="35" xfId="2" applyFont="1" applyFill="1" applyBorder="1" applyAlignment="1">
      <alignment horizontal="center" vertical="center"/>
    </xf>
    <xf numFmtId="0" fontId="6" fillId="0" borderId="52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3" fillId="0" borderId="28" xfId="2" applyFont="1" applyFill="1" applyBorder="1" applyAlignment="1">
      <alignment horizontal="center" vertical="center"/>
    </xf>
    <xf numFmtId="0" fontId="17" fillId="0" borderId="33" xfId="2" applyFont="1" applyFill="1" applyBorder="1" applyAlignment="1">
      <alignment horizontal="center" vertical="center"/>
    </xf>
    <xf numFmtId="0" fontId="17" fillId="0" borderId="7" xfId="2" applyFont="1" applyFill="1" applyBorder="1" applyAlignment="1">
      <alignment horizontal="center" vertical="center"/>
    </xf>
    <xf numFmtId="0" fontId="17" fillId="0" borderId="60" xfId="2" applyFont="1" applyFill="1" applyBorder="1" applyAlignment="1">
      <alignment horizontal="center" vertical="center"/>
    </xf>
    <xf numFmtId="0" fontId="3" fillId="0" borderId="30" xfId="2" applyFont="1" applyFill="1" applyBorder="1" applyAlignment="1">
      <alignment horizontal="center" vertical="center"/>
    </xf>
    <xf numFmtId="0" fontId="17" fillId="0" borderId="34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17" fillId="0" borderId="61" xfId="2" applyFont="1" applyFill="1" applyBorder="1" applyAlignment="1">
      <alignment horizontal="center" vertical="center"/>
    </xf>
    <xf numFmtId="0" fontId="3" fillId="3" borderId="74" xfId="2" applyFont="1" applyFill="1" applyBorder="1" applyAlignment="1">
      <alignment horizontal="center" vertical="center"/>
    </xf>
    <xf numFmtId="0" fontId="3" fillId="3" borderId="76" xfId="2" applyFont="1" applyFill="1" applyBorder="1" applyAlignment="1">
      <alignment horizontal="center" vertical="center"/>
    </xf>
    <xf numFmtId="0" fontId="3" fillId="4" borderId="47" xfId="2" applyFont="1" applyFill="1" applyBorder="1" applyAlignment="1">
      <alignment horizontal="center" vertical="center"/>
    </xf>
    <xf numFmtId="0" fontId="3" fillId="4" borderId="57" xfId="2" applyFont="1" applyFill="1" applyBorder="1" applyAlignment="1">
      <alignment horizontal="center" vertical="center"/>
    </xf>
    <xf numFmtId="0" fontId="3" fillId="4" borderId="73" xfId="2" applyFont="1" applyFill="1" applyBorder="1" applyAlignment="1">
      <alignment horizontal="center" vertical="center"/>
    </xf>
    <xf numFmtId="0" fontId="3" fillId="4" borderId="75" xfId="2" applyFont="1" applyFill="1" applyBorder="1" applyAlignment="1">
      <alignment horizontal="center" vertical="center"/>
    </xf>
    <xf numFmtId="0" fontId="3" fillId="4" borderId="77" xfId="2" applyFont="1" applyFill="1" applyBorder="1" applyAlignment="1">
      <alignment horizontal="center" vertical="center"/>
    </xf>
    <xf numFmtId="0" fontId="3" fillId="4" borderId="48" xfId="2" applyFont="1" applyFill="1" applyBorder="1" applyAlignment="1">
      <alignment horizontal="center" vertical="center"/>
    </xf>
    <xf numFmtId="176" fontId="18" fillId="0" borderId="44" xfId="2" applyNumberFormat="1" applyFont="1" applyFill="1" applyBorder="1" applyAlignment="1">
      <alignment horizontal="center" vertical="center"/>
    </xf>
    <xf numFmtId="177" fontId="17" fillId="0" borderId="64" xfId="2" applyNumberFormat="1" applyFont="1" applyFill="1" applyBorder="1" applyAlignment="1">
      <alignment horizontal="center" vertical="center"/>
    </xf>
    <xf numFmtId="177" fontId="17" fillId="0" borderId="67" xfId="2" applyNumberFormat="1" applyFont="1" applyFill="1" applyBorder="1" applyAlignment="1">
      <alignment horizontal="center" vertical="center"/>
    </xf>
    <xf numFmtId="177" fontId="17" fillId="0" borderId="70" xfId="2" applyNumberFormat="1" applyFont="1" applyFill="1" applyBorder="1" applyAlignment="1">
      <alignment horizontal="center" vertical="center"/>
    </xf>
    <xf numFmtId="184" fontId="22" fillId="0" borderId="49" xfId="2" applyNumberFormat="1" applyFont="1" applyFill="1" applyBorder="1" applyAlignment="1">
      <alignment horizontal="center" vertical="center"/>
    </xf>
    <xf numFmtId="181" fontId="22" fillId="0" borderId="49" xfId="2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0" fontId="17" fillId="0" borderId="1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177" fontId="17" fillId="0" borderId="86" xfId="2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37" xfId="0" applyFont="1" applyFill="1" applyBorder="1" applyAlignment="1" applyProtection="1">
      <alignment horizontal="center" vertical="center" shrinkToFit="1"/>
    </xf>
    <xf numFmtId="180" fontId="26" fillId="0" borderId="37" xfId="0" applyNumberFormat="1" applyFont="1" applyFill="1" applyBorder="1" applyAlignment="1" applyProtection="1">
      <alignment horizontal="center" vertical="center" shrinkToFit="1"/>
    </xf>
    <xf numFmtId="180" fontId="26" fillId="0" borderId="19" xfId="0" applyNumberFormat="1" applyFont="1" applyFill="1" applyBorder="1" applyAlignment="1" applyProtection="1">
      <alignment horizontal="center" vertical="center" shrinkToFit="1"/>
    </xf>
    <xf numFmtId="180" fontId="26" fillId="0" borderId="41" xfId="0" applyNumberFormat="1" applyFont="1" applyFill="1" applyBorder="1" applyAlignment="1" applyProtection="1">
      <alignment horizontal="center" vertical="center" wrapText="1" shrinkToFit="1"/>
    </xf>
    <xf numFmtId="180" fontId="26" fillId="0" borderId="42" xfId="0" applyNumberFormat="1" applyFont="1" applyFill="1" applyBorder="1" applyAlignment="1" applyProtection="1">
      <alignment horizontal="center" vertical="center" wrapText="1" shrinkToFit="1"/>
    </xf>
    <xf numFmtId="181" fontId="26" fillId="0" borderId="42" xfId="0" applyNumberFormat="1" applyFont="1" applyFill="1" applyBorder="1" applyAlignment="1" applyProtection="1">
      <alignment horizontal="center" vertical="center" wrapText="1" shrinkToFit="1"/>
    </xf>
    <xf numFmtId="180" fontId="26" fillId="0" borderId="43" xfId="0" applyNumberFormat="1" applyFont="1" applyFill="1" applyBorder="1" applyAlignment="1" applyProtection="1">
      <alignment horizontal="center" vertical="center" wrapText="1" shrinkToFit="1"/>
    </xf>
    <xf numFmtId="0" fontId="26" fillId="0" borderId="42" xfId="0" applyFont="1" applyFill="1" applyBorder="1" applyAlignment="1" applyProtection="1">
      <alignment horizontal="center" vertical="center" wrapText="1" shrinkToFit="1"/>
    </xf>
    <xf numFmtId="182" fontId="26" fillId="0" borderId="42" xfId="0" applyNumberFormat="1" applyFont="1" applyFill="1" applyBorder="1" applyAlignment="1" applyProtection="1">
      <alignment horizontal="center" vertical="center" wrapText="1" shrinkToFit="1"/>
    </xf>
    <xf numFmtId="179" fontId="26" fillId="0" borderId="43" xfId="0" applyNumberFormat="1" applyFont="1" applyFill="1" applyBorder="1" applyAlignment="1" applyProtection="1">
      <alignment horizontal="center" vertical="center" wrapText="1" shrinkToFit="1"/>
    </xf>
    <xf numFmtId="179" fontId="26" fillId="0" borderId="42" xfId="0" applyNumberFormat="1" applyFont="1" applyFill="1" applyBorder="1" applyAlignment="1">
      <alignment horizontal="center" vertic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center" vertical="center"/>
    </xf>
    <xf numFmtId="178" fontId="26" fillId="0" borderId="42" xfId="0" applyNumberFormat="1" applyFont="1" applyFill="1" applyBorder="1" applyAlignment="1">
      <alignment horizontal="center" vertical="center"/>
    </xf>
    <xf numFmtId="182" fontId="26" fillId="0" borderId="41" xfId="0" applyNumberFormat="1" applyFont="1" applyFill="1" applyBorder="1" applyAlignment="1" applyProtection="1">
      <alignment horizontal="center" vertical="center" wrapText="1" shrinkToFit="1"/>
    </xf>
    <xf numFmtId="179" fontId="26" fillId="0" borderId="42" xfId="0" applyNumberFormat="1" applyFont="1" applyFill="1" applyBorder="1" applyAlignment="1" applyProtection="1">
      <alignment horizontal="center" vertical="center" wrapText="1" shrinkToFit="1"/>
    </xf>
    <xf numFmtId="179" fontId="26" fillId="0" borderId="43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82" fontId="26" fillId="0" borderId="27" xfId="0" applyNumberFormat="1" applyFont="1" applyFill="1" applyBorder="1" applyAlignment="1">
      <alignment horizontal="center" vertical="center"/>
    </xf>
    <xf numFmtId="182" fontId="26" fillId="0" borderId="64" xfId="0" applyNumberFormat="1" applyFont="1" applyFill="1" applyBorder="1" applyAlignment="1">
      <alignment horizontal="center" vertical="center"/>
    </xf>
    <xf numFmtId="182" fontId="26" fillId="0" borderId="65" xfId="0" applyNumberFormat="1" applyFont="1" applyFill="1" applyBorder="1" applyAlignment="1">
      <alignment horizontal="center" vertical="center"/>
    </xf>
    <xf numFmtId="183" fontId="26" fillId="0" borderId="63" xfId="0" applyNumberFormat="1" applyFont="1" applyFill="1" applyBorder="1" applyAlignment="1">
      <alignment horizontal="center" vertical="center"/>
    </xf>
    <xf numFmtId="14" fontId="26" fillId="0" borderId="64" xfId="0" applyNumberFormat="1" applyFont="1" applyFill="1" applyBorder="1" applyAlignment="1">
      <alignment horizontal="center" vertical="center"/>
    </xf>
    <xf numFmtId="14" fontId="26" fillId="0" borderId="27" xfId="0" applyNumberFormat="1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 wrapText="1"/>
    </xf>
    <xf numFmtId="182" fontId="26" fillId="0" borderId="30" xfId="0" applyNumberFormat="1" applyFont="1" applyFill="1" applyBorder="1" applyAlignment="1">
      <alignment horizontal="center" vertical="center"/>
    </xf>
    <xf numFmtId="182" fontId="26" fillId="0" borderId="70" xfId="0" applyNumberFormat="1" applyFont="1" applyFill="1" applyBorder="1" applyAlignment="1">
      <alignment horizontal="center" vertical="center"/>
    </xf>
    <xf numFmtId="182" fontId="26" fillId="0" borderId="71" xfId="0" applyNumberFormat="1" applyFont="1" applyFill="1" applyBorder="1" applyAlignment="1">
      <alignment horizontal="center" vertical="center"/>
    </xf>
    <xf numFmtId="183" fontId="26" fillId="0" borderId="69" xfId="0" applyNumberFormat="1" applyFont="1" applyFill="1" applyBorder="1" applyAlignment="1">
      <alignment horizontal="center" vertical="center"/>
    </xf>
    <xf numFmtId="14" fontId="26" fillId="0" borderId="30" xfId="0" applyNumberFormat="1" applyFont="1" applyFill="1" applyBorder="1" applyAlignment="1">
      <alignment horizontal="center" vertical="center"/>
    </xf>
    <xf numFmtId="181" fontId="26" fillId="0" borderId="27" xfId="0" applyNumberFormat="1" applyFont="1" applyFill="1" applyBorder="1" applyAlignment="1">
      <alignment horizontal="center" vertical="center"/>
    </xf>
    <xf numFmtId="181" fontId="26" fillId="0" borderId="30" xfId="0" applyNumberFormat="1" applyFont="1" applyFill="1" applyBorder="1" applyAlignment="1">
      <alignment horizontal="center" vertical="center"/>
    </xf>
    <xf numFmtId="181" fontId="26" fillId="0" borderId="28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1" fontId="25" fillId="0" borderId="0" xfId="0" applyNumberFormat="1" applyFont="1">
      <alignment vertical="center"/>
    </xf>
    <xf numFmtId="0" fontId="29" fillId="0" borderId="0" xfId="0" applyFont="1">
      <alignment vertical="center"/>
    </xf>
    <xf numFmtId="0" fontId="2" fillId="0" borderId="37" xfId="0" applyFont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7" fontId="24" fillId="0" borderId="27" xfId="0" applyNumberFormat="1" applyFont="1" applyBorder="1" applyAlignment="1">
      <alignment horizontal="center" vertical="center"/>
    </xf>
    <xf numFmtId="177" fontId="24" fillId="0" borderId="28" xfId="0" applyNumberFormat="1" applyFont="1" applyBorder="1" applyAlignment="1">
      <alignment horizontal="center" vertical="center"/>
    </xf>
    <xf numFmtId="177" fontId="24" fillId="0" borderId="30" xfId="0" applyNumberFormat="1" applyFont="1" applyBorder="1" applyAlignment="1">
      <alignment horizontal="center" vertical="center"/>
    </xf>
    <xf numFmtId="177" fontId="25" fillId="0" borderId="7" xfId="0" applyNumberFormat="1" applyFont="1" applyBorder="1" applyAlignment="1">
      <alignment horizontal="center" vertical="center"/>
    </xf>
    <xf numFmtId="177" fontId="25" fillId="0" borderId="12" xfId="0" applyNumberFormat="1" applyFont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0" fontId="25" fillId="0" borderId="9" xfId="0" applyFont="1" applyFill="1" applyBorder="1">
      <alignment vertical="center"/>
    </xf>
    <xf numFmtId="0" fontId="25" fillId="0" borderId="10" xfId="0" applyFont="1" applyFill="1" applyBorder="1">
      <alignment vertical="center"/>
    </xf>
    <xf numFmtId="0" fontId="25" fillId="0" borderId="11" xfId="0" applyFont="1" applyFill="1" applyBorder="1">
      <alignment vertical="center"/>
    </xf>
    <xf numFmtId="0" fontId="25" fillId="0" borderId="7" xfId="0" applyFont="1" applyFill="1" applyBorder="1">
      <alignment vertical="center"/>
    </xf>
    <xf numFmtId="0" fontId="25" fillId="0" borderId="13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181" fontId="24" fillId="0" borderId="16" xfId="0" applyNumberFormat="1" applyFont="1" applyBorder="1" applyAlignment="1">
      <alignment horizontal="center" vertical="center"/>
    </xf>
    <xf numFmtId="181" fontId="24" fillId="0" borderId="9" xfId="0" applyNumberFormat="1" applyFont="1" applyBorder="1" applyAlignment="1">
      <alignment horizontal="center" vertical="center"/>
    </xf>
    <xf numFmtId="181" fontId="24" fillId="0" borderId="17" xfId="0" applyNumberFormat="1" applyFont="1" applyFill="1" applyBorder="1" applyAlignment="1">
      <alignment horizontal="center" vertical="center"/>
    </xf>
    <xf numFmtId="181" fontId="24" fillId="0" borderId="7" xfId="0" applyNumberFormat="1" applyFont="1" applyFill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1" fontId="24" fillId="0" borderId="12" xfId="0" applyNumberFormat="1" applyFont="1" applyBorder="1" applyAlignment="1">
      <alignment horizontal="center" vertical="center"/>
    </xf>
    <xf numFmtId="0" fontId="25" fillId="0" borderId="9" xfId="0" applyFont="1" applyFill="1" applyBorder="1" applyAlignment="1">
      <alignment vertical="center"/>
    </xf>
    <xf numFmtId="0" fontId="25" fillId="0" borderId="7" xfId="0" applyFont="1" applyFill="1" applyBorder="1" applyAlignment="1">
      <alignment vertical="center"/>
    </xf>
    <xf numFmtId="0" fontId="25" fillId="0" borderId="12" xfId="0" applyFont="1" applyFill="1" applyBorder="1" applyAlignment="1">
      <alignment vertical="center"/>
    </xf>
    <xf numFmtId="0" fontId="25" fillId="0" borderId="12" xfId="0" applyFont="1" applyBorder="1">
      <alignment vertical="center"/>
    </xf>
    <xf numFmtId="177" fontId="25" fillId="0" borderId="8" xfId="0" applyNumberFormat="1" applyFont="1" applyBorder="1">
      <alignment vertical="center"/>
    </xf>
    <xf numFmtId="0" fontId="25" fillId="0" borderId="7" xfId="0" applyFont="1" applyBorder="1">
      <alignment vertical="center"/>
    </xf>
    <xf numFmtId="177" fontId="25" fillId="0" borderId="36" xfId="0" applyNumberFormat="1" applyFont="1" applyBorder="1" applyAlignment="1">
      <alignment horizontal="center" vertical="center"/>
    </xf>
    <xf numFmtId="177" fontId="25" fillId="0" borderId="9" xfId="0" applyNumberFormat="1" applyFont="1" applyBorder="1" applyAlignment="1">
      <alignment horizontal="center" vertical="center"/>
    </xf>
    <xf numFmtId="177" fontId="25" fillId="0" borderId="9" xfId="0" applyNumberFormat="1" applyFont="1" applyBorder="1">
      <alignment vertical="center"/>
    </xf>
    <xf numFmtId="1" fontId="24" fillId="0" borderId="27" xfId="0" applyNumberFormat="1" applyFont="1" applyBorder="1" applyAlignment="1">
      <alignment horizontal="center" vertical="center"/>
    </xf>
    <xf numFmtId="1" fontId="24" fillId="0" borderId="28" xfId="0" applyNumberFormat="1" applyFont="1" applyBorder="1" applyAlignment="1">
      <alignment horizontal="center" vertical="center"/>
    </xf>
    <xf numFmtId="1" fontId="24" fillId="0" borderId="30" xfId="0" applyNumberFormat="1" applyFont="1" applyBorder="1" applyAlignment="1">
      <alignment horizontal="center" vertical="center"/>
    </xf>
    <xf numFmtId="2" fontId="24" fillId="0" borderId="27" xfId="0" applyNumberFormat="1" applyFont="1" applyBorder="1" applyAlignment="1">
      <alignment horizontal="center" vertical="center"/>
    </xf>
    <xf numFmtId="2" fontId="24" fillId="0" borderId="28" xfId="0" applyNumberFormat="1" applyFont="1" applyBorder="1" applyAlignment="1">
      <alignment horizontal="center" vertical="center"/>
    </xf>
    <xf numFmtId="2" fontId="24" fillId="0" borderId="30" xfId="0" applyNumberFormat="1" applyFont="1" applyBorder="1" applyAlignment="1">
      <alignment horizontal="center" vertical="center"/>
    </xf>
    <xf numFmtId="2" fontId="26" fillId="0" borderId="27" xfId="0" applyNumberFormat="1" applyFont="1" applyBorder="1" applyAlignment="1">
      <alignment horizontal="center" vertical="center"/>
    </xf>
    <xf numFmtId="2" fontId="26" fillId="0" borderId="28" xfId="0" applyNumberFormat="1" applyFont="1" applyBorder="1" applyAlignment="1">
      <alignment horizontal="center" vertical="center"/>
    </xf>
    <xf numFmtId="3" fontId="25" fillId="0" borderId="27" xfId="0" applyNumberFormat="1" applyFont="1" applyBorder="1" applyAlignment="1">
      <alignment horizontal="center" vertical="center"/>
    </xf>
    <xf numFmtId="3" fontId="25" fillId="0" borderId="28" xfId="0" applyNumberFormat="1" applyFont="1" applyBorder="1" applyAlignment="1">
      <alignment horizontal="center" vertical="center"/>
    </xf>
    <xf numFmtId="3" fontId="25" fillId="0" borderId="30" xfId="0" applyNumberFormat="1" applyFont="1" applyBorder="1" applyAlignment="1">
      <alignment horizontal="center" vertical="center"/>
    </xf>
    <xf numFmtId="187" fontId="24" fillId="0" borderId="27" xfId="0" applyNumberFormat="1" applyFont="1" applyBorder="1" applyAlignment="1">
      <alignment horizontal="center" vertical="center"/>
    </xf>
    <xf numFmtId="187" fontId="24" fillId="0" borderId="28" xfId="0" applyNumberFormat="1" applyFont="1" applyBorder="1" applyAlignment="1">
      <alignment horizontal="center" vertical="center"/>
    </xf>
    <xf numFmtId="187" fontId="24" fillId="0" borderId="30" xfId="0" applyNumberFormat="1" applyFont="1" applyBorder="1" applyAlignment="1">
      <alignment horizontal="center" vertical="center"/>
    </xf>
    <xf numFmtId="177" fontId="25" fillId="0" borderId="27" xfId="0" applyNumberFormat="1" applyFont="1" applyBorder="1" applyAlignment="1">
      <alignment horizontal="center" vertical="center"/>
    </xf>
    <xf numFmtId="177" fontId="25" fillId="0" borderId="28" xfId="0" applyNumberFormat="1" applyFont="1" applyBorder="1" applyAlignment="1">
      <alignment horizontal="center" vertical="center"/>
    </xf>
    <xf numFmtId="177" fontId="25" fillId="0" borderId="30" xfId="0" applyNumberFormat="1" applyFont="1" applyBorder="1" applyAlignment="1">
      <alignment horizontal="center" vertical="center"/>
    </xf>
    <xf numFmtId="177" fontId="26" fillId="0" borderId="30" xfId="0" applyNumberFormat="1" applyFont="1" applyBorder="1" applyAlignment="1">
      <alignment horizontal="center" vertical="center"/>
    </xf>
    <xf numFmtId="3" fontId="34" fillId="0" borderId="28" xfId="0" applyNumberFormat="1" applyFont="1" applyBorder="1" applyAlignment="1">
      <alignment horizontal="center" vertical="center"/>
    </xf>
    <xf numFmtId="3" fontId="34" fillId="0" borderId="27" xfId="0" applyNumberFormat="1" applyFont="1" applyBorder="1" applyAlignment="1">
      <alignment horizontal="center" vertical="center"/>
    </xf>
    <xf numFmtId="3" fontId="34" fillId="0" borderId="30" xfId="0" applyNumberFormat="1" applyFont="1" applyBorder="1" applyAlignment="1">
      <alignment horizontal="center" vertical="center"/>
    </xf>
    <xf numFmtId="179" fontId="35" fillId="0" borderId="27" xfId="0" applyNumberFormat="1" applyFont="1" applyBorder="1" applyAlignment="1">
      <alignment horizontal="center" vertical="center"/>
    </xf>
    <xf numFmtId="177" fontId="34" fillId="0" borderId="27" xfId="0" applyNumberFormat="1" applyFont="1" applyBorder="1" applyAlignment="1">
      <alignment horizontal="center" vertical="center"/>
    </xf>
    <xf numFmtId="177" fontId="34" fillId="0" borderId="28" xfId="0" applyNumberFormat="1" applyFont="1" applyBorder="1" applyAlignment="1">
      <alignment horizontal="center" vertical="center"/>
    </xf>
    <xf numFmtId="177" fontId="34" fillId="0" borderId="30" xfId="0" applyNumberFormat="1" applyFont="1" applyBorder="1" applyAlignment="1">
      <alignment horizontal="center" vertical="center"/>
    </xf>
    <xf numFmtId="3" fontId="34" fillId="0" borderId="28" xfId="0" applyNumberFormat="1" applyFont="1" applyFill="1" applyBorder="1" applyAlignment="1">
      <alignment horizontal="center" vertical="center"/>
    </xf>
    <xf numFmtId="177" fontId="34" fillId="0" borderId="28" xfId="0" applyNumberFormat="1" applyFont="1" applyFill="1" applyBorder="1" applyAlignment="1">
      <alignment horizontal="center" vertical="center"/>
    </xf>
    <xf numFmtId="179" fontId="33" fillId="0" borderId="28" xfId="0" applyNumberFormat="1" applyFont="1" applyBorder="1" applyAlignment="1">
      <alignment horizontal="center" vertical="center"/>
    </xf>
    <xf numFmtId="179" fontId="32" fillId="0" borderId="30" xfId="0" applyNumberFormat="1" applyFont="1" applyBorder="1" applyAlignment="1">
      <alignment horizontal="center" vertical="center"/>
    </xf>
    <xf numFmtId="179" fontId="32" fillId="0" borderId="28" xfId="0" applyNumberFormat="1" applyFont="1" applyBorder="1" applyAlignment="1">
      <alignment horizontal="center" vertical="center"/>
    </xf>
    <xf numFmtId="3" fontId="26" fillId="0" borderId="30" xfId="0" applyNumberFormat="1" applyFont="1" applyBorder="1" applyAlignment="1">
      <alignment horizontal="center" vertical="center"/>
    </xf>
    <xf numFmtId="3" fontId="26" fillId="0" borderId="27" xfId="0" applyNumberFormat="1" applyFont="1" applyBorder="1" applyAlignment="1">
      <alignment horizontal="center" vertical="center"/>
    </xf>
    <xf numFmtId="3" fontId="26" fillId="0" borderId="28" xfId="0" applyNumberFormat="1" applyFont="1" applyFill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179" fontId="34" fillId="0" borderId="97" xfId="0" applyNumberFormat="1" applyFont="1" applyBorder="1" applyAlignment="1">
      <alignment horizontal="center" vertical="center"/>
    </xf>
    <xf numFmtId="3" fontId="34" fillId="0" borderId="97" xfId="0" applyNumberFormat="1" applyFont="1" applyBorder="1" applyAlignment="1">
      <alignment horizontal="center" vertical="center"/>
    </xf>
    <xf numFmtId="177" fontId="34" fillId="0" borderId="97" xfId="0" applyNumberFormat="1" applyFont="1" applyBorder="1" applyAlignment="1">
      <alignment horizontal="center" vertical="center"/>
    </xf>
    <xf numFmtId="3" fontId="27" fillId="0" borderId="97" xfId="0" applyNumberFormat="1" applyFont="1" applyBorder="1" applyAlignment="1">
      <alignment horizontal="center" vertical="center"/>
    </xf>
    <xf numFmtId="177" fontId="25" fillId="0" borderId="97" xfId="0" applyNumberFormat="1" applyFont="1" applyBorder="1" applyAlignment="1">
      <alignment horizontal="center" vertical="center"/>
    </xf>
    <xf numFmtId="177" fontId="24" fillId="0" borderId="97" xfId="0" applyNumberFormat="1" applyFont="1" applyBorder="1" applyAlignment="1">
      <alignment horizontal="center" vertical="center"/>
    </xf>
    <xf numFmtId="1" fontId="24" fillId="0" borderId="97" xfId="0" applyNumberFormat="1" applyFont="1" applyBorder="1" applyAlignment="1">
      <alignment horizontal="center" vertical="center"/>
    </xf>
    <xf numFmtId="187" fontId="24" fillId="0" borderId="97" xfId="0" applyNumberFormat="1" applyFont="1" applyBorder="1" applyAlignment="1">
      <alignment horizontal="center" vertical="center"/>
    </xf>
    <xf numFmtId="2" fontId="24" fillId="0" borderId="97" xfId="0" applyNumberFormat="1" applyFont="1" applyBorder="1" applyAlignment="1">
      <alignment horizontal="center" vertical="center"/>
    </xf>
    <xf numFmtId="3" fontId="25" fillId="0" borderId="27" xfId="0" applyNumberFormat="1" applyFont="1" applyFill="1" applyBorder="1" applyAlignment="1">
      <alignment horizontal="center" vertical="center"/>
    </xf>
    <xf numFmtId="3" fontId="25" fillId="0" borderId="28" xfId="0" applyNumberFormat="1" applyFont="1" applyFill="1" applyBorder="1" applyAlignment="1">
      <alignment horizontal="center" vertical="center"/>
    </xf>
    <xf numFmtId="3" fontId="25" fillId="0" borderId="30" xfId="0" applyNumberFormat="1" applyFont="1" applyFill="1" applyBorder="1" applyAlignment="1">
      <alignment horizontal="center" vertical="center"/>
    </xf>
    <xf numFmtId="3" fontId="32" fillId="0" borderId="97" xfId="0" applyNumberFormat="1" applyFont="1" applyFill="1" applyBorder="1" applyAlignment="1">
      <alignment horizontal="center" vertical="center"/>
    </xf>
    <xf numFmtId="3" fontId="25" fillId="0" borderId="97" xfId="0" applyNumberFormat="1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 wrapText="1"/>
    </xf>
    <xf numFmtId="3" fontId="24" fillId="0" borderId="27" xfId="0" applyNumberFormat="1" applyFont="1" applyFill="1" applyBorder="1" applyAlignment="1">
      <alignment horizontal="center" vertical="center"/>
    </xf>
    <xf numFmtId="3" fontId="24" fillId="0" borderId="28" xfId="0" applyNumberFormat="1" applyFont="1" applyFill="1" applyBorder="1" applyAlignment="1">
      <alignment horizontal="center" vertical="center"/>
    </xf>
    <xf numFmtId="3" fontId="24" fillId="0" borderId="30" xfId="0" applyNumberFormat="1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/>
    </xf>
    <xf numFmtId="1" fontId="25" fillId="0" borderId="27" xfId="0" applyNumberFormat="1" applyFont="1" applyFill="1" applyBorder="1" applyAlignment="1">
      <alignment horizontal="center" vertical="center"/>
    </xf>
    <xf numFmtId="177" fontId="25" fillId="0" borderId="27" xfId="0" applyNumberFormat="1" applyFont="1" applyFill="1" applyBorder="1" applyAlignment="1">
      <alignment horizontal="center" vertical="center"/>
    </xf>
    <xf numFmtId="1" fontId="27" fillId="0" borderId="27" xfId="0" applyNumberFormat="1" applyFont="1" applyFill="1" applyBorder="1" applyAlignment="1">
      <alignment horizontal="center" vertical="center"/>
    </xf>
    <xf numFmtId="177" fontId="24" fillId="0" borderId="27" xfId="0" applyNumberFormat="1" applyFont="1" applyFill="1" applyBorder="1" applyAlignment="1">
      <alignment horizontal="center" vertical="center"/>
    </xf>
    <xf numFmtId="177" fontId="26" fillId="0" borderId="27" xfId="0" applyNumberFormat="1" applyFont="1" applyFill="1" applyBorder="1" applyAlignment="1">
      <alignment horizontal="center" vertical="center"/>
    </xf>
    <xf numFmtId="177" fontId="27" fillId="0" borderId="27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181" fontId="25" fillId="0" borderId="27" xfId="1" applyNumberFormat="1" applyFont="1" applyFill="1" applyBorder="1" applyAlignment="1">
      <alignment horizontal="center" vertical="center"/>
    </xf>
    <xf numFmtId="1" fontId="25" fillId="0" borderId="28" xfId="0" applyNumberFormat="1" applyFont="1" applyFill="1" applyBorder="1" applyAlignment="1">
      <alignment horizontal="center" vertical="center"/>
    </xf>
    <xf numFmtId="177" fontId="25" fillId="0" borderId="28" xfId="0" applyNumberFormat="1" applyFont="1" applyFill="1" applyBorder="1" applyAlignment="1">
      <alignment horizontal="center" vertical="center"/>
    </xf>
    <xf numFmtId="1" fontId="27" fillId="0" borderId="28" xfId="0" applyNumberFormat="1" applyFont="1" applyFill="1" applyBorder="1" applyAlignment="1">
      <alignment horizontal="center" vertical="center"/>
    </xf>
    <xf numFmtId="177" fontId="24" fillId="0" borderId="28" xfId="0" applyNumberFormat="1" applyFont="1" applyFill="1" applyBorder="1" applyAlignment="1">
      <alignment horizontal="center" vertical="center"/>
    </xf>
    <xf numFmtId="177" fontId="26" fillId="0" borderId="28" xfId="0" applyNumberFormat="1" applyFont="1" applyFill="1" applyBorder="1" applyAlignment="1">
      <alignment horizontal="center" vertical="center"/>
    </xf>
    <xf numFmtId="177" fontId="27" fillId="0" borderId="28" xfId="0" applyNumberFormat="1" applyFont="1" applyFill="1" applyBorder="1" applyAlignment="1">
      <alignment horizontal="center" vertical="center"/>
    </xf>
    <xf numFmtId="1" fontId="24" fillId="0" borderId="28" xfId="0" applyNumberFormat="1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181" fontId="25" fillId="0" borderId="28" xfId="1" applyNumberFormat="1" applyFont="1" applyFill="1" applyBorder="1" applyAlignment="1">
      <alignment horizontal="center" vertical="center"/>
    </xf>
    <xf numFmtId="1" fontId="25" fillId="0" borderId="30" xfId="0" applyNumberFormat="1" applyFont="1" applyFill="1" applyBorder="1" applyAlignment="1">
      <alignment horizontal="center" vertical="center"/>
    </xf>
    <xf numFmtId="177" fontId="25" fillId="0" borderId="30" xfId="0" applyNumberFormat="1" applyFont="1" applyFill="1" applyBorder="1" applyAlignment="1">
      <alignment horizontal="center" vertical="center"/>
    </xf>
    <xf numFmtId="1" fontId="27" fillId="0" borderId="30" xfId="0" applyNumberFormat="1" applyFont="1" applyFill="1" applyBorder="1" applyAlignment="1">
      <alignment horizontal="center" vertical="center"/>
    </xf>
    <xf numFmtId="177" fontId="24" fillId="0" borderId="30" xfId="0" applyNumberFormat="1" applyFont="1" applyFill="1" applyBorder="1" applyAlignment="1">
      <alignment horizontal="center" vertical="center"/>
    </xf>
    <xf numFmtId="177" fontId="26" fillId="0" borderId="30" xfId="0" applyNumberFormat="1" applyFont="1" applyFill="1" applyBorder="1" applyAlignment="1">
      <alignment horizontal="center" vertical="center"/>
    </xf>
    <xf numFmtId="177" fontId="27" fillId="0" borderId="30" xfId="0" applyNumberFormat="1" applyFont="1" applyFill="1" applyBorder="1" applyAlignment="1">
      <alignment horizontal="center" vertical="center"/>
    </xf>
    <xf numFmtId="1" fontId="24" fillId="0" borderId="30" xfId="0" applyNumberFormat="1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3" fontId="26" fillId="0" borderId="30" xfId="0" applyNumberFormat="1" applyFont="1" applyFill="1" applyBorder="1" applyAlignment="1">
      <alignment horizontal="center" vertical="center"/>
    </xf>
    <xf numFmtId="181" fontId="25" fillId="0" borderId="30" xfId="1" applyNumberFormat="1" applyFont="1" applyFill="1" applyBorder="1" applyAlignment="1">
      <alignment horizontal="center" vertical="center"/>
    </xf>
    <xf numFmtId="1" fontId="25" fillId="0" borderId="97" xfId="0" applyNumberFormat="1" applyFont="1" applyFill="1" applyBorder="1" applyAlignment="1">
      <alignment horizontal="center" vertical="center"/>
    </xf>
    <xf numFmtId="177" fontId="25" fillId="0" borderId="97" xfId="0" applyNumberFormat="1" applyFont="1" applyFill="1" applyBorder="1" applyAlignment="1">
      <alignment horizontal="center" vertical="center"/>
    </xf>
    <xf numFmtId="1" fontId="27" fillId="0" borderId="97" xfId="0" applyNumberFormat="1" applyFont="1" applyFill="1" applyBorder="1" applyAlignment="1">
      <alignment horizontal="center" vertical="center"/>
    </xf>
    <xf numFmtId="177" fontId="24" fillId="0" borderId="97" xfId="0" applyNumberFormat="1" applyFont="1" applyFill="1" applyBorder="1" applyAlignment="1">
      <alignment horizontal="center" vertical="center"/>
    </xf>
    <xf numFmtId="177" fontId="26" fillId="0" borderId="97" xfId="0" applyNumberFormat="1" applyFont="1" applyFill="1" applyBorder="1" applyAlignment="1">
      <alignment horizontal="center" vertical="center"/>
    </xf>
    <xf numFmtId="177" fontId="27" fillId="0" borderId="97" xfId="0" applyNumberFormat="1" applyFont="1" applyFill="1" applyBorder="1" applyAlignment="1">
      <alignment horizontal="center" vertical="center"/>
    </xf>
    <xf numFmtId="1" fontId="24" fillId="0" borderId="97" xfId="0" applyNumberFormat="1" applyFont="1" applyFill="1" applyBorder="1" applyAlignment="1">
      <alignment horizontal="center" vertical="center"/>
    </xf>
    <xf numFmtId="3" fontId="24" fillId="0" borderId="97" xfId="0" applyNumberFormat="1" applyFont="1" applyFill="1" applyBorder="1" applyAlignment="1">
      <alignment horizontal="center" vertical="center"/>
    </xf>
    <xf numFmtId="181" fontId="25" fillId="0" borderId="97" xfId="1" applyNumberFormat="1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81" fontId="27" fillId="0" borderId="30" xfId="1" applyNumberFormat="1" applyFont="1" applyFill="1" applyBorder="1" applyAlignment="1">
      <alignment horizontal="center" vertical="center"/>
    </xf>
    <xf numFmtId="180" fontId="24" fillId="0" borderId="0" xfId="0" applyNumberFormat="1" applyFont="1">
      <alignment vertical="center"/>
    </xf>
    <xf numFmtId="186" fontId="25" fillId="0" borderId="27" xfId="1" applyNumberFormat="1" applyFont="1" applyFill="1" applyBorder="1" applyAlignment="1">
      <alignment horizontal="center" vertical="center"/>
    </xf>
    <xf numFmtId="186" fontId="25" fillId="0" borderId="28" xfId="1" applyNumberFormat="1" applyFont="1" applyFill="1" applyBorder="1" applyAlignment="1">
      <alignment horizontal="center" vertical="center"/>
    </xf>
    <xf numFmtId="186" fontId="25" fillId="0" borderId="30" xfId="1" applyNumberFormat="1" applyFont="1" applyFill="1" applyBorder="1" applyAlignment="1">
      <alignment horizontal="center" vertical="center"/>
    </xf>
    <xf numFmtId="186" fontId="25" fillId="0" borderId="97" xfId="1" applyNumberFormat="1" applyFont="1" applyFill="1" applyBorder="1" applyAlignment="1">
      <alignment horizontal="center" vertical="center"/>
    </xf>
    <xf numFmtId="180" fontId="12" fillId="0" borderId="52" xfId="0" applyNumberFormat="1" applyFont="1" applyFill="1" applyBorder="1" applyAlignment="1">
      <alignment horizontal="center"/>
    </xf>
    <xf numFmtId="180" fontId="12" fillId="0" borderId="19" xfId="0" applyNumberFormat="1" applyFont="1" applyFill="1" applyBorder="1" applyAlignment="1">
      <alignment horizontal="center"/>
    </xf>
    <xf numFmtId="180" fontId="12" fillId="0" borderId="45" xfId="0" applyNumberFormat="1" applyFont="1" applyFill="1" applyBorder="1" applyAlignment="1">
      <alignment horizontal="center"/>
    </xf>
    <xf numFmtId="180" fontId="12" fillId="0" borderId="51" xfId="0" applyNumberFormat="1" applyFont="1" applyFill="1" applyBorder="1" applyAlignment="1">
      <alignment horizontal="center"/>
    </xf>
    <xf numFmtId="180" fontId="12" fillId="0" borderId="87" xfId="0" applyNumberFormat="1" applyFont="1" applyFill="1" applyBorder="1" applyAlignment="1">
      <alignment horizontal="center"/>
    </xf>
    <xf numFmtId="180" fontId="12" fillId="0" borderId="42" xfId="0" applyNumberFormat="1" applyFont="1" applyFill="1" applyBorder="1" applyAlignment="1">
      <alignment horizontal="center"/>
    </xf>
    <xf numFmtId="180" fontId="12" fillId="0" borderId="56" xfId="0" applyNumberFormat="1" applyFont="1" applyFill="1" applyBorder="1" applyAlignment="1">
      <alignment horizontal="center"/>
    </xf>
    <xf numFmtId="180" fontId="12" fillId="0" borderId="0" xfId="0" applyNumberFormat="1" applyFont="1" applyFill="1" applyBorder="1" applyAlignment="1">
      <alignment horizontal="center"/>
    </xf>
    <xf numFmtId="180" fontId="12" fillId="0" borderId="3" xfId="0" applyNumberFormat="1" applyFont="1" applyFill="1" applyBorder="1" applyAlignment="1">
      <alignment horizontal="center"/>
    </xf>
    <xf numFmtId="180" fontId="12" fillId="0" borderId="5" xfId="0" applyNumberFormat="1" applyFont="1" applyFill="1" applyBorder="1" applyAlignment="1">
      <alignment horizontal="center"/>
    </xf>
    <xf numFmtId="180" fontId="12" fillId="0" borderId="1" xfId="0" applyNumberFormat="1" applyFont="1" applyFill="1" applyBorder="1" applyAlignment="1">
      <alignment horizontal="center"/>
    </xf>
    <xf numFmtId="180" fontId="12" fillId="0" borderId="21" xfId="0" applyNumberFormat="1" applyFont="1" applyFill="1" applyBorder="1" applyAlignment="1">
      <alignment horizontal="center"/>
    </xf>
    <xf numFmtId="180" fontId="12" fillId="0" borderId="89" xfId="0" applyNumberFormat="1" applyFont="1" applyFill="1" applyBorder="1" applyAlignment="1">
      <alignment horizontal="center"/>
    </xf>
    <xf numFmtId="180" fontId="12" fillId="0" borderId="91" xfId="0" applyNumberFormat="1" applyFont="1" applyFill="1" applyBorder="1" applyAlignment="1">
      <alignment horizontal="center"/>
    </xf>
    <xf numFmtId="0" fontId="12" fillId="0" borderId="51" xfId="0" applyNumberFormat="1" applyFont="1" applyFill="1" applyBorder="1" applyAlignment="1">
      <alignment horizontal="center"/>
    </xf>
    <xf numFmtId="0" fontId="12" fillId="0" borderId="20" xfId="0" applyNumberFormat="1" applyFont="1" applyFill="1" applyBorder="1" applyAlignment="1">
      <alignment horizontal="center"/>
    </xf>
    <xf numFmtId="0" fontId="12" fillId="0" borderId="88" xfId="0" applyNumberFormat="1" applyFont="1" applyFill="1" applyBorder="1" applyAlignment="1">
      <alignment horizontal="center"/>
    </xf>
    <xf numFmtId="0" fontId="12" fillId="0" borderId="55" xfId="0" applyNumberFormat="1" applyFont="1" applyFill="1" applyBorder="1" applyAlignment="1">
      <alignment horizontal="center"/>
    </xf>
    <xf numFmtId="180" fontId="12" fillId="0" borderId="54" xfId="0" applyNumberFormat="1" applyFont="1" applyFill="1" applyBorder="1" applyAlignment="1">
      <alignment horizontal="center"/>
    </xf>
    <xf numFmtId="0" fontId="12" fillId="0" borderId="90" xfId="0" applyNumberFormat="1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51" xfId="0" applyNumberFormat="1" applyFont="1" applyFill="1" applyBorder="1" applyAlignment="1">
      <alignment horizontal="center" vertical="center"/>
    </xf>
    <xf numFmtId="182" fontId="12" fillId="0" borderId="42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Border="1" applyAlignment="1">
      <alignment horizontal="center" vertical="center"/>
    </xf>
    <xf numFmtId="180" fontId="12" fillId="0" borderId="20" xfId="0" applyNumberFormat="1" applyFont="1" applyFill="1" applyBorder="1" applyAlignment="1">
      <alignment horizontal="center" vertical="center"/>
    </xf>
    <xf numFmtId="180" fontId="12" fillId="0" borderId="19" xfId="0" applyNumberFormat="1" applyFont="1" applyFill="1" applyBorder="1" applyAlignment="1">
      <alignment horizontal="center" vertical="center"/>
    </xf>
    <xf numFmtId="180" fontId="12" fillId="0" borderId="21" xfId="0" applyNumberFormat="1" applyFont="1" applyFill="1" applyBorder="1" applyAlignment="1">
      <alignment horizontal="center" vertical="center"/>
    </xf>
    <xf numFmtId="182" fontId="12" fillId="0" borderId="52" xfId="0" applyNumberFormat="1" applyFont="1" applyFill="1" applyBorder="1" applyAlignment="1">
      <alignment horizontal="center" vertical="center"/>
    </xf>
    <xf numFmtId="180" fontId="12" fillId="0" borderId="51" xfId="0" applyNumberFormat="1" applyFont="1" applyFill="1" applyBorder="1" applyAlignment="1">
      <alignment horizontal="center" vertical="center"/>
    </xf>
    <xf numFmtId="180" fontId="12" fillId="0" borderId="52" xfId="0" applyNumberFormat="1" applyFont="1" applyFill="1" applyBorder="1" applyAlignment="1">
      <alignment horizontal="center" vertical="center"/>
    </xf>
    <xf numFmtId="180" fontId="12" fillId="0" borderId="87" xfId="0" applyNumberFormat="1" applyFont="1" applyFill="1" applyBorder="1" applyAlignment="1">
      <alignment horizontal="center" vertical="center"/>
    </xf>
    <xf numFmtId="0" fontId="12" fillId="0" borderId="88" xfId="0" applyNumberFormat="1" applyFont="1" applyFill="1" applyBorder="1" applyAlignment="1">
      <alignment horizontal="center" vertical="center"/>
    </xf>
    <xf numFmtId="180" fontId="12" fillId="0" borderId="5" xfId="0" applyNumberFormat="1" applyFont="1" applyFill="1" applyBorder="1" applyAlignment="1">
      <alignment horizontal="center" vertical="center"/>
    </xf>
    <xf numFmtId="180" fontId="12" fillId="0" borderId="88" xfId="0" applyNumberFormat="1" applyFont="1" applyFill="1" applyBorder="1" applyAlignment="1">
      <alignment horizontal="center" vertical="center"/>
    </xf>
    <xf numFmtId="180" fontId="12" fillId="0" borderId="45" xfId="0" applyNumberFormat="1" applyFont="1" applyFill="1" applyBorder="1" applyAlignment="1">
      <alignment horizontal="center" vertical="center"/>
    </xf>
    <xf numFmtId="180" fontId="12" fillId="0" borderId="89" xfId="0" applyNumberFormat="1" applyFont="1" applyFill="1" applyBorder="1" applyAlignment="1">
      <alignment horizontal="center" vertical="center"/>
    </xf>
    <xf numFmtId="182" fontId="12" fillId="0" borderId="19" xfId="0" applyNumberFormat="1" applyFont="1" applyFill="1" applyBorder="1" applyAlignment="1">
      <alignment horizontal="center" vertical="center"/>
    </xf>
    <xf numFmtId="182" fontId="12" fillId="0" borderId="45" xfId="0" applyNumberFormat="1" applyFont="1" applyFill="1" applyBorder="1" applyAlignment="1">
      <alignment horizontal="center" vertical="center"/>
    </xf>
    <xf numFmtId="0" fontId="12" fillId="0" borderId="20" xfId="0" applyNumberFormat="1" applyFont="1" applyFill="1" applyBorder="1" applyAlignment="1">
      <alignment horizontal="center" vertical="center"/>
    </xf>
    <xf numFmtId="180" fontId="12" fillId="0" borderId="3" xfId="0" applyNumberFormat="1" applyFont="1" applyFill="1" applyBorder="1" applyAlignment="1">
      <alignment horizontal="center" vertical="center"/>
    </xf>
    <xf numFmtId="0" fontId="12" fillId="0" borderId="90" xfId="0" applyNumberFormat="1" applyFont="1" applyFill="1" applyBorder="1" applyAlignment="1">
      <alignment horizontal="center" vertical="center"/>
    </xf>
    <xf numFmtId="182" fontId="12" fillId="0" borderId="56" xfId="0" applyNumberFormat="1" applyFont="1" applyFill="1" applyBorder="1" applyAlignment="1">
      <alignment horizontal="center" vertical="center"/>
    </xf>
    <xf numFmtId="180" fontId="12" fillId="0" borderId="2" xfId="0" applyNumberFormat="1" applyFont="1" applyFill="1" applyBorder="1" applyAlignment="1">
      <alignment horizontal="center" vertical="center"/>
    </xf>
    <xf numFmtId="180" fontId="12" fillId="0" borderId="90" xfId="0" applyNumberFormat="1" applyFont="1" applyFill="1" applyBorder="1" applyAlignment="1">
      <alignment horizontal="center" vertical="center"/>
    </xf>
    <xf numFmtId="180" fontId="12" fillId="0" borderId="56" xfId="0" applyNumberFormat="1" applyFont="1" applyFill="1" applyBorder="1" applyAlignment="1">
      <alignment horizontal="center" vertical="center"/>
    </xf>
    <xf numFmtId="180" fontId="12" fillId="0" borderId="91" xfId="0" applyNumberFormat="1" applyFont="1" applyFill="1" applyBorder="1" applyAlignment="1">
      <alignment horizontal="center" vertical="center"/>
    </xf>
    <xf numFmtId="185" fontId="12" fillId="0" borderId="42" xfId="0" applyNumberFormat="1" applyFont="1" applyFill="1" applyBorder="1" applyAlignment="1">
      <alignment horizontal="center" vertical="center"/>
    </xf>
    <xf numFmtId="185" fontId="12" fillId="0" borderId="52" xfId="0" applyNumberFormat="1" applyFont="1" applyFill="1" applyBorder="1" applyAlignment="1">
      <alignment horizontal="center" vertical="center"/>
    </xf>
    <xf numFmtId="185" fontId="12" fillId="0" borderId="19" xfId="0" applyNumberFormat="1" applyFont="1" applyFill="1" applyBorder="1" applyAlignment="1">
      <alignment horizontal="center" vertical="center"/>
    </xf>
    <xf numFmtId="185" fontId="12" fillId="0" borderId="45" xfId="0" applyNumberFormat="1" applyFont="1" applyFill="1" applyBorder="1" applyAlignment="1">
      <alignment horizontal="center" vertical="center"/>
    </xf>
    <xf numFmtId="185" fontId="12" fillId="0" borderId="56" xfId="0" applyNumberFormat="1" applyFont="1" applyFill="1" applyBorder="1" applyAlignment="1">
      <alignment horizontal="center" vertical="center"/>
    </xf>
    <xf numFmtId="0" fontId="12" fillId="0" borderId="55" xfId="0" applyNumberFormat="1" applyFont="1" applyFill="1" applyBorder="1" applyAlignment="1">
      <alignment horizontal="center" vertical="center"/>
    </xf>
    <xf numFmtId="180" fontId="12" fillId="0" borderId="54" xfId="0" applyNumberFormat="1" applyFont="1" applyFill="1" applyBorder="1" applyAlignment="1">
      <alignment horizontal="center" vertical="center"/>
    </xf>
    <xf numFmtId="180" fontId="12" fillId="0" borderId="42" xfId="0" applyNumberFormat="1" applyFont="1" applyFill="1" applyBorder="1" applyAlignment="1">
      <alignment horizontal="center" vertical="center"/>
    </xf>
    <xf numFmtId="180" fontId="12" fillId="0" borderId="42" xfId="0" applyNumberFormat="1" applyFont="1" applyFill="1" applyBorder="1" applyAlignment="1">
      <alignment horizontal="center" wrapText="1"/>
    </xf>
    <xf numFmtId="180" fontId="12" fillId="0" borderId="52" xfId="0" applyNumberFormat="1" applyFont="1" applyFill="1" applyBorder="1" applyAlignment="1">
      <alignment horizontal="center" wrapText="1"/>
    </xf>
    <xf numFmtId="180" fontId="12" fillId="0" borderId="19" xfId="0" applyNumberFormat="1" applyFont="1" applyFill="1" applyBorder="1" applyAlignment="1">
      <alignment horizontal="center" wrapText="1"/>
    </xf>
    <xf numFmtId="180" fontId="12" fillId="0" borderId="45" xfId="0" applyNumberFormat="1" applyFont="1" applyFill="1" applyBorder="1" applyAlignment="1">
      <alignment horizontal="center" wrapText="1"/>
    </xf>
    <xf numFmtId="180" fontId="12" fillId="0" borderId="56" xfId="0" applyNumberFormat="1" applyFont="1" applyFill="1" applyBorder="1" applyAlignment="1">
      <alignment horizontal="center" wrapText="1"/>
    </xf>
    <xf numFmtId="180" fontId="12" fillId="0" borderId="1" xfId="0" applyNumberFormat="1" applyFont="1" applyFill="1" applyBorder="1" applyAlignment="1">
      <alignment horizontal="center" vertical="center"/>
    </xf>
    <xf numFmtId="180" fontId="12" fillId="0" borderId="55" xfId="0" applyNumberFormat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14" fontId="25" fillId="0" borderId="35" xfId="0" applyNumberFormat="1" applyFont="1" applyFill="1" applyBorder="1">
      <alignment vertical="center"/>
    </xf>
    <xf numFmtId="14" fontId="30" fillId="0" borderId="33" xfId="0" applyNumberFormat="1" applyFont="1" applyFill="1" applyBorder="1">
      <alignment vertical="center"/>
    </xf>
    <xf numFmtId="181" fontId="24" fillId="0" borderId="60" xfId="0" applyNumberFormat="1" applyFont="1" applyFill="1" applyBorder="1" applyAlignment="1">
      <alignment horizontal="center" vertical="center"/>
    </xf>
    <xf numFmtId="14" fontId="30" fillId="0" borderId="34" xfId="0" applyNumberFormat="1" applyFont="1" applyFill="1" applyBorder="1">
      <alignment vertical="center"/>
    </xf>
    <xf numFmtId="181" fontId="24" fillId="0" borderId="61" xfId="0" applyNumberFormat="1" applyFont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177" fontId="25" fillId="0" borderId="72" xfId="0" applyNumberFormat="1" applyFont="1" applyBorder="1">
      <alignment vertical="center"/>
    </xf>
    <xf numFmtId="0" fontId="25" fillId="0" borderId="60" xfId="0" applyFont="1" applyBorder="1">
      <alignment vertical="center"/>
    </xf>
    <xf numFmtId="0" fontId="25" fillId="0" borderId="61" xfId="0" applyFont="1" applyBorder="1">
      <alignment vertical="center"/>
    </xf>
    <xf numFmtId="14" fontId="30" fillId="0" borderId="35" xfId="0" applyNumberFormat="1" applyFont="1" applyFill="1" applyBorder="1">
      <alignment vertical="center"/>
    </xf>
    <xf numFmtId="177" fontId="25" fillId="0" borderId="59" xfId="0" applyNumberFormat="1" applyFont="1" applyBorder="1">
      <alignment vertical="center"/>
    </xf>
    <xf numFmtId="0" fontId="25" fillId="0" borderId="60" xfId="0" applyFont="1" applyFill="1" applyBorder="1">
      <alignment vertical="center"/>
    </xf>
    <xf numFmtId="14" fontId="31" fillId="0" borderId="35" xfId="0" applyNumberFormat="1" applyFont="1" applyFill="1" applyBorder="1">
      <alignment vertical="center"/>
    </xf>
    <xf numFmtId="14" fontId="31" fillId="0" borderId="33" xfId="0" applyNumberFormat="1" applyFont="1" applyFill="1" applyBorder="1">
      <alignment vertical="center"/>
    </xf>
    <xf numFmtId="14" fontId="25" fillId="0" borderId="96" xfId="0" applyNumberFormat="1" applyFont="1" applyFill="1" applyBorder="1">
      <alignment vertical="center"/>
    </xf>
    <xf numFmtId="181" fontId="24" fillId="0" borderId="59" xfId="0" applyNumberFormat="1" applyFont="1" applyBorder="1" applyAlignment="1">
      <alignment horizontal="center" vertical="center"/>
    </xf>
    <xf numFmtId="181" fontId="26" fillId="0" borderId="16" xfId="0" applyNumberFormat="1" applyFont="1" applyBorder="1" applyAlignment="1">
      <alignment horizontal="center" vertical="center"/>
    </xf>
    <xf numFmtId="181" fontId="26" fillId="0" borderId="9" xfId="0" applyNumberFormat="1" applyFont="1" applyBorder="1" applyAlignment="1">
      <alignment horizontal="center" vertical="center"/>
    </xf>
    <xf numFmtId="181" fontId="26" fillId="0" borderId="17" xfId="0" applyNumberFormat="1" applyFont="1" applyFill="1" applyBorder="1" applyAlignment="1">
      <alignment horizontal="center" vertical="center"/>
    </xf>
    <xf numFmtId="181" fontId="26" fillId="0" borderId="7" xfId="0" applyNumberFormat="1" applyFont="1" applyFill="1" applyBorder="1" applyAlignment="1">
      <alignment horizontal="center" vertical="center"/>
    </xf>
    <xf numFmtId="181" fontId="26" fillId="0" borderId="18" xfId="0" applyNumberFormat="1" applyFont="1" applyBorder="1" applyAlignment="1">
      <alignment horizontal="center" vertical="center"/>
    </xf>
    <xf numFmtId="181" fontId="26" fillId="0" borderId="12" xfId="0" applyNumberFormat="1" applyFont="1" applyBorder="1" applyAlignment="1">
      <alignment horizontal="center" vertical="center"/>
    </xf>
    <xf numFmtId="181" fontId="26" fillId="0" borderId="24" xfId="0" applyNumberFormat="1" applyFont="1" applyBorder="1" applyAlignment="1">
      <alignment horizontal="center" vertical="center"/>
    </xf>
    <xf numFmtId="181" fontId="26" fillId="0" borderId="22" xfId="0" applyNumberFormat="1" applyFont="1" applyBorder="1" applyAlignment="1">
      <alignment horizontal="center" vertical="center"/>
    </xf>
    <xf numFmtId="181" fontId="26" fillId="0" borderId="16" xfId="0" applyNumberFormat="1" applyFont="1" applyFill="1" applyBorder="1" applyAlignment="1">
      <alignment horizontal="center" vertical="center"/>
    </xf>
    <xf numFmtId="181" fontId="26" fillId="0" borderId="9" xfId="0" applyNumberFormat="1" applyFont="1" applyFill="1" applyBorder="1" applyAlignment="1">
      <alignment horizontal="center" vertical="center"/>
    </xf>
    <xf numFmtId="181" fontId="26" fillId="0" borderId="18" xfId="0" applyNumberFormat="1" applyFont="1" applyFill="1" applyBorder="1" applyAlignment="1">
      <alignment horizontal="center" vertical="center"/>
    </xf>
    <xf numFmtId="181" fontId="26" fillId="0" borderId="12" xfId="0" applyNumberFormat="1" applyFont="1" applyFill="1" applyBorder="1" applyAlignment="1">
      <alignment horizontal="center" vertical="center"/>
    </xf>
    <xf numFmtId="181" fontId="26" fillId="0" borderId="59" xfId="0" applyNumberFormat="1" applyFont="1" applyFill="1" applyBorder="1" applyAlignment="1">
      <alignment horizontal="center" vertical="center"/>
    </xf>
    <xf numFmtId="181" fontId="26" fillId="0" borderId="60" xfId="0" applyNumberFormat="1" applyFont="1" applyFill="1" applyBorder="1" applyAlignment="1">
      <alignment horizontal="center" vertical="center"/>
    </xf>
    <xf numFmtId="181" fontId="26" fillId="0" borderId="61" xfId="0" applyNumberFormat="1" applyFont="1" applyFill="1" applyBorder="1" applyAlignment="1">
      <alignment horizontal="center" vertical="center"/>
    </xf>
    <xf numFmtId="181" fontId="26" fillId="0" borderId="71" xfId="0" applyNumberFormat="1" applyFont="1" applyFill="1" applyBorder="1" applyAlignment="1">
      <alignment horizontal="center" vertical="center"/>
    </xf>
    <xf numFmtId="181" fontId="26" fillId="8" borderId="12" xfId="0" applyNumberFormat="1" applyFont="1" applyFill="1" applyBorder="1" applyAlignment="1">
      <alignment horizontal="center" vertical="center"/>
    </xf>
    <xf numFmtId="0" fontId="24" fillId="5" borderId="37" xfId="0" applyFont="1" applyFill="1" applyBorder="1" applyAlignment="1">
      <alignment vertical="center"/>
    </xf>
    <xf numFmtId="0" fontId="24" fillId="5" borderId="53" xfId="0" applyFont="1" applyFill="1" applyBorder="1">
      <alignment vertical="center"/>
    </xf>
    <xf numFmtId="0" fontId="24" fillId="5" borderId="6" xfId="0" applyFont="1" applyFill="1" applyBorder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9" xfId="0" applyFont="1" applyFill="1" applyBorder="1">
      <alignment vertical="center"/>
    </xf>
    <xf numFmtId="0" fontId="24" fillId="0" borderId="10" xfId="0" applyFont="1" applyFill="1" applyBorder="1">
      <alignment vertical="center"/>
    </xf>
    <xf numFmtId="1" fontId="24" fillId="0" borderId="16" xfId="0" applyNumberFormat="1" applyFont="1" applyBorder="1">
      <alignment vertical="center"/>
    </xf>
    <xf numFmtId="1" fontId="24" fillId="0" borderId="9" xfId="0" applyNumberFormat="1" applyFont="1" applyBorder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11" xfId="0" applyFont="1" applyFill="1" applyBorder="1">
      <alignment vertical="center"/>
    </xf>
    <xf numFmtId="1" fontId="24" fillId="0" borderId="17" xfId="0" applyNumberFormat="1" applyFont="1" applyBorder="1">
      <alignment vertical="center"/>
    </xf>
    <xf numFmtId="1" fontId="24" fillId="0" borderId="7" xfId="0" applyNumberFormat="1" applyFont="1" applyBorder="1">
      <alignment vertical="center"/>
    </xf>
    <xf numFmtId="0" fontId="24" fillId="0" borderId="12" xfId="0" applyFont="1" applyFill="1" applyBorder="1" applyAlignment="1">
      <alignment vertical="center"/>
    </xf>
    <xf numFmtId="0" fontId="24" fillId="0" borderId="12" xfId="0" applyFont="1" applyFill="1" applyBorder="1">
      <alignment vertical="center"/>
    </xf>
    <xf numFmtId="0" fontId="24" fillId="0" borderId="13" xfId="0" applyFont="1" applyFill="1" applyBorder="1">
      <alignment vertical="center"/>
    </xf>
    <xf numFmtId="1" fontId="24" fillId="0" borderId="18" xfId="0" applyNumberFormat="1" applyFont="1" applyBorder="1">
      <alignment vertical="center"/>
    </xf>
    <xf numFmtId="1" fontId="24" fillId="0" borderId="12" xfId="0" applyNumberFormat="1" applyFont="1" applyBorder="1">
      <alignment vertical="center"/>
    </xf>
    <xf numFmtId="1" fontId="24" fillId="0" borderId="7" xfId="0" applyNumberFormat="1" applyFont="1" applyFill="1" applyBorder="1">
      <alignment vertical="center"/>
    </xf>
    <xf numFmtId="0" fontId="24" fillId="5" borderId="99" xfId="0" applyFont="1" applyFill="1" applyBorder="1">
      <alignment vertical="center"/>
    </xf>
    <xf numFmtId="14" fontId="24" fillId="0" borderId="35" xfId="0" applyNumberFormat="1" applyFont="1" applyFill="1" applyBorder="1">
      <alignment vertical="center"/>
    </xf>
    <xf numFmtId="177" fontId="24" fillId="0" borderId="59" xfId="0" applyNumberFormat="1" applyFont="1" applyBorder="1">
      <alignment vertical="center"/>
    </xf>
    <xf numFmtId="14" fontId="36" fillId="0" borderId="33" xfId="0" applyNumberFormat="1" applyFont="1" applyFill="1" applyBorder="1">
      <alignment vertical="center"/>
    </xf>
    <xf numFmtId="177" fontId="24" fillId="0" borderId="60" xfId="0" applyNumberFormat="1" applyFont="1" applyBorder="1">
      <alignment vertical="center"/>
    </xf>
    <xf numFmtId="14" fontId="36" fillId="0" borderId="34" xfId="0" applyNumberFormat="1" applyFont="1" applyFill="1" applyBorder="1">
      <alignment vertical="center"/>
    </xf>
    <xf numFmtId="177" fontId="24" fillId="0" borderId="61" xfId="0" applyNumberFormat="1" applyFont="1" applyBorder="1">
      <alignment vertical="center"/>
    </xf>
    <xf numFmtId="14" fontId="36" fillId="0" borderId="35" xfId="0" applyNumberFormat="1" applyFont="1" applyFill="1" applyBorder="1">
      <alignment vertical="center"/>
    </xf>
    <xf numFmtId="177" fontId="24" fillId="0" borderId="60" xfId="0" applyNumberFormat="1" applyFont="1" applyFill="1" applyBorder="1">
      <alignment vertical="center"/>
    </xf>
    <xf numFmtId="14" fontId="37" fillId="0" borderId="35" xfId="0" applyNumberFormat="1" applyFont="1" applyFill="1" applyBorder="1">
      <alignment vertical="center"/>
    </xf>
    <xf numFmtId="14" fontId="37" fillId="0" borderId="33" xfId="0" applyNumberFormat="1" applyFont="1" applyFill="1" applyBorder="1">
      <alignment vertical="center"/>
    </xf>
    <xf numFmtId="180" fontId="26" fillId="0" borderId="27" xfId="0" applyNumberFormat="1" applyFont="1" applyFill="1" applyBorder="1" applyAlignment="1">
      <alignment horizontal="center" vertical="center"/>
    </xf>
    <xf numFmtId="14" fontId="26" fillId="0" borderId="63" xfId="0" applyNumberFormat="1" applyFont="1" applyFill="1" applyBorder="1" applyAlignment="1">
      <alignment horizontal="center" vertical="center"/>
    </xf>
    <xf numFmtId="14" fontId="26" fillId="0" borderId="69" xfId="0" applyNumberFormat="1" applyFont="1" applyFill="1" applyBorder="1" applyAlignment="1">
      <alignment horizontal="center" vertical="center"/>
    </xf>
    <xf numFmtId="14" fontId="26" fillId="0" borderId="70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 applyProtection="1">
      <alignment horizontal="center" vertical="center"/>
      <protection locked="0"/>
    </xf>
    <xf numFmtId="0" fontId="26" fillId="0" borderId="30" xfId="0" applyFont="1" applyFill="1" applyBorder="1" applyAlignment="1" applyProtection="1">
      <alignment horizontal="center" vertical="center"/>
      <protection locked="0"/>
    </xf>
    <xf numFmtId="0" fontId="26" fillId="0" borderId="54" xfId="0" applyFont="1" applyFill="1" applyBorder="1" applyAlignment="1" applyProtection="1">
      <alignment horizontal="center" vertical="center" wrapText="1" shrinkToFit="1"/>
    </xf>
    <xf numFmtId="179" fontId="26" fillId="0" borderId="54" xfId="0" applyNumberFormat="1" applyFont="1" applyFill="1" applyBorder="1" applyAlignment="1">
      <alignment horizontal="center" vertical="center"/>
    </xf>
    <xf numFmtId="179" fontId="26" fillId="0" borderId="41" xfId="0" applyNumberFormat="1" applyFont="1" applyFill="1" applyBorder="1" applyAlignment="1">
      <alignment horizontal="center" vertical="center"/>
    </xf>
    <xf numFmtId="177" fontId="26" fillId="0" borderId="63" xfId="0" applyNumberFormat="1" applyFont="1" applyFill="1" applyBorder="1" applyAlignment="1">
      <alignment horizontal="center" vertical="center"/>
    </xf>
    <xf numFmtId="178" fontId="26" fillId="0" borderId="27" xfId="0" applyNumberFormat="1" applyFont="1" applyFill="1" applyBorder="1" applyAlignment="1">
      <alignment horizontal="center" vertical="center"/>
    </xf>
    <xf numFmtId="177" fontId="26" fillId="0" borderId="64" xfId="0" applyNumberFormat="1" applyFont="1" applyFill="1" applyBorder="1" applyAlignment="1">
      <alignment horizontal="center" vertical="center"/>
    </xf>
    <xf numFmtId="177" fontId="26" fillId="0" borderId="65" xfId="0" applyNumberFormat="1" applyFont="1" applyFill="1" applyBorder="1" applyAlignment="1">
      <alignment horizontal="center" vertical="center"/>
    </xf>
    <xf numFmtId="180" fontId="26" fillId="0" borderId="64" xfId="0" applyNumberFormat="1" applyFont="1" applyFill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41" fontId="26" fillId="0" borderId="27" xfId="1" applyFont="1" applyFill="1" applyBorder="1" applyAlignment="1">
      <alignment horizontal="center" vertical="center"/>
    </xf>
    <xf numFmtId="0" fontId="26" fillId="0" borderId="28" xfId="0" applyFont="1" applyFill="1" applyBorder="1" applyAlignment="1" applyProtection="1">
      <alignment horizontal="center" vertical="center"/>
      <protection locked="0"/>
    </xf>
    <xf numFmtId="0" fontId="26" fillId="0" borderId="28" xfId="0" applyFont="1" applyFill="1" applyBorder="1" applyAlignment="1">
      <alignment horizontal="center" vertical="center" wrapText="1"/>
    </xf>
    <xf numFmtId="177" fontId="26" fillId="0" borderId="66" xfId="0" applyNumberFormat="1" applyFont="1" applyFill="1" applyBorder="1" applyAlignment="1">
      <alignment horizontal="center" vertical="center"/>
    </xf>
    <xf numFmtId="178" fontId="26" fillId="0" borderId="28" xfId="0" applyNumberFormat="1" applyFont="1" applyFill="1" applyBorder="1" applyAlignment="1">
      <alignment horizontal="center" vertical="center"/>
    </xf>
    <xf numFmtId="180" fontId="26" fillId="0" borderId="28" xfId="0" applyNumberFormat="1" applyFont="1" applyFill="1" applyBorder="1" applyAlignment="1">
      <alignment horizontal="center" vertical="center"/>
    </xf>
    <xf numFmtId="177" fontId="26" fillId="0" borderId="67" xfId="0" applyNumberFormat="1" applyFont="1" applyFill="1" applyBorder="1" applyAlignment="1">
      <alignment horizontal="center" vertical="center"/>
    </xf>
    <xf numFmtId="177" fontId="26" fillId="0" borderId="68" xfId="0" applyNumberFormat="1" applyFont="1" applyFill="1" applyBorder="1" applyAlignment="1">
      <alignment horizontal="center" vertical="center"/>
    </xf>
    <xf numFmtId="182" fontId="26" fillId="0" borderId="28" xfId="0" applyNumberFormat="1" applyFont="1" applyFill="1" applyBorder="1" applyAlignment="1">
      <alignment horizontal="center" vertical="center"/>
    </xf>
    <xf numFmtId="182" fontId="26" fillId="0" borderId="67" xfId="0" applyNumberFormat="1" applyFont="1" applyFill="1" applyBorder="1" applyAlignment="1">
      <alignment horizontal="center" vertical="center"/>
    </xf>
    <xf numFmtId="182" fontId="26" fillId="0" borderId="68" xfId="0" applyNumberFormat="1" applyFont="1" applyFill="1" applyBorder="1" applyAlignment="1">
      <alignment horizontal="center" vertical="center"/>
    </xf>
    <xf numFmtId="180" fontId="26" fillId="0" borderId="67" xfId="0" applyNumberFormat="1" applyFont="1" applyFill="1" applyBorder="1" applyAlignment="1">
      <alignment horizontal="center" vertical="center"/>
    </xf>
    <xf numFmtId="183" fontId="26" fillId="0" borderId="66" xfId="0" applyNumberFormat="1" applyFont="1" applyFill="1" applyBorder="1" applyAlignment="1">
      <alignment horizontal="center" vertical="center"/>
    </xf>
    <xf numFmtId="1" fontId="26" fillId="0" borderId="28" xfId="0" applyNumberFormat="1" applyFont="1" applyFill="1" applyBorder="1" applyAlignment="1">
      <alignment horizontal="center" vertical="center"/>
    </xf>
    <xf numFmtId="41" fontId="26" fillId="0" borderId="28" xfId="1" applyFont="1" applyFill="1" applyBorder="1" applyAlignment="1">
      <alignment horizontal="center" vertical="center"/>
    </xf>
    <xf numFmtId="14" fontId="26" fillId="0" borderId="66" xfId="0" applyNumberFormat="1" applyFont="1" applyFill="1" applyBorder="1" applyAlignment="1">
      <alignment horizontal="center" vertical="center"/>
    </xf>
    <xf numFmtId="14" fontId="26" fillId="0" borderId="28" xfId="0" applyNumberFormat="1" applyFont="1" applyFill="1" applyBorder="1" applyAlignment="1">
      <alignment horizontal="center" vertical="center"/>
    </xf>
    <xf numFmtId="14" fontId="26" fillId="0" borderId="67" xfId="0" applyNumberFormat="1" applyFont="1" applyFill="1" applyBorder="1" applyAlignment="1">
      <alignment horizontal="center" vertical="center"/>
    </xf>
    <xf numFmtId="177" fontId="26" fillId="0" borderId="69" xfId="0" applyNumberFormat="1" applyFont="1" applyFill="1" applyBorder="1" applyAlignment="1">
      <alignment horizontal="center" vertical="center"/>
    </xf>
    <xf numFmtId="178" fontId="26" fillId="0" borderId="30" xfId="0" applyNumberFormat="1" applyFont="1" applyFill="1" applyBorder="1" applyAlignment="1">
      <alignment horizontal="center" vertical="center"/>
    </xf>
    <xf numFmtId="180" fontId="26" fillId="0" borderId="30" xfId="0" applyNumberFormat="1" applyFont="1" applyFill="1" applyBorder="1" applyAlignment="1">
      <alignment horizontal="center" vertical="center"/>
    </xf>
    <xf numFmtId="177" fontId="26" fillId="0" borderId="70" xfId="0" applyNumberFormat="1" applyFont="1" applyFill="1" applyBorder="1" applyAlignment="1">
      <alignment horizontal="center" vertical="center"/>
    </xf>
    <xf numFmtId="177" fontId="26" fillId="0" borderId="71" xfId="0" applyNumberFormat="1" applyFont="1" applyFill="1" applyBorder="1" applyAlignment="1">
      <alignment horizontal="center" vertical="center"/>
    </xf>
    <xf numFmtId="180" fontId="26" fillId="0" borderId="70" xfId="0" applyNumberFormat="1" applyFont="1" applyFill="1" applyBorder="1" applyAlignment="1">
      <alignment horizontal="center" vertical="center"/>
    </xf>
    <xf numFmtId="1" fontId="26" fillId="0" borderId="30" xfId="0" applyNumberFormat="1" applyFont="1" applyFill="1" applyBorder="1" applyAlignment="1">
      <alignment horizontal="center" vertical="center"/>
    </xf>
    <xf numFmtId="41" fontId="26" fillId="0" borderId="30" xfId="1" applyFont="1" applyFill="1" applyBorder="1" applyAlignment="1">
      <alignment horizontal="center" vertical="center"/>
    </xf>
    <xf numFmtId="14" fontId="26" fillId="0" borderId="35" xfId="0" applyNumberFormat="1" applyFont="1" applyFill="1" applyBorder="1">
      <alignment vertical="center"/>
    </xf>
    <xf numFmtId="0" fontId="26" fillId="0" borderId="8" xfId="0" applyFont="1" applyFill="1" applyBorder="1" applyAlignment="1">
      <alignment vertical="center"/>
    </xf>
    <xf numFmtId="0" fontId="26" fillId="0" borderId="8" xfId="0" applyFont="1" applyFill="1" applyBorder="1">
      <alignment vertical="center"/>
    </xf>
    <xf numFmtId="0" fontId="26" fillId="0" borderId="15" xfId="0" applyFont="1" applyFill="1" applyBorder="1">
      <alignment vertical="center"/>
    </xf>
    <xf numFmtId="181" fontId="26" fillId="0" borderId="26" xfId="0" applyNumberFormat="1" applyFont="1" applyFill="1" applyBorder="1" applyAlignment="1">
      <alignment horizontal="center" vertical="center"/>
    </xf>
    <xf numFmtId="181" fontId="26" fillId="0" borderId="8" xfId="0" applyNumberFormat="1" applyFont="1" applyFill="1" applyBorder="1" applyAlignment="1">
      <alignment horizontal="center" vertical="center"/>
    </xf>
    <xf numFmtId="181" fontId="26" fillId="0" borderId="72" xfId="0" applyNumberFormat="1" applyFont="1" applyFill="1" applyBorder="1" applyAlignment="1">
      <alignment horizontal="center" vertical="center"/>
    </xf>
    <xf numFmtId="14" fontId="26" fillId="0" borderId="33" xfId="0" applyNumberFormat="1" applyFont="1" applyFill="1" applyBorder="1">
      <alignment vertical="center"/>
    </xf>
    <xf numFmtId="0" fontId="26" fillId="0" borderId="7" xfId="0" applyFont="1" applyFill="1" applyBorder="1" applyAlignment="1">
      <alignment vertical="center"/>
    </xf>
    <xf numFmtId="0" fontId="26" fillId="0" borderId="7" xfId="0" applyFont="1" applyFill="1" applyBorder="1">
      <alignment vertical="center"/>
    </xf>
    <xf numFmtId="0" fontId="26" fillId="0" borderId="11" xfId="0" applyFont="1" applyFill="1" applyBorder="1">
      <alignment vertical="center"/>
    </xf>
    <xf numFmtId="14" fontId="26" fillId="0" borderId="34" xfId="0" applyNumberFormat="1" applyFont="1" applyFill="1" applyBorder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12" xfId="0" applyFont="1" applyFill="1" applyBorder="1">
      <alignment vertical="center"/>
    </xf>
    <xf numFmtId="0" fontId="26" fillId="0" borderId="13" xfId="0" applyFont="1" applyFill="1" applyBorder="1">
      <alignment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vertical="center"/>
    </xf>
    <xf numFmtId="0" fontId="26" fillId="0" borderId="9" xfId="0" applyFont="1" applyFill="1" applyBorder="1">
      <alignment vertical="center"/>
    </xf>
    <xf numFmtId="0" fontId="26" fillId="0" borderId="10" xfId="0" applyFont="1" applyFill="1" applyBorder="1">
      <alignment vertical="center"/>
    </xf>
    <xf numFmtId="177" fontId="26" fillId="0" borderId="16" xfId="0" applyNumberFormat="1" applyFont="1" applyBorder="1" applyAlignment="1">
      <alignment horizontal="center" vertical="center"/>
    </xf>
    <xf numFmtId="177" fontId="26" fillId="0" borderId="36" xfId="0" applyNumberFormat="1" applyFont="1" applyBorder="1" applyAlignment="1">
      <alignment horizontal="center" vertical="center"/>
    </xf>
    <xf numFmtId="14" fontId="26" fillId="0" borderId="96" xfId="0" applyNumberFormat="1" applyFont="1" applyFill="1" applyBorder="1">
      <alignment vertical="center"/>
    </xf>
    <xf numFmtId="181" fontId="26" fillId="0" borderId="98" xfId="0" applyNumberFormat="1" applyFont="1" applyBorder="1" applyAlignment="1">
      <alignment horizontal="center" vertical="center"/>
    </xf>
    <xf numFmtId="181" fontId="26" fillId="0" borderId="61" xfId="0" applyNumberFormat="1" applyFont="1" applyBorder="1" applyAlignment="1">
      <alignment horizontal="center" vertical="center"/>
    </xf>
    <xf numFmtId="181" fontId="26" fillId="0" borderId="59" xfId="0" applyNumberFormat="1" applyFont="1" applyBorder="1" applyAlignment="1">
      <alignment horizontal="center" vertical="center"/>
    </xf>
    <xf numFmtId="14" fontId="26" fillId="0" borderId="100" xfId="0" applyNumberFormat="1" applyFont="1" applyFill="1" applyBorder="1">
      <alignment vertical="center"/>
    </xf>
    <xf numFmtId="0" fontId="26" fillId="0" borderId="22" xfId="0" applyFont="1" applyFill="1" applyBorder="1" applyAlignment="1">
      <alignment vertical="center"/>
    </xf>
    <xf numFmtId="0" fontId="26" fillId="0" borderId="22" xfId="0" applyFont="1" applyFill="1" applyBorder="1">
      <alignment vertical="center"/>
    </xf>
    <xf numFmtId="0" fontId="26" fillId="0" borderId="23" xfId="0" applyFont="1" applyFill="1" applyBorder="1">
      <alignment vertical="center"/>
    </xf>
    <xf numFmtId="0" fontId="26" fillId="0" borderId="14" xfId="0" applyFont="1" applyFill="1" applyBorder="1">
      <alignment vertical="center"/>
    </xf>
    <xf numFmtId="0" fontId="26" fillId="0" borderId="25" xfId="0" applyFont="1" applyFill="1" applyBorder="1">
      <alignment vertical="center"/>
    </xf>
    <xf numFmtId="14" fontId="26" fillId="0" borderId="96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4" fontId="26" fillId="0" borderId="33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4" fontId="26" fillId="0" borderId="34" xfId="0" applyNumberFormat="1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14" fontId="26" fillId="0" borderId="35" xfId="0" applyNumberFormat="1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79" fontId="3" fillId="0" borderId="80" xfId="0" applyNumberFormat="1" applyFont="1" applyBorder="1" applyAlignment="1">
      <alignment horizontal="center" vertical="center"/>
    </xf>
    <xf numFmtId="179" fontId="3" fillId="0" borderId="75" xfId="0" applyNumberFormat="1" applyFont="1" applyBorder="1" applyAlignment="1">
      <alignment horizontal="center" vertical="center"/>
    </xf>
    <xf numFmtId="179" fontId="3" fillId="0" borderId="81" xfId="0" applyNumberFormat="1" applyFont="1" applyBorder="1" applyAlignment="1">
      <alignment horizontal="center" vertical="center"/>
    </xf>
    <xf numFmtId="179" fontId="3" fillId="0" borderId="82" xfId="0" applyNumberFormat="1" applyFont="1" applyBorder="1" applyAlignment="1">
      <alignment horizontal="center" vertical="center" shrinkToFit="1"/>
    </xf>
    <xf numFmtId="0" fontId="17" fillId="0" borderId="27" xfId="0" applyFont="1" applyBorder="1" applyAlignment="1">
      <alignment horizontal="center" vertical="center"/>
    </xf>
    <xf numFmtId="180" fontId="17" fillId="0" borderId="26" xfId="0" applyNumberFormat="1" applyFont="1" applyBorder="1" applyAlignment="1">
      <alignment horizontal="center" vertical="center"/>
    </xf>
    <xf numFmtId="180" fontId="17" fillId="0" borderId="8" xfId="0" applyNumberFormat="1" applyFont="1" applyBorder="1" applyAlignment="1">
      <alignment horizontal="center" vertical="center"/>
    </xf>
    <xf numFmtId="180" fontId="17" fillId="0" borderId="10" xfId="0" applyNumberFormat="1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180" fontId="17" fillId="0" borderId="17" xfId="0" applyNumberFormat="1" applyFont="1" applyBorder="1" applyAlignment="1">
      <alignment horizontal="center" vertical="center"/>
    </xf>
    <xf numFmtId="180" fontId="17" fillId="0" borderId="7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180" fontId="17" fillId="6" borderId="11" xfId="0" applyNumberFormat="1" applyFont="1" applyFill="1" applyBorder="1" applyAlignment="1">
      <alignment horizontal="center" vertical="center"/>
    </xf>
    <xf numFmtId="0" fontId="17" fillId="6" borderId="8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180" fontId="3" fillId="2" borderId="32" xfId="0" applyNumberFormat="1" applyFont="1" applyFill="1" applyBorder="1" applyAlignment="1">
      <alignment horizontal="center" vertical="center"/>
    </xf>
    <xf numFmtId="180" fontId="3" fillId="2" borderId="31" xfId="0" applyNumberFormat="1" applyFont="1" applyFill="1" applyBorder="1" applyAlignment="1">
      <alignment horizontal="center" vertical="center"/>
    </xf>
    <xf numFmtId="180" fontId="3" fillId="2" borderId="62" xfId="0" applyNumberFormat="1" applyFont="1" applyFill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180" fontId="17" fillId="0" borderId="16" xfId="0" applyNumberFormat="1" applyFont="1" applyBorder="1" applyAlignment="1">
      <alignment horizontal="center" vertical="center"/>
    </xf>
    <xf numFmtId="180" fontId="17" fillId="0" borderId="9" xfId="0" applyNumberFormat="1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180" fontId="17" fillId="7" borderId="11" xfId="0" applyNumberFormat="1" applyFont="1" applyFill="1" applyBorder="1" applyAlignment="1">
      <alignment horizontal="center" vertical="center"/>
    </xf>
    <xf numFmtId="180" fontId="17" fillId="6" borderId="84" xfId="0" applyNumberFormat="1" applyFont="1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80" fontId="3" fillId="2" borderId="18" xfId="0" applyNumberFormat="1" applyFont="1" applyFill="1" applyBorder="1" applyAlignment="1">
      <alignment horizontal="center" vertical="center"/>
    </xf>
    <xf numFmtId="180" fontId="3" fillId="2" borderId="12" xfId="0" applyNumberFormat="1" applyFont="1" applyFill="1" applyBorder="1" applyAlignment="1">
      <alignment horizontal="center" vertical="center"/>
    </xf>
    <xf numFmtId="180" fontId="3" fillId="2" borderId="40" xfId="0" applyNumberFormat="1" applyFont="1" applyFill="1" applyBorder="1" applyAlignment="1">
      <alignment horizontal="center" vertical="center"/>
    </xf>
    <xf numFmtId="181" fontId="17" fillId="0" borderId="17" xfId="0" applyNumberFormat="1" applyFont="1" applyFill="1" applyBorder="1" applyAlignment="1">
      <alignment horizontal="center" vertical="center"/>
    </xf>
    <xf numFmtId="181" fontId="17" fillId="0" borderId="7" xfId="0" applyNumberFormat="1" applyFont="1" applyFill="1" applyBorder="1" applyAlignment="1">
      <alignment horizontal="center" vertical="center"/>
    </xf>
    <xf numFmtId="181" fontId="17" fillId="0" borderId="11" xfId="0" applyNumberFormat="1" applyFont="1" applyFill="1" applyBorder="1" applyAlignment="1">
      <alignment horizontal="center" vertical="center"/>
    </xf>
    <xf numFmtId="181" fontId="17" fillId="0" borderId="16" xfId="0" applyNumberFormat="1" applyFont="1" applyFill="1" applyBorder="1" applyAlignment="1">
      <alignment horizontal="center" vertical="center"/>
    </xf>
    <xf numFmtId="181" fontId="17" fillId="0" borderId="9" xfId="0" applyNumberFormat="1" applyFont="1" applyFill="1" applyBorder="1" applyAlignment="1">
      <alignment horizontal="center" vertical="center"/>
    </xf>
    <xf numFmtId="181" fontId="17" fillId="0" borderId="10" xfId="0" applyNumberFormat="1" applyFont="1" applyFill="1" applyBorder="1" applyAlignment="1">
      <alignment horizontal="center" vertical="center"/>
    </xf>
    <xf numFmtId="181" fontId="17" fillId="0" borderId="18" xfId="0" applyNumberFormat="1" applyFont="1" applyFill="1" applyBorder="1" applyAlignment="1">
      <alignment horizontal="center" vertical="center"/>
    </xf>
    <xf numFmtId="181" fontId="17" fillId="0" borderId="12" xfId="0" applyNumberFormat="1" applyFont="1" applyFill="1" applyBorder="1" applyAlignment="1">
      <alignment horizontal="center" vertical="center"/>
    </xf>
    <xf numFmtId="181" fontId="17" fillId="0" borderId="40" xfId="0" applyNumberFormat="1" applyFont="1" applyFill="1" applyBorder="1" applyAlignment="1">
      <alignment horizontal="center" vertical="center"/>
    </xf>
    <xf numFmtId="176" fontId="18" fillId="0" borderId="49" xfId="2" applyNumberFormat="1" applyFont="1" applyFill="1" applyBorder="1" applyAlignment="1">
      <alignment horizontal="center" vertical="center"/>
    </xf>
    <xf numFmtId="0" fontId="4" fillId="0" borderId="5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3" fillId="0" borderId="78" xfId="2" applyFont="1" applyFill="1" applyBorder="1" applyAlignment="1">
      <alignment horizontal="center" vertical="center"/>
    </xf>
    <xf numFmtId="177" fontId="17" fillId="0" borderId="95" xfId="2" applyNumberFormat="1" applyFont="1" applyFill="1" applyBorder="1" applyAlignment="1">
      <alignment horizontal="center" vertical="center"/>
    </xf>
    <xf numFmtId="0" fontId="3" fillId="4" borderId="94" xfId="2" applyFont="1" applyFill="1" applyBorder="1" applyAlignment="1">
      <alignment horizontal="center" vertical="center"/>
    </xf>
    <xf numFmtId="181" fontId="22" fillId="0" borderId="46" xfId="2" applyNumberFormat="1" applyFont="1" applyFill="1" applyBorder="1" applyAlignment="1">
      <alignment horizontal="center" vertical="center"/>
    </xf>
    <xf numFmtId="0" fontId="6" fillId="0" borderId="45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0" fontId="3" fillId="3" borderId="42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101" xfId="2" applyFont="1" applyFill="1" applyBorder="1" applyAlignment="1">
      <alignment horizontal="center" vertical="center"/>
    </xf>
    <xf numFmtId="0" fontId="3" fillId="3" borderId="43" xfId="2" applyFont="1" applyFill="1" applyBorder="1" applyAlignment="1">
      <alignment horizontal="center" vertical="center"/>
    </xf>
    <xf numFmtId="0" fontId="3" fillId="2" borderId="92" xfId="2" applyFont="1" applyFill="1" applyBorder="1" applyAlignment="1">
      <alignment horizontal="center" vertical="center"/>
    </xf>
    <xf numFmtId="0" fontId="3" fillId="2" borderId="37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99" xfId="2" applyFont="1" applyFill="1" applyBorder="1" applyAlignment="1">
      <alignment horizontal="center" vertical="center"/>
    </xf>
    <xf numFmtId="0" fontId="3" fillId="2" borderId="93" xfId="2" applyFont="1" applyFill="1" applyBorder="1" applyAlignment="1">
      <alignment horizontal="center" vertical="center"/>
    </xf>
    <xf numFmtId="0" fontId="3" fillId="2" borderId="102" xfId="2" applyFont="1" applyFill="1" applyBorder="1" applyAlignment="1">
      <alignment horizontal="center" vertical="center"/>
    </xf>
    <xf numFmtId="181" fontId="17" fillId="0" borderId="26" xfId="0" applyNumberFormat="1" applyFont="1" applyFill="1" applyBorder="1" applyAlignment="1">
      <alignment horizontal="center" vertical="center"/>
    </xf>
    <xf numFmtId="181" fontId="17" fillId="0" borderId="8" xfId="0" applyNumberFormat="1" applyFont="1" applyFill="1" applyBorder="1" applyAlignment="1">
      <alignment horizontal="center" vertical="center"/>
    </xf>
    <xf numFmtId="181" fontId="17" fillId="0" borderId="15" xfId="0" applyNumberFormat="1" applyFont="1" applyFill="1" applyBorder="1" applyAlignment="1">
      <alignment horizontal="center" vertical="center"/>
    </xf>
    <xf numFmtId="181" fontId="17" fillId="0" borderId="61" xfId="0" applyNumberFormat="1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82" fontId="26" fillId="0" borderId="37" xfId="0" applyNumberFormat="1" applyFont="1" applyFill="1" applyBorder="1" applyAlignment="1" applyProtection="1">
      <alignment horizontal="center" vertical="center" wrapText="1" shrinkToFit="1"/>
    </xf>
    <xf numFmtId="179" fontId="26" fillId="0" borderId="37" xfId="0" applyNumberFormat="1" applyFont="1" applyFill="1" applyBorder="1" applyAlignment="1" applyProtection="1">
      <alignment horizontal="center" vertical="center" wrapText="1" shrinkToFit="1"/>
    </xf>
    <xf numFmtId="179" fontId="26" fillId="0" borderId="37" xfId="0" applyNumberFormat="1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14" fontId="26" fillId="0" borderId="100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180" fontId="26" fillId="0" borderId="22" xfId="0" applyNumberFormat="1" applyFont="1" applyBorder="1" applyAlignment="1">
      <alignment horizontal="center" vertical="center"/>
    </xf>
    <xf numFmtId="180" fontId="26" fillId="0" borderId="98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80" fontId="26" fillId="0" borderId="7" xfId="0" applyNumberFormat="1" applyFont="1" applyFill="1" applyBorder="1" applyAlignment="1">
      <alignment horizontal="center" vertical="center"/>
    </xf>
    <xf numFmtId="180" fontId="26" fillId="0" borderId="60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80" fontId="26" fillId="0" borderId="12" xfId="0" applyNumberFormat="1" applyFont="1" applyBorder="1" applyAlignment="1">
      <alignment horizontal="center" vertical="center"/>
    </xf>
    <xf numFmtId="180" fontId="26" fillId="0" borderId="61" xfId="0" applyNumberFormat="1" applyFont="1" applyBorder="1" applyAlignment="1">
      <alignment horizontal="center" vertical="center"/>
    </xf>
    <xf numFmtId="180" fontId="26" fillId="0" borderId="16" xfId="0" applyNumberFormat="1" applyFont="1" applyBorder="1" applyAlignment="1">
      <alignment horizontal="center" vertical="center"/>
    </xf>
    <xf numFmtId="180" fontId="26" fillId="0" borderId="9" xfId="0" applyNumberFormat="1" applyFont="1" applyBorder="1" applyAlignment="1">
      <alignment horizontal="center" vertical="center"/>
    </xf>
    <xf numFmtId="180" fontId="26" fillId="0" borderId="59" xfId="0" applyNumberFormat="1" applyFont="1" applyBorder="1" applyAlignment="1">
      <alignment horizontal="center" vertical="center"/>
    </xf>
    <xf numFmtId="180" fontId="26" fillId="0" borderId="17" xfId="0" applyNumberFormat="1" applyFont="1" applyFill="1" applyBorder="1" applyAlignment="1">
      <alignment horizontal="center" vertical="center"/>
    </xf>
    <xf numFmtId="180" fontId="26" fillId="0" borderId="18" xfId="0" applyNumberFormat="1" applyFont="1" applyBorder="1" applyAlignment="1">
      <alignment horizontal="center" vertical="center"/>
    </xf>
    <xf numFmtId="2" fontId="26" fillId="0" borderId="16" xfId="0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2" fontId="26" fillId="0" borderId="17" xfId="0" applyNumberFormat="1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2" fontId="26" fillId="0" borderId="18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80" fontId="26" fillId="0" borderId="8" xfId="0" applyNumberFormat="1" applyFont="1" applyBorder="1" applyAlignment="1">
      <alignment horizontal="center" vertical="center"/>
    </xf>
    <xf numFmtId="180" fontId="26" fillId="0" borderId="72" xfId="0" applyNumberFormat="1" applyFont="1" applyBorder="1" applyAlignment="1">
      <alignment horizontal="center" vertical="center"/>
    </xf>
    <xf numFmtId="177" fontId="26" fillId="0" borderId="17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5" fillId="0" borderId="38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2" borderId="38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2"/>
  <sheetViews>
    <sheetView tabSelected="1" workbookViewId="0">
      <selection activeCell="B4" sqref="B4"/>
    </sheetView>
  </sheetViews>
  <sheetFormatPr defaultRowHeight="16.5" x14ac:dyDescent="0.3"/>
  <cols>
    <col min="1" max="1" width="2.5" customWidth="1"/>
  </cols>
  <sheetData>
    <row r="1" spans="2:49" x14ac:dyDescent="0.3">
      <c r="B1" t="s">
        <v>230</v>
      </c>
    </row>
    <row r="2" spans="2:49" x14ac:dyDescent="0.3"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172</v>
      </c>
      <c r="R2" t="s">
        <v>173</v>
      </c>
      <c r="S2" t="s">
        <v>174</v>
      </c>
      <c r="T2" t="s">
        <v>175</v>
      </c>
      <c r="U2" t="s">
        <v>176</v>
      </c>
      <c r="V2" t="s">
        <v>177</v>
      </c>
      <c r="W2" t="s">
        <v>178</v>
      </c>
      <c r="X2" t="s">
        <v>179</v>
      </c>
      <c r="Y2" t="s">
        <v>180</v>
      </c>
      <c r="Z2" t="s">
        <v>181</v>
      </c>
      <c r="AA2" t="s">
        <v>182</v>
      </c>
      <c r="AB2" t="s">
        <v>183</v>
      </c>
      <c r="AC2" t="s">
        <v>184</v>
      </c>
      <c r="AD2" t="s">
        <v>185</v>
      </c>
      <c r="AE2" t="s">
        <v>186</v>
      </c>
      <c r="AF2" t="s">
        <v>187</v>
      </c>
      <c r="AG2" t="s">
        <v>188</v>
      </c>
      <c r="AH2" t="s">
        <v>189</v>
      </c>
      <c r="AI2" t="s">
        <v>190</v>
      </c>
      <c r="AJ2" t="s">
        <v>191</v>
      </c>
      <c r="AK2" t="s">
        <v>192</v>
      </c>
      <c r="AL2" t="s">
        <v>193</v>
      </c>
      <c r="AM2" t="s">
        <v>194</v>
      </c>
      <c r="AN2" t="s">
        <v>195</v>
      </c>
      <c r="AO2" t="s">
        <v>196</v>
      </c>
      <c r="AP2" t="s">
        <v>197</v>
      </c>
      <c r="AQ2" t="s">
        <v>198</v>
      </c>
      <c r="AR2" t="s">
        <v>199</v>
      </c>
      <c r="AS2" t="s">
        <v>200</v>
      </c>
      <c r="AT2" t="s">
        <v>201</v>
      </c>
      <c r="AU2" t="s">
        <v>202</v>
      </c>
      <c r="AV2" t="s">
        <v>203</v>
      </c>
      <c r="AW2" t="s">
        <v>204</v>
      </c>
    </row>
    <row r="3" spans="2:49" x14ac:dyDescent="0.3">
      <c r="B3">
        <v>2021</v>
      </c>
      <c r="C3">
        <v>3</v>
      </c>
      <c r="D3">
        <v>1</v>
      </c>
      <c r="E3">
        <v>2</v>
      </c>
      <c r="F3">
        <v>1</v>
      </c>
      <c r="G3" t="s">
        <v>205</v>
      </c>
      <c r="H3" t="s">
        <v>206</v>
      </c>
      <c r="I3" t="s">
        <v>207</v>
      </c>
      <c r="J3" t="s">
        <v>208</v>
      </c>
      <c r="K3">
        <v>2021</v>
      </c>
      <c r="L3">
        <v>3</v>
      </c>
      <c r="M3">
        <v>1</v>
      </c>
      <c r="N3">
        <v>2</v>
      </c>
      <c r="O3">
        <v>1</v>
      </c>
      <c r="P3" t="s">
        <v>205</v>
      </c>
      <c r="Q3" t="s">
        <v>206</v>
      </c>
      <c r="R3" t="s">
        <v>207</v>
      </c>
      <c r="S3" t="s">
        <v>208</v>
      </c>
      <c r="T3" t="s">
        <v>209</v>
      </c>
      <c r="U3" t="s">
        <v>210</v>
      </c>
      <c r="V3" t="s">
        <v>211</v>
      </c>
      <c r="W3" t="s">
        <v>212</v>
      </c>
      <c r="X3" t="s">
        <v>213</v>
      </c>
      <c r="Y3" t="s">
        <v>214</v>
      </c>
      <c r="Z3" t="s">
        <v>211</v>
      </c>
      <c r="AA3" t="s">
        <v>215</v>
      </c>
      <c r="AB3" t="s">
        <v>216</v>
      </c>
      <c r="AC3">
        <v>264</v>
      </c>
      <c r="AD3" t="s">
        <v>212</v>
      </c>
      <c r="AE3" t="s">
        <v>213</v>
      </c>
      <c r="AF3" t="s">
        <v>217</v>
      </c>
      <c r="AH3" t="s">
        <v>218</v>
      </c>
      <c r="AI3" t="s">
        <v>219</v>
      </c>
      <c r="AJ3" t="s">
        <v>220</v>
      </c>
      <c r="AK3" t="s">
        <v>221</v>
      </c>
      <c r="AL3" t="s">
        <v>222</v>
      </c>
      <c r="AM3" t="s">
        <v>223</v>
      </c>
      <c r="AN3" t="s">
        <v>224</v>
      </c>
      <c r="AO3" t="s">
        <v>213</v>
      </c>
      <c r="AP3" t="s">
        <v>225</v>
      </c>
      <c r="AR3" t="s">
        <v>226</v>
      </c>
      <c r="AS3" t="s">
        <v>227</v>
      </c>
      <c r="AT3" t="s">
        <v>220</v>
      </c>
      <c r="AV3" t="s">
        <v>228</v>
      </c>
      <c r="AW3" t="s">
        <v>229</v>
      </c>
    </row>
    <row r="6" spans="2:49" x14ac:dyDescent="0.3">
      <c r="B6" t="s">
        <v>231</v>
      </c>
    </row>
    <row r="7" spans="2:49" x14ac:dyDescent="0.3">
      <c r="B7" t="s">
        <v>156</v>
      </c>
    </row>
    <row r="9" spans="2:49" x14ac:dyDescent="0.3">
      <c r="B9" t="s">
        <v>232</v>
      </c>
    </row>
    <row r="10" spans="2:49" x14ac:dyDescent="0.3">
      <c r="B10" t="s">
        <v>7</v>
      </c>
    </row>
    <row r="11" spans="2:49" x14ac:dyDescent="0.3">
      <c r="B11" t="s">
        <v>12</v>
      </c>
    </row>
    <row r="12" spans="2:49" x14ac:dyDescent="0.3">
      <c r="B12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28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P47" sqref="P47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0" width="9" style="52" bestFit="1" customWidth="1"/>
    <col min="31" max="16384" width="8.875" style="52"/>
  </cols>
  <sheetData>
    <row r="1" spans="1:24" ht="11.25" customHeight="1" x14ac:dyDescent="0.3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291">
        <v>44440</v>
      </c>
      <c r="B2" s="117" t="s">
        <v>7</v>
      </c>
      <c r="C2" s="105" t="s">
        <v>3</v>
      </c>
      <c r="D2" s="106">
        <v>1</v>
      </c>
      <c r="E2" s="111">
        <v>77</v>
      </c>
      <c r="F2" s="112">
        <v>73</v>
      </c>
      <c r="G2" s="112">
        <v>75</v>
      </c>
      <c r="H2" s="112">
        <v>77</v>
      </c>
      <c r="I2" s="112">
        <v>77</v>
      </c>
      <c r="J2" s="112">
        <v>76</v>
      </c>
      <c r="K2" s="112">
        <v>77</v>
      </c>
      <c r="L2" s="112">
        <v>80</v>
      </c>
      <c r="M2" s="112">
        <v>80</v>
      </c>
      <c r="N2" s="112">
        <v>75</v>
      </c>
      <c r="O2" s="112">
        <v>77</v>
      </c>
      <c r="P2" s="112">
        <v>75</v>
      </c>
      <c r="Q2" s="112">
        <v>76</v>
      </c>
      <c r="R2" s="112">
        <v>80</v>
      </c>
      <c r="S2" s="112">
        <v>76</v>
      </c>
      <c r="T2" s="112">
        <v>76</v>
      </c>
      <c r="U2" s="112">
        <v>73</v>
      </c>
      <c r="V2" s="112">
        <v>78</v>
      </c>
      <c r="W2" s="112">
        <v>77</v>
      </c>
      <c r="X2" s="308">
        <v>76</v>
      </c>
    </row>
    <row r="3" spans="1:24" x14ac:dyDescent="0.3">
      <c r="A3" s="292">
        <v>44440</v>
      </c>
      <c r="B3" s="118" t="s">
        <v>7</v>
      </c>
      <c r="C3" s="108" t="s">
        <v>3</v>
      </c>
      <c r="D3" s="107">
        <v>2</v>
      </c>
      <c r="E3" s="113">
        <v>76</v>
      </c>
      <c r="F3" s="114">
        <v>77</v>
      </c>
      <c r="G3" s="114">
        <v>76</v>
      </c>
      <c r="H3" s="114">
        <v>77</v>
      </c>
      <c r="I3" s="114">
        <v>78</v>
      </c>
      <c r="J3" s="114">
        <v>80</v>
      </c>
      <c r="K3" s="114">
        <v>77</v>
      </c>
      <c r="L3" s="114">
        <v>79</v>
      </c>
      <c r="M3" s="114">
        <v>78</v>
      </c>
      <c r="N3" s="114">
        <v>78</v>
      </c>
      <c r="O3" s="114">
        <v>76</v>
      </c>
      <c r="P3" s="114">
        <v>78</v>
      </c>
      <c r="Q3" s="114">
        <v>79</v>
      </c>
      <c r="R3" s="114">
        <v>77</v>
      </c>
      <c r="S3" s="114">
        <v>74</v>
      </c>
      <c r="T3" s="114">
        <v>81</v>
      </c>
      <c r="U3" s="114">
        <v>78</v>
      </c>
      <c r="V3" s="114">
        <v>77</v>
      </c>
      <c r="W3" s="114">
        <v>77</v>
      </c>
      <c r="X3" s="293">
        <v>78</v>
      </c>
    </row>
    <row r="4" spans="1:24" x14ac:dyDescent="0.3">
      <c r="A4" s="294">
        <v>44440</v>
      </c>
      <c r="B4" s="119" t="s">
        <v>7</v>
      </c>
      <c r="C4" s="110" t="s">
        <v>3</v>
      </c>
      <c r="D4" s="109">
        <v>3</v>
      </c>
      <c r="E4" s="115">
        <v>76</v>
      </c>
      <c r="F4" s="116">
        <v>76</v>
      </c>
      <c r="G4" s="116">
        <v>74</v>
      </c>
      <c r="H4" s="116">
        <v>77</v>
      </c>
      <c r="I4" s="116">
        <v>75</v>
      </c>
      <c r="J4" s="116">
        <v>76</v>
      </c>
      <c r="K4" s="116">
        <v>79</v>
      </c>
      <c r="L4" s="116">
        <v>72</v>
      </c>
      <c r="M4" s="116">
        <v>76</v>
      </c>
      <c r="N4" s="116">
        <v>76</v>
      </c>
      <c r="O4" s="116">
        <v>73</v>
      </c>
      <c r="P4" s="116">
        <v>75</v>
      </c>
      <c r="Q4" s="116">
        <v>79</v>
      </c>
      <c r="R4" s="116">
        <v>80</v>
      </c>
      <c r="S4" s="116">
        <v>77</v>
      </c>
      <c r="T4" s="116">
        <v>75</v>
      </c>
      <c r="U4" s="116">
        <v>80</v>
      </c>
      <c r="V4" s="116">
        <v>75</v>
      </c>
      <c r="W4" s="116">
        <v>77</v>
      </c>
      <c r="X4" s="295">
        <v>76</v>
      </c>
    </row>
    <row r="5" spans="1:24" x14ac:dyDescent="0.3">
      <c r="A5" s="302">
        <v>44440</v>
      </c>
      <c r="B5" s="117" t="s">
        <v>7</v>
      </c>
      <c r="C5" s="105" t="s">
        <v>4</v>
      </c>
      <c r="D5" s="106">
        <v>1</v>
      </c>
      <c r="E5" s="111">
        <v>23</v>
      </c>
      <c r="F5" s="112">
        <v>22</v>
      </c>
      <c r="G5" s="112">
        <v>21</v>
      </c>
      <c r="H5" s="112">
        <v>22</v>
      </c>
      <c r="I5" s="112">
        <v>22</v>
      </c>
      <c r="J5" s="112">
        <v>23</v>
      </c>
      <c r="K5" s="112">
        <v>22</v>
      </c>
      <c r="L5" s="112">
        <v>22</v>
      </c>
      <c r="M5" s="112">
        <v>22</v>
      </c>
      <c r="N5" s="112">
        <v>24</v>
      </c>
      <c r="O5" s="112">
        <v>22</v>
      </c>
      <c r="P5" s="112">
        <v>23</v>
      </c>
      <c r="Q5" s="112">
        <v>24</v>
      </c>
      <c r="R5" s="112">
        <v>23</v>
      </c>
      <c r="S5" s="112">
        <v>22</v>
      </c>
      <c r="T5" s="112">
        <v>22</v>
      </c>
      <c r="U5" s="112">
        <v>21</v>
      </c>
      <c r="V5" s="112">
        <v>24</v>
      </c>
      <c r="W5" s="112">
        <v>24</v>
      </c>
      <c r="X5" s="308">
        <v>23</v>
      </c>
    </row>
    <row r="6" spans="1:24" x14ac:dyDescent="0.3">
      <c r="A6" s="292">
        <v>44440</v>
      </c>
      <c r="B6" s="118" t="s">
        <v>7</v>
      </c>
      <c r="C6" s="108" t="s">
        <v>4</v>
      </c>
      <c r="D6" s="107">
        <v>2</v>
      </c>
      <c r="E6" s="113">
        <v>21</v>
      </c>
      <c r="F6" s="114">
        <v>22</v>
      </c>
      <c r="G6" s="114">
        <v>24</v>
      </c>
      <c r="H6" s="114">
        <v>23</v>
      </c>
      <c r="I6" s="114">
        <v>21</v>
      </c>
      <c r="J6" s="114">
        <v>24</v>
      </c>
      <c r="K6" s="114">
        <v>23</v>
      </c>
      <c r="L6" s="114">
        <v>22</v>
      </c>
      <c r="M6" s="114">
        <v>23</v>
      </c>
      <c r="N6" s="114">
        <v>22</v>
      </c>
      <c r="O6" s="114">
        <v>22</v>
      </c>
      <c r="P6" s="114">
        <v>21</v>
      </c>
      <c r="Q6" s="114">
        <v>24</v>
      </c>
      <c r="R6" s="114">
        <v>24</v>
      </c>
      <c r="S6" s="114">
        <v>21</v>
      </c>
      <c r="T6" s="114">
        <v>21</v>
      </c>
      <c r="U6" s="114">
        <v>24</v>
      </c>
      <c r="V6" s="114">
        <v>23</v>
      </c>
      <c r="W6" s="114">
        <v>22</v>
      </c>
      <c r="X6" s="293">
        <v>22</v>
      </c>
    </row>
    <row r="7" spans="1:24" x14ac:dyDescent="0.3">
      <c r="A7" s="294">
        <v>44440</v>
      </c>
      <c r="B7" s="119" t="s">
        <v>7</v>
      </c>
      <c r="C7" s="110" t="s">
        <v>4</v>
      </c>
      <c r="D7" s="109">
        <v>3</v>
      </c>
      <c r="E7" s="115">
        <v>17</v>
      </c>
      <c r="F7" s="116">
        <v>23</v>
      </c>
      <c r="G7" s="116">
        <v>22</v>
      </c>
      <c r="H7" s="116">
        <v>20</v>
      </c>
      <c r="I7" s="116">
        <v>23</v>
      </c>
      <c r="J7" s="116">
        <v>23</v>
      </c>
      <c r="K7" s="115">
        <v>17</v>
      </c>
      <c r="L7" s="116">
        <v>23</v>
      </c>
      <c r="M7" s="116">
        <v>23</v>
      </c>
      <c r="N7" s="116">
        <v>22</v>
      </c>
      <c r="O7" s="116">
        <v>22</v>
      </c>
      <c r="P7" s="116">
        <v>23</v>
      </c>
      <c r="Q7" s="116">
        <v>23</v>
      </c>
      <c r="R7" s="116">
        <v>23</v>
      </c>
      <c r="S7" s="116">
        <v>24</v>
      </c>
      <c r="T7" s="116">
        <v>20</v>
      </c>
      <c r="U7" s="116">
        <v>22</v>
      </c>
      <c r="V7" s="116">
        <v>22</v>
      </c>
      <c r="W7" s="116">
        <v>21</v>
      </c>
      <c r="X7" s="295">
        <v>22</v>
      </c>
    </row>
    <row r="8" spans="1:24" x14ac:dyDescent="0.3">
      <c r="A8" s="305">
        <v>44440</v>
      </c>
      <c r="B8" s="117" t="s">
        <v>7</v>
      </c>
      <c r="C8" s="105" t="s">
        <v>21</v>
      </c>
      <c r="D8" s="106">
        <v>1</v>
      </c>
      <c r="E8" s="111">
        <v>19</v>
      </c>
      <c r="F8" s="112">
        <v>18</v>
      </c>
      <c r="G8" s="112">
        <v>16</v>
      </c>
      <c r="H8" s="112">
        <v>16</v>
      </c>
      <c r="I8" s="112">
        <v>18</v>
      </c>
      <c r="J8" s="112">
        <v>15</v>
      </c>
      <c r="K8" s="112">
        <v>14</v>
      </c>
      <c r="L8" s="112">
        <v>19</v>
      </c>
      <c r="M8" s="112">
        <v>17</v>
      </c>
      <c r="N8" s="112">
        <v>15</v>
      </c>
      <c r="O8" s="112">
        <v>21</v>
      </c>
      <c r="P8" s="112">
        <v>12</v>
      </c>
      <c r="Q8" s="112">
        <v>18</v>
      </c>
      <c r="R8" s="112">
        <v>13</v>
      </c>
      <c r="S8" s="112">
        <v>15</v>
      </c>
      <c r="T8" s="112">
        <v>14</v>
      </c>
      <c r="U8" s="112">
        <v>11</v>
      </c>
      <c r="V8" s="112">
        <v>19</v>
      </c>
      <c r="W8" s="112">
        <v>13</v>
      </c>
      <c r="X8" s="308">
        <v>16</v>
      </c>
    </row>
    <row r="9" spans="1:24" x14ac:dyDescent="0.3">
      <c r="A9" s="306">
        <v>44440</v>
      </c>
      <c r="B9" s="118" t="s">
        <v>7</v>
      </c>
      <c r="C9" s="108" t="s">
        <v>21</v>
      </c>
      <c r="D9" s="107">
        <v>2</v>
      </c>
      <c r="E9" s="113">
        <v>15</v>
      </c>
      <c r="F9" s="114">
        <v>18</v>
      </c>
      <c r="G9" s="114">
        <v>17</v>
      </c>
      <c r="H9" s="114">
        <v>13</v>
      </c>
      <c r="I9" s="114">
        <v>14</v>
      </c>
      <c r="J9" s="114">
        <v>14</v>
      </c>
      <c r="K9" s="114">
        <v>18</v>
      </c>
      <c r="L9" s="114">
        <v>15</v>
      </c>
      <c r="M9" s="114">
        <v>14</v>
      </c>
      <c r="N9" s="114">
        <v>17</v>
      </c>
      <c r="O9" s="114">
        <v>16</v>
      </c>
      <c r="P9" s="114">
        <v>15</v>
      </c>
      <c r="Q9" s="114">
        <v>13</v>
      </c>
      <c r="R9" s="114">
        <v>11</v>
      </c>
      <c r="S9" s="114">
        <v>16</v>
      </c>
      <c r="T9" s="114">
        <v>15</v>
      </c>
      <c r="U9" s="114">
        <v>13</v>
      </c>
      <c r="V9" s="114">
        <v>14</v>
      </c>
      <c r="W9" s="114">
        <v>13</v>
      </c>
      <c r="X9" s="293">
        <v>18</v>
      </c>
    </row>
    <row r="10" spans="1:24" x14ac:dyDescent="0.3">
      <c r="A10" s="294">
        <v>44440</v>
      </c>
      <c r="B10" s="119" t="s">
        <v>7</v>
      </c>
      <c r="C10" s="110" t="s">
        <v>21</v>
      </c>
      <c r="D10" s="109">
        <v>3</v>
      </c>
      <c r="E10" s="115">
        <v>18</v>
      </c>
      <c r="F10" s="116">
        <v>14</v>
      </c>
      <c r="G10" s="116">
        <v>16</v>
      </c>
      <c r="H10" s="116">
        <v>14</v>
      </c>
      <c r="I10" s="116">
        <v>19</v>
      </c>
      <c r="J10" s="116">
        <v>12</v>
      </c>
      <c r="K10" s="116">
        <v>14</v>
      </c>
      <c r="L10" s="116">
        <v>19</v>
      </c>
      <c r="M10" s="116">
        <v>15</v>
      </c>
      <c r="N10" s="116">
        <v>16</v>
      </c>
      <c r="O10" s="116">
        <v>18</v>
      </c>
      <c r="P10" s="116">
        <v>13</v>
      </c>
      <c r="Q10" s="116">
        <v>13</v>
      </c>
      <c r="R10" s="116">
        <v>17</v>
      </c>
      <c r="S10" s="116">
        <v>14</v>
      </c>
      <c r="T10" s="116">
        <v>16</v>
      </c>
      <c r="U10" s="116">
        <v>14</v>
      </c>
      <c r="V10" s="116">
        <v>17</v>
      </c>
      <c r="W10" s="116">
        <v>14</v>
      </c>
      <c r="X10" s="295">
        <v>13</v>
      </c>
    </row>
    <row r="11" spans="1:24" x14ac:dyDescent="0.3">
      <c r="A11" s="307">
        <v>44440</v>
      </c>
      <c r="B11" s="117" t="s">
        <v>8</v>
      </c>
      <c r="C11" s="105" t="s">
        <v>3</v>
      </c>
      <c r="D11" s="106">
        <v>1</v>
      </c>
      <c r="E11" s="111">
        <v>82</v>
      </c>
      <c r="F11" s="112">
        <v>86</v>
      </c>
      <c r="G11" s="112">
        <v>82</v>
      </c>
      <c r="H11" s="112">
        <v>90</v>
      </c>
      <c r="I11" s="112">
        <v>90</v>
      </c>
      <c r="J11" s="112">
        <v>90</v>
      </c>
      <c r="K11" s="112">
        <v>85</v>
      </c>
      <c r="L11" s="112">
        <v>88</v>
      </c>
      <c r="M11" s="112">
        <v>82</v>
      </c>
      <c r="N11" s="112">
        <v>85</v>
      </c>
      <c r="O11" s="112">
        <v>79</v>
      </c>
      <c r="P11" s="112">
        <v>85</v>
      </c>
      <c r="Q11" s="112">
        <v>86</v>
      </c>
      <c r="R11" s="112">
        <v>85</v>
      </c>
      <c r="S11" s="112">
        <v>90</v>
      </c>
      <c r="T11" s="112">
        <v>81</v>
      </c>
      <c r="U11" s="112">
        <v>85</v>
      </c>
      <c r="V11" s="112">
        <v>85</v>
      </c>
      <c r="W11" s="112">
        <v>81</v>
      </c>
      <c r="X11" s="308">
        <v>90</v>
      </c>
    </row>
    <row r="12" spans="1:24" x14ac:dyDescent="0.3">
      <c r="A12" s="292">
        <v>44440</v>
      </c>
      <c r="B12" s="118" t="s">
        <v>8</v>
      </c>
      <c r="C12" s="108" t="s">
        <v>3</v>
      </c>
      <c r="D12" s="107">
        <v>3</v>
      </c>
      <c r="E12" s="113">
        <v>88</v>
      </c>
      <c r="F12" s="114">
        <v>89</v>
      </c>
      <c r="G12" s="114">
        <v>90</v>
      </c>
      <c r="H12" s="114">
        <v>83</v>
      </c>
      <c r="I12" s="114">
        <v>87</v>
      </c>
      <c r="J12" s="114">
        <v>80</v>
      </c>
      <c r="K12" s="114">
        <v>89</v>
      </c>
      <c r="L12" s="114">
        <v>90</v>
      </c>
      <c r="M12" s="114">
        <v>85</v>
      </c>
      <c r="N12" s="114">
        <v>86</v>
      </c>
      <c r="O12" s="114">
        <v>85</v>
      </c>
      <c r="P12" s="114">
        <v>86</v>
      </c>
      <c r="Q12" s="114">
        <v>85</v>
      </c>
      <c r="R12" s="114">
        <v>80</v>
      </c>
      <c r="S12" s="114">
        <v>90</v>
      </c>
      <c r="T12" s="114">
        <v>86</v>
      </c>
      <c r="U12" s="114">
        <v>85</v>
      </c>
      <c r="V12" s="114">
        <v>86</v>
      </c>
      <c r="W12" s="114">
        <v>88</v>
      </c>
      <c r="X12" s="293">
        <v>79</v>
      </c>
    </row>
    <row r="13" spans="1:24" x14ac:dyDescent="0.3">
      <c r="A13" s="294">
        <v>44440</v>
      </c>
      <c r="B13" s="119" t="s">
        <v>8</v>
      </c>
      <c r="C13" s="110" t="s">
        <v>3</v>
      </c>
      <c r="D13" s="109">
        <v>3</v>
      </c>
      <c r="E13" s="115">
        <v>82</v>
      </c>
      <c r="F13" s="116">
        <v>88</v>
      </c>
      <c r="G13" s="116">
        <v>89</v>
      </c>
      <c r="H13" s="116">
        <v>90</v>
      </c>
      <c r="I13" s="116">
        <v>86</v>
      </c>
      <c r="J13" s="116">
        <v>88</v>
      </c>
      <c r="K13" s="116">
        <v>83</v>
      </c>
      <c r="L13" s="116">
        <v>87</v>
      </c>
      <c r="M13" s="116">
        <v>86</v>
      </c>
      <c r="N13" s="116">
        <v>85</v>
      </c>
      <c r="O13" s="116">
        <v>84</v>
      </c>
      <c r="P13" s="116">
        <v>90</v>
      </c>
      <c r="Q13" s="116">
        <v>87</v>
      </c>
      <c r="R13" s="116">
        <v>92</v>
      </c>
      <c r="S13" s="116">
        <v>85</v>
      </c>
      <c r="T13" s="116">
        <v>88</v>
      </c>
      <c r="U13" s="116">
        <v>86</v>
      </c>
      <c r="V13" s="116">
        <v>89</v>
      </c>
      <c r="W13" s="116">
        <v>88</v>
      </c>
      <c r="X13" s="295">
        <v>88</v>
      </c>
    </row>
    <row r="14" spans="1:24" x14ac:dyDescent="0.3">
      <c r="A14" s="302">
        <v>44440</v>
      </c>
      <c r="B14" s="117" t="s">
        <v>8</v>
      </c>
      <c r="C14" s="105" t="s">
        <v>4</v>
      </c>
      <c r="D14" s="106">
        <v>1</v>
      </c>
      <c r="E14" s="111">
        <v>21</v>
      </c>
      <c r="F14" s="112">
        <v>18</v>
      </c>
      <c r="G14" s="112">
        <v>18</v>
      </c>
      <c r="H14" s="112">
        <v>19</v>
      </c>
      <c r="I14" s="112">
        <v>18</v>
      </c>
      <c r="J14" s="112">
        <v>19</v>
      </c>
      <c r="K14" s="112">
        <v>17</v>
      </c>
      <c r="L14" s="112">
        <v>19</v>
      </c>
      <c r="M14" s="112">
        <v>20</v>
      </c>
      <c r="N14" s="112">
        <v>19</v>
      </c>
      <c r="O14" s="112">
        <v>20</v>
      </c>
      <c r="P14" s="112">
        <v>20</v>
      </c>
      <c r="Q14" s="112">
        <v>20</v>
      </c>
      <c r="R14" s="112">
        <v>17</v>
      </c>
      <c r="S14" s="112">
        <v>19</v>
      </c>
      <c r="T14" s="112">
        <v>21</v>
      </c>
      <c r="U14" s="112">
        <v>16</v>
      </c>
      <c r="V14" s="112">
        <v>18</v>
      </c>
      <c r="W14" s="112">
        <v>18</v>
      </c>
      <c r="X14" s="308">
        <v>18</v>
      </c>
    </row>
    <row r="15" spans="1:24" x14ac:dyDescent="0.3">
      <c r="A15" s="292">
        <v>44440</v>
      </c>
      <c r="B15" s="118" t="s">
        <v>8</v>
      </c>
      <c r="C15" s="108" t="s">
        <v>4</v>
      </c>
      <c r="D15" s="107">
        <v>2</v>
      </c>
      <c r="E15" s="113">
        <v>20</v>
      </c>
      <c r="F15" s="114">
        <v>21</v>
      </c>
      <c r="G15" s="114">
        <v>18</v>
      </c>
      <c r="H15" s="114">
        <v>22</v>
      </c>
      <c r="I15" s="114">
        <v>20</v>
      </c>
      <c r="J15" s="114">
        <v>20</v>
      </c>
      <c r="K15" s="114">
        <v>18</v>
      </c>
      <c r="L15" s="114">
        <v>20</v>
      </c>
      <c r="M15" s="114">
        <v>18</v>
      </c>
      <c r="N15" s="114">
        <v>20</v>
      </c>
      <c r="O15" s="114">
        <v>20</v>
      </c>
      <c r="P15" s="114">
        <v>20</v>
      </c>
      <c r="Q15" s="114">
        <v>19</v>
      </c>
      <c r="R15" s="114">
        <v>19</v>
      </c>
      <c r="S15" s="114">
        <v>19</v>
      </c>
      <c r="T15" s="114">
        <v>18</v>
      </c>
      <c r="U15" s="114">
        <v>22</v>
      </c>
      <c r="V15" s="114">
        <v>19</v>
      </c>
      <c r="W15" s="114">
        <v>22</v>
      </c>
      <c r="X15" s="293">
        <v>20</v>
      </c>
    </row>
    <row r="16" spans="1:24" x14ac:dyDescent="0.3">
      <c r="A16" s="294">
        <v>44440</v>
      </c>
      <c r="B16" s="119" t="s">
        <v>8</v>
      </c>
      <c r="C16" s="110" t="s">
        <v>4</v>
      </c>
      <c r="D16" s="109">
        <v>3</v>
      </c>
      <c r="E16" s="115">
        <v>21</v>
      </c>
      <c r="F16" s="116">
        <v>19</v>
      </c>
      <c r="G16" s="116">
        <v>20</v>
      </c>
      <c r="H16" s="116">
        <v>20</v>
      </c>
      <c r="I16" s="116">
        <v>21</v>
      </c>
      <c r="J16" s="116">
        <v>19</v>
      </c>
      <c r="K16" s="116">
        <v>21</v>
      </c>
      <c r="L16" s="116">
        <v>17</v>
      </c>
      <c r="M16" s="116">
        <v>17</v>
      </c>
      <c r="N16" s="116">
        <v>18</v>
      </c>
      <c r="O16" s="116">
        <v>20</v>
      </c>
      <c r="P16" s="116">
        <v>19</v>
      </c>
      <c r="Q16" s="116">
        <v>19</v>
      </c>
      <c r="R16" s="116">
        <v>19</v>
      </c>
      <c r="S16" s="116">
        <v>20</v>
      </c>
      <c r="T16" s="116">
        <v>19</v>
      </c>
      <c r="U16" s="116">
        <v>20</v>
      </c>
      <c r="V16" s="116">
        <v>19</v>
      </c>
      <c r="W16" s="116">
        <v>19</v>
      </c>
      <c r="X16" s="295">
        <v>18</v>
      </c>
    </row>
    <row r="17" spans="1:24" x14ac:dyDescent="0.3">
      <c r="A17" s="305">
        <v>44440</v>
      </c>
      <c r="B17" s="117" t="s">
        <v>8</v>
      </c>
      <c r="C17" s="105" t="s">
        <v>21</v>
      </c>
      <c r="D17" s="106">
        <v>1</v>
      </c>
      <c r="E17" s="111">
        <v>21</v>
      </c>
      <c r="F17" s="112">
        <v>22</v>
      </c>
      <c r="G17" s="112">
        <v>17</v>
      </c>
      <c r="H17" s="112">
        <v>18</v>
      </c>
      <c r="I17" s="112">
        <v>17</v>
      </c>
      <c r="J17" s="112">
        <v>15</v>
      </c>
      <c r="K17" s="112">
        <v>17</v>
      </c>
      <c r="L17" s="112">
        <v>23</v>
      </c>
      <c r="M17" s="112">
        <v>18</v>
      </c>
      <c r="N17" s="112">
        <v>15</v>
      </c>
      <c r="O17" s="112">
        <v>17</v>
      </c>
      <c r="P17" s="112">
        <v>17</v>
      </c>
      <c r="Q17" s="112">
        <v>15</v>
      </c>
      <c r="R17" s="112">
        <v>17</v>
      </c>
      <c r="S17" s="112">
        <v>16</v>
      </c>
      <c r="T17" s="112">
        <v>18</v>
      </c>
      <c r="U17" s="112">
        <v>17</v>
      </c>
      <c r="V17" s="112">
        <v>16</v>
      </c>
      <c r="W17" s="112">
        <v>16</v>
      </c>
      <c r="X17" s="308">
        <v>18</v>
      </c>
    </row>
    <row r="18" spans="1:24" x14ac:dyDescent="0.3">
      <c r="A18" s="306">
        <v>44440</v>
      </c>
      <c r="B18" s="118" t="s">
        <v>8</v>
      </c>
      <c r="C18" s="108" t="s">
        <v>21</v>
      </c>
      <c r="D18" s="107">
        <v>2</v>
      </c>
      <c r="E18" s="113">
        <v>18</v>
      </c>
      <c r="F18" s="114">
        <v>17</v>
      </c>
      <c r="G18" s="114">
        <v>17</v>
      </c>
      <c r="H18" s="114">
        <v>17</v>
      </c>
      <c r="I18" s="114">
        <v>18</v>
      </c>
      <c r="J18" s="114">
        <v>13</v>
      </c>
      <c r="K18" s="114">
        <v>21</v>
      </c>
      <c r="L18" s="114">
        <v>16</v>
      </c>
      <c r="M18" s="114">
        <v>18</v>
      </c>
      <c r="N18" s="114">
        <v>18</v>
      </c>
      <c r="O18" s="114">
        <v>11</v>
      </c>
      <c r="P18" s="114">
        <v>18</v>
      </c>
      <c r="Q18" s="114">
        <v>19</v>
      </c>
      <c r="R18" s="114">
        <v>18</v>
      </c>
      <c r="S18" s="114">
        <v>17</v>
      </c>
      <c r="T18" s="114">
        <v>18</v>
      </c>
      <c r="U18" s="114">
        <v>16</v>
      </c>
      <c r="V18" s="114">
        <v>19</v>
      </c>
      <c r="W18" s="114">
        <v>19</v>
      </c>
      <c r="X18" s="293">
        <v>20</v>
      </c>
    </row>
    <row r="19" spans="1:24" x14ac:dyDescent="0.3">
      <c r="A19" s="294">
        <v>44440</v>
      </c>
      <c r="B19" s="119" t="s">
        <v>8</v>
      </c>
      <c r="C19" s="110" t="s">
        <v>21</v>
      </c>
      <c r="D19" s="109">
        <v>3</v>
      </c>
      <c r="E19" s="115">
        <v>16</v>
      </c>
      <c r="F19" s="116">
        <v>16</v>
      </c>
      <c r="G19" s="116">
        <v>16</v>
      </c>
      <c r="H19" s="116">
        <v>20</v>
      </c>
      <c r="I19" s="116">
        <v>10</v>
      </c>
      <c r="J19" s="116">
        <v>16</v>
      </c>
      <c r="K19" s="116">
        <v>15</v>
      </c>
      <c r="L19" s="116">
        <v>17</v>
      </c>
      <c r="M19" s="116">
        <v>15</v>
      </c>
      <c r="N19" s="116">
        <v>16</v>
      </c>
      <c r="O19" s="116">
        <v>15</v>
      </c>
      <c r="P19" s="116">
        <v>21</v>
      </c>
      <c r="Q19" s="116">
        <v>16</v>
      </c>
      <c r="R19" s="116">
        <v>16</v>
      </c>
      <c r="S19" s="116">
        <v>18</v>
      </c>
      <c r="T19" s="116">
        <v>19</v>
      </c>
      <c r="U19" s="116">
        <v>14</v>
      </c>
      <c r="V19" s="116">
        <v>19</v>
      </c>
      <c r="W19" s="116">
        <v>15</v>
      </c>
      <c r="X19" s="295">
        <v>15</v>
      </c>
    </row>
    <row r="20" spans="1:24" x14ac:dyDescent="0.3">
      <c r="A20" s="307">
        <v>44440</v>
      </c>
      <c r="B20" s="117" t="s">
        <v>12</v>
      </c>
      <c r="C20" s="105" t="s">
        <v>3</v>
      </c>
      <c r="D20" s="106">
        <v>1</v>
      </c>
      <c r="E20" s="111">
        <v>75</v>
      </c>
      <c r="F20" s="112">
        <v>78</v>
      </c>
      <c r="G20" s="112">
        <v>75</v>
      </c>
      <c r="H20" s="112">
        <v>77</v>
      </c>
      <c r="I20" s="112">
        <v>74</v>
      </c>
      <c r="J20" s="112">
        <v>79</v>
      </c>
      <c r="K20" s="112">
        <v>75</v>
      </c>
      <c r="L20" s="112">
        <v>78</v>
      </c>
      <c r="M20" s="112">
        <v>80</v>
      </c>
      <c r="N20" s="112">
        <v>81</v>
      </c>
      <c r="O20" s="112">
        <v>81</v>
      </c>
      <c r="P20" s="112">
        <v>76</v>
      </c>
      <c r="Q20" s="112">
        <v>75</v>
      </c>
      <c r="R20" s="112">
        <v>78</v>
      </c>
      <c r="S20" s="112">
        <v>73</v>
      </c>
      <c r="T20" s="112">
        <v>84</v>
      </c>
      <c r="U20" s="112">
        <v>79</v>
      </c>
      <c r="V20" s="112">
        <v>80</v>
      </c>
      <c r="W20" s="112">
        <v>75</v>
      </c>
      <c r="X20" s="308">
        <v>79</v>
      </c>
    </row>
    <row r="21" spans="1:24" x14ac:dyDescent="0.3">
      <c r="A21" s="292">
        <v>44440</v>
      </c>
      <c r="B21" s="118" t="s">
        <v>12</v>
      </c>
      <c r="C21" s="108" t="s">
        <v>3</v>
      </c>
      <c r="D21" s="107">
        <v>3</v>
      </c>
      <c r="E21" s="113">
        <v>79</v>
      </c>
      <c r="F21" s="114">
        <v>78</v>
      </c>
      <c r="G21" s="114">
        <v>77</v>
      </c>
      <c r="H21" s="114">
        <v>75</v>
      </c>
      <c r="I21" s="114">
        <v>77</v>
      </c>
      <c r="J21" s="114">
        <v>78</v>
      </c>
      <c r="K21" s="114">
        <v>82</v>
      </c>
      <c r="L21" s="114">
        <v>78</v>
      </c>
      <c r="M21" s="114">
        <v>77</v>
      </c>
      <c r="N21" s="114">
        <v>76</v>
      </c>
      <c r="O21" s="114">
        <v>77</v>
      </c>
      <c r="P21" s="114">
        <v>78</v>
      </c>
      <c r="Q21" s="114">
        <v>79</v>
      </c>
      <c r="R21" s="114">
        <v>79</v>
      </c>
      <c r="S21" s="114">
        <v>82</v>
      </c>
      <c r="T21" s="114">
        <v>76</v>
      </c>
      <c r="U21" s="114">
        <v>76</v>
      </c>
      <c r="V21" s="114">
        <v>76</v>
      </c>
      <c r="W21" s="114">
        <v>74</v>
      </c>
      <c r="X21" s="293">
        <v>75</v>
      </c>
    </row>
    <row r="22" spans="1:24" x14ac:dyDescent="0.3">
      <c r="A22" s="294">
        <v>44440</v>
      </c>
      <c r="B22" s="119" t="s">
        <v>12</v>
      </c>
      <c r="C22" s="110" t="s">
        <v>3</v>
      </c>
      <c r="D22" s="109">
        <v>3</v>
      </c>
      <c r="E22" s="115">
        <v>73</v>
      </c>
      <c r="F22" s="116">
        <v>76</v>
      </c>
      <c r="G22" s="116">
        <v>77</v>
      </c>
      <c r="H22" s="116">
        <v>69</v>
      </c>
      <c r="I22" s="116">
        <v>74</v>
      </c>
      <c r="J22" s="116">
        <v>77</v>
      </c>
      <c r="K22" s="116">
        <v>74</v>
      </c>
      <c r="L22" s="116">
        <v>77</v>
      </c>
      <c r="M22" s="116">
        <v>77</v>
      </c>
      <c r="N22" s="116">
        <v>79</v>
      </c>
      <c r="O22" s="116">
        <v>77</v>
      </c>
      <c r="P22" s="116">
        <v>77</v>
      </c>
      <c r="Q22" s="116">
        <v>75</v>
      </c>
      <c r="R22" s="116">
        <v>77</v>
      </c>
      <c r="S22" s="116">
        <v>73</v>
      </c>
      <c r="T22" s="116">
        <v>76</v>
      </c>
      <c r="U22" s="116">
        <v>71</v>
      </c>
      <c r="V22" s="116">
        <v>75</v>
      </c>
      <c r="W22" s="116">
        <v>75</v>
      </c>
      <c r="X22" s="295">
        <v>76</v>
      </c>
    </row>
    <row r="23" spans="1:24" x14ac:dyDescent="0.3">
      <c r="A23" s="302">
        <v>44440</v>
      </c>
      <c r="B23" s="117" t="s">
        <v>12</v>
      </c>
      <c r="C23" s="105" t="s">
        <v>4</v>
      </c>
      <c r="D23" s="106">
        <v>1</v>
      </c>
      <c r="E23" s="111">
        <v>18</v>
      </c>
      <c r="F23" s="112">
        <v>21</v>
      </c>
      <c r="G23" s="112">
        <v>20</v>
      </c>
      <c r="H23" s="112">
        <v>21</v>
      </c>
      <c r="I23" s="112">
        <v>22</v>
      </c>
      <c r="J23" s="112">
        <v>22</v>
      </c>
      <c r="K23" s="112">
        <v>21</v>
      </c>
      <c r="L23" s="112">
        <v>20</v>
      </c>
      <c r="M23" s="112">
        <v>20</v>
      </c>
      <c r="N23" s="112">
        <v>18</v>
      </c>
      <c r="O23" s="112">
        <v>21</v>
      </c>
      <c r="P23" s="112">
        <v>21</v>
      </c>
      <c r="Q23" s="112">
        <v>22</v>
      </c>
      <c r="R23" s="112">
        <v>20</v>
      </c>
      <c r="S23" s="112">
        <v>19</v>
      </c>
      <c r="T23" s="112">
        <v>19</v>
      </c>
      <c r="U23" s="112">
        <v>24</v>
      </c>
      <c r="V23" s="112">
        <v>20</v>
      </c>
      <c r="W23" s="112">
        <v>20</v>
      </c>
      <c r="X23" s="308">
        <v>19</v>
      </c>
    </row>
    <row r="24" spans="1:24" x14ac:dyDescent="0.3">
      <c r="A24" s="292">
        <v>44440</v>
      </c>
      <c r="B24" s="118" t="s">
        <v>12</v>
      </c>
      <c r="C24" s="108" t="s">
        <v>4</v>
      </c>
      <c r="D24" s="107">
        <v>2</v>
      </c>
      <c r="E24" s="113">
        <v>23</v>
      </c>
      <c r="F24" s="114">
        <v>19</v>
      </c>
      <c r="G24" s="114">
        <v>20</v>
      </c>
      <c r="H24" s="114">
        <v>21</v>
      </c>
      <c r="I24" s="114">
        <v>20</v>
      </c>
      <c r="J24" s="114">
        <v>18</v>
      </c>
      <c r="K24" s="114">
        <v>19</v>
      </c>
      <c r="L24" s="114">
        <v>22</v>
      </c>
      <c r="M24" s="114">
        <v>21</v>
      </c>
      <c r="N24" s="114">
        <v>18</v>
      </c>
      <c r="O24" s="114">
        <v>18</v>
      </c>
      <c r="P24" s="114">
        <v>18</v>
      </c>
      <c r="Q24" s="114">
        <v>21</v>
      </c>
      <c r="R24" s="114">
        <v>10</v>
      </c>
      <c r="S24" s="114">
        <v>18</v>
      </c>
      <c r="T24" s="114">
        <v>23</v>
      </c>
      <c r="U24" s="114">
        <v>18</v>
      </c>
      <c r="V24" s="114">
        <v>21</v>
      </c>
      <c r="W24" s="114">
        <v>20</v>
      </c>
      <c r="X24" s="293">
        <v>20</v>
      </c>
    </row>
    <row r="25" spans="1:24" x14ac:dyDescent="0.3">
      <c r="A25" s="294">
        <v>44440</v>
      </c>
      <c r="B25" s="119" t="s">
        <v>12</v>
      </c>
      <c r="C25" s="110" t="s">
        <v>4</v>
      </c>
      <c r="D25" s="109">
        <v>3</v>
      </c>
      <c r="E25" s="115">
        <v>21</v>
      </c>
      <c r="F25" s="116">
        <v>21</v>
      </c>
      <c r="G25" s="116">
        <v>19</v>
      </c>
      <c r="H25" s="116">
        <v>19</v>
      </c>
      <c r="I25" s="116">
        <v>20</v>
      </c>
      <c r="J25" s="116">
        <v>18</v>
      </c>
      <c r="K25" s="116">
        <v>21</v>
      </c>
      <c r="L25" s="116">
        <v>20</v>
      </c>
      <c r="M25" s="116">
        <v>22</v>
      </c>
      <c r="N25" s="116">
        <v>21</v>
      </c>
      <c r="O25" s="116">
        <v>19</v>
      </c>
      <c r="P25" s="116">
        <v>21</v>
      </c>
      <c r="Q25" s="116">
        <v>21</v>
      </c>
      <c r="R25" s="116">
        <v>19</v>
      </c>
      <c r="S25" s="116">
        <v>21</v>
      </c>
      <c r="T25" s="116">
        <v>21</v>
      </c>
      <c r="U25" s="116">
        <v>21</v>
      </c>
      <c r="V25" s="116">
        <v>18</v>
      </c>
      <c r="W25" s="116">
        <v>21</v>
      </c>
      <c r="X25" s="295">
        <v>21</v>
      </c>
    </row>
    <row r="26" spans="1:24" x14ac:dyDescent="0.3">
      <c r="A26" s="305">
        <v>44440</v>
      </c>
      <c r="B26" s="117" t="s">
        <v>12</v>
      </c>
      <c r="C26" s="105" t="s">
        <v>21</v>
      </c>
      <c r="D26" s="106">
        <v>1</v>
      </c>
      <c r="E26" s="111">
        <v>11</v>
      </c>
      <c r="F26" s="112">
        <v>16</v>
      </c>
      <c r="G26" s="112">
        <v>12</v>
      </c>
      <c r="H26" s="112">
        <v>14</v>
      </c>
      <c r="I26" s="112">
        <v>10</v>
      </c>
      <c r="J26" s="112">
        <v>9</v>
      </c>
      <c r="K26" s="112">
        <v>8</v>
      </c>
      <c r="L26" s="112">
        <v>12</v>
      </c>
      <c r="M26" s="112">
        <v>16</v>
      </c>
      <c r="N26" s="112">
        <v>12</v>
      </c>
      <c r="O26" s="112">
        <v>11</v>
      </c>
      <c r="P26" s="112">
        <v>15</v>
      </c>
      <c r="Q26" s="112">
        <v>12</v>
      </c>
      <c r="R26" s="112">
        <v>18</v>
      </c>
      <c r="S26" s="112">
        <v>14</v>
      </c>
      <c r="T26" s="112">
        <v>15</v>
      </c>
      <c r="U26" s="112">
        <v>10</v>
      </c>
      <c r="V26" s="112">
        <v>16</v>
      </c>
      <c r="W26" s="112">
        <v>13</v>
      </c>
      <c r="X26" s="308">
        <v>9</v>
      </c>
    </row>
    <row r="27" spans="1:24" x14ac:dyDescent="0.3">
      <c r="A27" s="306">
        <v>44440</v>
      </c>
      <c r="B27" s="118" t="s">
        <v>12</v>
      </c>
      <c r="C27" s="108" t="s">
        <v>21</v>
      </c>
      <c r="D27" s="107">
        <v>2</v>
      </c>
      <c r="E27" s="113">
        <v>12</v>
      </c>
      <c r="F27" s="114">
        <v>11</v>
      </c>
      <c r="G27" s="114">
        <v>13</v>
      </c>
      <c r="H27" s="114">
        <v>15</v>
      </c>
      <c r="I27" s="114">
        <v>15</v>
      </c>
      <c r="J27" s="114">
        <v>13</v>
      </c>
      <c r="K27" s="114">
        <v>13</v>
      </c>
      <c r="L27" s="114">
        <v>13</v>
      </c>
      <c r="M27" s="114">
        <v>10</v>
      </c>
      <c r="N27" s="114">
        <v>12</v>
      </c>
      <c r="O27" s="114">
        <v>13</v>
      </c>
      <c r="P27" s="114">
        <v>18</v>
      </c>
      <c r="Q27" s="114">
        <v>11</v>
      </c>
      <c r="R27" s="114">
        <v>13</v>
      </c>
      <c r="S27" s="114">
        <v>12</v>
      </c>
      <c r="T27" s="114">
        <v>11</v>
      </c>
      <c r="U27" s="114">
        <v>12</v>
      </c>
      <c r="V27" s="114">
        <v>13</v>
      </c>
      <c r="W27" s="114">
        <v>17</v>
      </c>
      <c r="X27" s="293">
        <v>10</v>
      </c>
    </row>
    <row r="28" spans="1:24" x14ac:dyDescent="0.3">
      <c r="A28" s="294">
        <v>44440</v>
      </c>
      <c r="B28" s="119" t="s">
        <v>12</v>
      </c>
      <c r="C28" s="110" t="s">
        <v>21</v>
      </c>
      <c r="D28" s="109">
        <v>3</v>
      </c>
      <c r="E28" s="115">
        <v>13</v>
      </c>
      <c r="F28" s="116">
        <v>10</v>
      </c>
      <c r="G28" s="116">
        <v>9</v>
      </c>
      <c r="H28" s="116">
        <v>12</v>
      </c>
      <c r="I28" s="116">
        <v>14</v>
      </c>
      <c r="J28" s="116">
        <v>13</v>
      </c>
      <c r="K28" s="116">
        <v>10</v>
      </c>
      <c r="L28" s="116">
        <v>16</v>
      </c>
      <c r="M28" s="116">
        <v>9</v>
      </c>
      <c r="N28" s="116">
        <v>13</v>
      </c>
      <c r="O28" s="116">
        <v>13</v>
      </c>
      <c r="P28" s="116">
        <v>16</v>
      </c>
      <c r="Q28" s="116">
        <v>15</v>
      </c>
      <c r="R28" s="116">
        <v>16</v>
      </c>
      <c r="S28" s="116">
        <v>12</v>
      </c>
      <c r="T28" s="116">
        <v>14</v>
      </c>
      <c r="U28" s="116">
        <v>11</v>
      </c>
      <c r="V28" s="116">
        <v>12</v>
      </c>
      <c r="W28" s="116">
        <v>16</v>
      </c>
      <c r="X28" s="295">
        <v>13</v>
      </c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10"/>
  <sheetViews>
    <sheetView zoomScale="130" zoomScaleNormal="130" workbookViewId="0">
      <selection activeCell="C3" sqref="C3"/>
    </sheetView>
  </sheetViews>
  <sheetFormatPr defaultColWidth="8.875" defaultRowHeight="12" x14ac:dyDescent="0.3"/>
  <cols>
    <col min="1" max="1" width="9.75" style="53" bestFit="1" customWidth="1"/>
    <col min="2" max="2" width="4.5" style="53" bestFit="1" customWidth="1"/>
    <col min="3" max="3" width="9.75" style="53" bestFit="1" customWidth="1"/>
    <col min="4" max="4" width="4.5" style="53" bestFit="1" customWidth="1"/>
    <col min="5" max="5" width="9" style="53" bestFit="1" customWidth="1"/>
    <col min="6" max="6" width="4.5" style="53" customWidth="1"/>
    <col min="7" max="8" width="6" style="53" bestFit="1" customWidth="1"/>
    <col min="9" max="9" width="5" style="53" bestFit="1" customWidth="1"/>
    <col min="10" max="11" width="7.5" style="53" bestFit="1" customWidth="1"/>
    <col min="12" max="24" width="5.375" style="53" bestFit="1" customWidth="1"/>
    <col min="25" max="30" width="9" style="52" bestFit="1" customWidth="1"/>
    <col min="31" max="16384" width="8.875" style="52"/>
  </cols>
  <sheetData>
    <row r="1" spans="1:24" x14ac:dyDescent="0.3">
      <c r="A1" s="326" t="s">
        <v>13</v>
      </c>
      <c r="B1" s="326" t="s">
        <v>14</v>
      </c>
      <c r="C1" s="326" t="s">
        <v>15</v>
      </c>
      <c r="D1" s="327" t="s">
        <v>16</v>
      </c>
      <c r="E1" s="328" t="s">
        <v>75</v>
      </c>
      <c r="F1" s="328" t="s">
        <v>21</v>
      </c>
      <c r="G1" s="328" t="s">
        <v>103</v>
      </c>
      <c r="H1" s="328" t="s">
        <v>104</v>
      </c>
      <c r="I1" s="328" t="s">
        <v>105</v>
      </c>
      <c r="J1" s="328" t="s">
        <v>5</v>
      </c>
      <c r="K1" s="344" t="s">
        <v>106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x14ac:dyDescent="0.3">
      <c r="A2" s="345">
        <v>44440</v>
      </c>
      <c r="B2" s="329" t="s">
        <v>7</v>
      </c>
      <c r="C2" s="330" t="s">
        <v>102</v>
      </c>
      <c r="D2" s="331">
        <v>1</v>
      </c>
      <c r="E2" s="332">
        <v>46</v>
      </c>
      <c r="F2" s="333">
        <f>E2/3</f>
        <v>15.333333333333334</v>
      </c>
      <c r="G2" s="333">
        <v>3888</v>
      </c>
      <c r="H2" s="333">
        <v>406</v>
      </c>
      <c r="I2" s="333">
        <v>4294</v>
      </c>
      <c r="J2" s="333">
        <v>93.347826086956516</v>
      </c>
      <c r="K2" s="346">
        <v>90.544946436888679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x14ac:dyDescent="0.3">
      <c r="A3" s="347">
        <v>44440</v>
      </c>
      <c r="B3" s="334" t="s">
        <v>7</v>
      </c>
      <c r="C3" s="330" t="s">
        <v>102</v>
      </c>
      <c r="D3" s="335">
        <v>2</v>
      </c>
      <c r="E3" s="336">
        <v>46</v>
      </c>
      <c r="F3" s="337">
        <f t="shared" ref="F3:F10" si="0">E3/3</f>
        <v>15.333333333333334</v>
      </c>
      <c r="G3" s="337">
        <v>4265</v>
      </c>
      <c r="H3" s="337">
        <v>773</v>
      </c>
      <c r="I3" s="337">
        <v>5038</v>
      </c>
      <c r="J3" s="337">
        <v>109.52173913043478</v>
      </c>
      <c r="K3" s="348">
        <v>84.656609765780061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4" x14ac:dyDescent="0.3">
      <c r="A4" s="349">
        <v>44440</v>
      </c>
      <c r="B4" s="338" t="s">
        <v>7</v>
      </c>
      <c r="C4" s="339" t="s">
        <v>102</v>
      </c>
      <c r="D4" s="340">
        <v>3</v>
      </c>
      <c r="E4" s="341">
        <v>48</v>
      </c>
      <c r="F4" s="342">
        <f t="shared" si="0"/>
        <v>16</v>
      </c>
      <c r="G4" s="342">
        <v>4366</v>
      </c>
      <c r="H4" s="342">
        <v>267</v>
      </c>
      <c r="I4" s="342">
        <v>4633</v>
      </c>
      <c r="J4" s="342">
        <v>96.520833333333329</v>
      </c>
      <c r="K4" s="350">
        <v>94.236995467299806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x14ac:dyDescent="0.3">
      <c r="A5" s="351">
        <v>44440</v>
      </c>
      <c r="B5" s="329" t="s">
        <v>8</v>
      </c>
      <c r="C5" s="330" t="s">
        <v>102</v>
      </c>
      <c r="D5" s="331">
        <v>1</v>
      </c>
      <c r="E5" s="332">
        <v>51</v>
      </c>
      <c r="F5" s="332">
        <f t="shared" si="0"/>
        <v>17</v>
      </c>
      <c r="G5" s="332">
        <v>4859</v>
      </c>
      <c r="H5" s="332">
        <v>321</v>
      </c>
      <c r="I5" s="333">
        <v>5180</v>
      </c>
      <c r="J5" s="333">
        <v>101.56862745098039</v>
      </c>
      <c r="K5" s="346">
        <v>93.803088803088812</v>
      </c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x14ac:dyDescent="0.3">
      <c r="A6" s="347">
        <v>44440</v>
      </c>
      <c r="B6" s="334" t="s">
        <v>8</v>
      </c>
      <c r="C6" s="330" t="s">
        <v>102</v>
      </c>
      <c r="D6" s="335">
        <v>2</v>
      </c>
      <c r="E6" s="336">
        <v>50</v>
      </c>
      <c r="F6" s="332">
        <f t="shared" si="0"/>
        <v>16.666666666666668</v>
      </c>
      <c r="G6" s="332">
        <v>3670</v>
      </c>
      <c r="H6" s="332">
        <v>245</v>
      </c>
      <c r="I6" s="343">
        <v>3915</v>
      </c>
      <c r="J6" s="343">
        <v>78.3</v>
      </c>
      <c r="K6" s="352">
        <v>93.742017879948918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x14ac:dyDescent="0.3">
      <c r="A7" s="349">
        <v>44440</v>
      </c>
      <c r="B7" s="338" t="s">
        <v>8</v>
      </c>
      <c r="C7" s="339" t="s">
        <v>102</v>
      </c>
      <c r="D7" s="340">
        <v>3</v>
      </c>
      <c r="E7" s="341">
        <v>48</v>
      </c>
      <c r="F7" s="341">
        <f t="shared" si="0"/>
        <v>16</v>
      </c>
      <c r="G7" s="341">
        <v>3740</v>
      </c>
      <c r="H7" s="341">
        <v>554</v>
      </c>
      <c r="I7" s="342">
        <v>4294</v>
      </c>
      <c r="J7" s="342">
        <v>89.458333333333329</v>
      </c>
      <c r="K7" s="350">
        <v>87.098276665114113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4" x14ac:dyDescent="0.3">
      <c r="A8" s="353">
        <v>44440</v>
      </c>
      <c r="B8" s="329" t="s">
        <v>12</v>
      </c>
      <c r="C8" s="330" t="s">
        <v>102</v>
      </c>
      <c r="D8" s="331">
        <v>1</v>
      </c>
      <c r="E8" s="332">
        <v>38</v>
      </c>
      <c r="F8" s="332">
        <f t="shared" si="0"/>
        <v>12.666666666666666</v>
      </c>
      <c r="G8" s="332">
        <v>4298</v>
      </c>
      <c r="H8" s="332">
        <v>177</v>
      </c>
      <c r="I8" s="333">
        <v>4475</v>
      </c>
      <c r="J8" s="333">
        <v>117.76315789473684</v>
      </c>
      <c r="K8" s="346">
        <v>96.044692737430168</v>
      </c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4" x14ac:dyDescent="0.3">
      <c r="A9" s="354">
        <v>44440</v>
      </c>
      <c r="B9" s="334" t="s">
        <v>12</v>
      </c>
      <c r="C9" s="330" t="s">
        <v>102</v>
      </c>
      <c r="D9" s="335">
        <v>2</v>
      </c>
      <c r="E9" s="336">
        <v>38</v>
      </c>
      <c r="F9" s="332">
        <f t="shared" si="0"/>
        <v>12.666666666666666</v>
      </c>
      <c r="G9" s="332">
        <v>3026</v>
      </c>
      <c r="H9" s="332">
        <v>504</v>
      </c>
      <c r="I9" s="333">
        <v>3530</v>
      </c>
      <c r="J9" s="343">
        <v>92.89473684210526</v>
      </c>
      <c r="K9" s="346">
        <v>85.722379603399432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24" x14ac:dyDescent="0.3">
      <c r="A10" s="349">
        <v>44440</v>
      </c>
      <c r="B10" s="338" t="s">
        <v>12</v>
      </c>
      <c r="C10" s="339" t="s">
        <v>102</v>
      </c>
      <c r="D10" s="340">
        <v>3</v>
      </c>
      <c r="E10" s="341">
        <v>38</v>
      </c>
      <c r="F10" s="341">
        <f t="shared" si="0"/>
        <v>12.666666666666666</v>
      </c>
      <c r="G10" s="341">
        <v>3254</v>
      </c>
      <c r="H10" s="341">
        <v>53</v>
      </c>
      <c r="I10" s="342">
        <v>3307</v>
      </c>
      <c r="J10" s="342">
        <v>87.026315789473685</v>
      </c>
      <c r="K10" s="350">
        <v>98.397338977925614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Y28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W43" sqref="W43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x14ac:dyDescent="0.3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291">
        <v>44488</v>
      </c>
      <c r="B2" s="117" t="s">
        <v>7</v>
      </c>
      <c r="C2" s="105" t="s">
        <v>3</v>
      </c>
      <c r="D2" s="106">
        <v>1</v>
      </c>
      <c r="E2" s="317">
        <v>83</v>
      </c>
      <c r="F2" s="318">
        <v>80</v>
      </c>
      <c r="G2" s="318">
        <v>74</v>
      </c>
      <c r="H2" s="318">
        <v>79</v>
      </c>
      <c r="I2" s="318">
        <v>75</v>
      </c>
      <c r="J2" s="318">
        <v>75</v>
      </c>
      <c r="K2" s="318">
        <v>80</v>
      </c>
      <c r="L2" s="318">
        <v>70</v>
      </c>
      <c r="M2" s="318">
        <v>76</v>
      </c>
      <c r="N2" s="318">
        <v>76</v>
      </c>
      <c r="O2" s="318">
        <v>74</v>
      </c>
      <c r="P2" s="318">
        <v>74</v>
      </c>
      <c r="Q2" s="318">
        <v>78</v>
      </c>
      <c r="R2" s="318">
        <v>79</v>
      </c>
      <c r="S2" s="318">
        <v>79</v>
      </c>
      <c r="T2" s="318">
        <v>70</v>
      </c>
      <c r="U2" s="318">
        <v>76</v>
      </c>
      <c r="V2" s="318">
        <v>73</v>
      </c>
      <c r="W2" s="318">
        <v>76</v>
      </c>
      <c r="X2" s="321">
        <v>76</v>
      </c>
    </row>
    <row r="3" spans="1:24" x14ac:dyDescent="0.3">
      <c r="A3" s="292">
        <v>44488</v>
      </c>
      <c r="B3" s="118" t="s">
        <v>7</v>
      </c>
      <c r="C3" s="108" t="s">
        <v>3</v>
      </c>
      <c r="D3" s="107">
        <v>2</v>
      </c>
      <c r="E3" s="311">
        <v>76</v>
      </c>
      <c r="F3" s="312">
        <v>75</v>
      </c>
      <c r="G3" s="312">
        <v>73</v>
      </c>
      <c r="H3" s="312">
        <v>75</v>
      </c>
      <c r="I3" s="312">
        <v>80</v>
      </c>
      <c r="J3" s="312">
        <v>78</v>
      </c>
      <c r="K3" s="312">
        <v>76</v>
      </c>
      <c r="L3" s="312">
        <v>78</v>
      </c>
      <c r="M3" s="312">
        <v>75</v>
      </c>
      <c r="N3" s="312">
        <v>76</v>
      </c>
      <c r="O3" s="312">
        <v>74</v>
      </c>
      <c r="P3" s="312">
        <v>76</v>
      </c>
      <c r="Q3" s="312">
        <v>77</v>
      </c>
      <c r="R3" s="312">
        <v>75</v>
      </c>
      <c r="S3" s="312">
        <v>76</v>
      </c>
      <c r="T3" s="312">
        <v>74</v>
      </c>
      <c r="U3" s="312">
        <v>80</v>
      </c>
      <c r="V3" s="312">
        <v>82</v>
      </c>
      <c r="W3" s="312">
        <v>85</v>
      </c>
      <c r="X3" s="322">
        <v>75</v>
      </c>
    </row>
    <row r="4" spans="1:24" x14ac:dyDescent="0.3">
      <c r="A4" s="294">
        <v>44488</v>
      </c>
      <c r="B4" s="119" t="s">
        <v>7</v>
      </c>
      <c r="C4" s="110" t="s">
        <v>3</v>
      </c>
      <c r="D4" s="109">
        <v>3</v>
      </c>
      <c r="E4" s="319">
        <v>76</v>
      </c>
      <c r="F4" s="320">
        <v>77</v>
      </c>
      <c r="G4" s="320">
        <v>75</v>
      </c>
      <c r="H4" s="320">
        <v>77</v>
      </c>
      <c r="I4" s="320">
        <v>77</v>
      </c>
      <c r="J4" s="320">
        <v>76</v>
      </c>
      <c r="K4" s="320">
        <v>76</v>
      </c>
      <c r="L4" s="320">
        <v>78</v>
      </c>
      <c r="M4" s="320">
        <v>85</v>
      </c>
      <c r="N4" s="320">
        <v>80</v>
      </c>
      <c r="O4" s="320">
        <v>74</v>
      </c>
      <c r="P4" s="320">
        <v>78</v>
      </c>
      <c r="Q4" s="320">
        <v>84</v>
      </c>
      <c r="R4" s="320">
        <v>78</v>
      </c>
      <c r="S4" s="320">
        <v>74</v>
      </c>
      <c r="T4" s="320">
        <v>77</v>
      </c>
      <c r="U4" s="320">
        <v>80</v>
      </c>
      <c r="V4" s="320">
        <v>75</v>
      </c>
      <c r="W4" s="320">
        <v>75</v>
      </c>
      <c r="X4" s="323">
        <v>81</v>
      </c>
    </row>
    <row r="5" spans="1:24" x14ac:dyDescent="0.3">
      <c r="A5" s="302">
        <v>44488</v>
      </c>
      <c r="B5" s="117" t="s">
        <v>7</v>
      </c>
      <c r="C5" s="105" t="s">
        <v>4</v>
      </c>
      <c r="D5" s="106">
        <v>1</v>
      </c>
      <c r="E5" s="317">
        <v>17</v>
      </c>
      <c r="F5" s="318">
        <v>18</v>
      </c>
      <c r="G5" s="318">
        <v>22</v>
      </c>
      <c r="H5" s="318">
        <v>20</v>
      </c>
      <c r="I5" s="318">
        <v>21</v>
      </c>
      <c r="J5" s="318">
        <v>23</v>
      </c>
      <c r="K5" s="318">
        <v>16</v>
      </c>
      <c r="L5" s="318">
        <v>23</v>
      </c>
      <c r="M5" s="318">
        <v>23</v>
      </c>
      <c r="N5" s="318">
        <v>21</v>
      </c>
      <c r="O5" s="318">
        <v>20</v>
      </c>
      <c r="P5" s="318">
        <v>23</v>
      </c>
      <c r="Q5" s="318">
        <v>22</v>
      </c>
      <c r="R5" s="318">
        <v>22</v>
      </c>
      <c r="S5" s="318">
        <v>24</v>
      </c>
      <c r="T5" s="318">
        <v>20</v>
      </c>
      <c r="U5" s="318">
        <v>22</v>
      </c>
      <c r="V5" s="318">
        <v>22</v>
      </c>
      <c r="W5" s="318">
        <v>21</v>
      </c>
      <c r="X5" s="321">
        <v>22</v>
      </c>
    </row>
    <row r="6" spans="1:24" x14ac:dyDescent="0.3">
      <c r="A6" s="292">
        <v>44488</v>
      </c>
      <c r="B6" s="118" t="s">
        <v>7</v>
      </c>
      <c r="C6" s="108" t="s">
        <v>4</v>
      </c>
      <c r="D6" s="107">
        <v>2</v>
      </c>
      <c r="E6" s="311">
        <v>20</v>
      </c>
      <c r="F6" s="312">
        <v>22</v>
      </c>
      <c r="G6" s="312">
        <v>20</v>
      </c>
      <c r="H6" s="312">
        <v>23</v>
      </c>
      <c r="I6" s="312">
        <v>21</v>
      </c>
      <c r="J6" s="312">
        <v>23</v>
      </c>
      <c r="K6" s="312">
        <v>22</v>
      </c>
      <c r="L6" s="312">
        <v>22</v>
      </c>
      <c r="M6" s="312">
        <v>22</v>
      </c>
      <c r="N6" s="312">
        <v>22</v>
      </c>
      <c r="O6" s="312">
        <v>22</v>
      </c>
      <c r="P6" s="312">
        <v>21</v>
      </c>
      <c r="Q6" s="312">
        <v>23</v>
      </c>
      <c r="R6" s="312">
        <v>24</v>
      </c>
      <c r="S6" s="312">
        <v>19</v>
      </c>
      <c r="T6" s="312">
        <v>19</v>
      </c>
      <c r="U6" s="312">
        <v>20</v>
      </c>
      <c r="V6" s="312">
        <v>17</v>
      </c>
      <c r="W6" s="312">
        <v>19</v>
      </c>
      <c r="X6" s="322">
        <v>19</v>
      </c>
    </row>
    <row r="7" spans="1:24" x14ac:dyDescent="0.3">
      <c r="A7" s="294">
        <v>44488</v>
      </c>
      <c r="B7" s="119" t="s">
        <v>7</v>
      </c>
      <c r="C7" s="110" t="s">
        <v>4</v>
      </c>
      <c r="D7" s="109">
        <v>3</v>
      </c>
      <c r="E7" s="319">
        <v>23</v>
      </c>
      <c r="F7" s="320">
        <v>19</v>
      </c>
      <c r="G7" s="320">
        <v>21</v>
      </c>
      <c r="H7" s="320">
        <v>22</v>
      </c>
      <c r="I7" s="320">
        <v>22</v>
      </c>
      <c r="J7" s="320">
        <v>22</v>
      </c>
      <c r="K7" s="319">
        <v>22</v>
      </c>
      <c r="L7" s="320">
        <v>22</v>
      </c>
      <c r="M7" s="320">
        <v>22</v>
      </c>
      <c r="N7" s="320">
        <v>20</v>
      </c>
      <c r="O7" s="320">
        <v>19</v>
      </c>
      <c r="P7" s="320">
        <v>19</v>
      </c>
      <c r="Q7" s="320">
        <v>21</v>
      </c>
      <c r="R7" s="320">
        <v>21</v>
      </c>
      <c r="S7" s="320">
        <v>23</v>
      </c>
      <c r="T7" s="320">
        <v>24</v>
      </c>
      <c r="U7" s="320">
        <v>22</v>
      </c>
      <c r="V7" s="320">
        <v>21</v>
      </c>
      <c r="W7" s="320">
        <v>21</v>
      </c>
      <c r="X7" s="323">
        <v>19</v>
      </c>
    </row>
    <row r="8" spans="1:24" x14ac:dyDescent="0.3">
      <c r="A8" s="305">
        <v>44488</v>
      </c>
      <c r="B8" s="117" t="s">
        <v>7</v>
      </c>
      <c r="C8" s="105" t="s">
        <v>21</v>
      </c>
      <c r="D8" s="106">
        <v>1</v>
      </c>
      <c r="E8" s="317">
        <v>19</v>
      </c>
      <c r="F8" s="318">
        <v>17</v>
      </c>
      <c r="G8" s="318">
        <v>16</v>
      </c>
      <c r="H8" s="318">
        <v>16</v>
      </c>
      <c r="I8" s="318">
        <v>16</v>
      </c>
      <c r="J8" s="318">
        <v>15</v>
      </c>
      <c r="K8" s="318">
        <v>14</v>
      </c>
      <c r="L8" s="318">
        <v>19</v>
      </c>
      <c r="M8" s="318">
        <v>17</v>
      </c>
      <c r="N8" s="318">
        <v>15</v>
      </c>
      <c r="O8" s="318">
        <v>21</v>
      </c>
      <c r="P8" s="318">
        <v>12</v>
      </c>
      <c r="Q8" s="318">
        <v>18</v>
      </c>
      <c r="R8" s="318">
        <v>13</v>
      </c>
      <c r="S8" s="318">
        <v>15</v>
      </c>
      <c r="T8" s="318">
        <v>14</v>
      </c>
      <c r="U8" s="318">
        <v>11</v>
      </c>
      <c r="V8" s="318">
        <v>18</v>
      </c>
      <c r="W8" s="318">
        <v>13</v>
      </c>
      <c r="X8" s="321">
        <v>16</v>
      </c>
    </row>
    <row r="9" spans="1:24" x14ac:dyDescent="0.3">
      <c r="A9" s="306">
        <v>44488</v>
      </c>
      <c r="B9" s="118" t="s">
        <v>7</v>
      </c>
      <c r="C9" s="108" t="s">
        <v>21</v>
      </c>
      <c r="D9" s="107">
        <v>2</v>
      </c>
      <c r="E9" s="311">
        <v>14</v>
      </c>
      <c r="F9" s="312">
        <v>16</v>
      </c>
      <c r="G9" s="312">
        <v>17</v>
      </c>
      <c r="H9" s="312">
        <v>13</v>
      </c>
      <c r="I9" s="312">
        <v>14</v>
      </c>
      <c r="J9" s="312">
        <v>14</v>
      </c>
      <c r="K9" s="312">
        <v>18</v>
      </c>
      <c r="L9" s="312">
        <v>15</v>
      </c>
      <c r="M9" s="312">
        <v>14</v>
      </c>
      <c r="N9" s="312">
        <v>17</v>
      </c>
      <c r="O9" s="312">
        <v>16</v>
      </c>
      <c r="P9" s="312">
        <v>14</v>
      </c>
      <c r="Q9" s="312">
        <v>13</v>
      </c>
      <c r="R9" s="312">
        <v>11</v>
      </c>
      <c r="S9" s="312">
        <v>15</v>
      </c>
      <c r="T9" s="312">
        <v>15</v>
      </c>
      <c r="U9" s="312">
        <v>13</v>
      </c>
      <c r="V9" s="312">
        <v>14</v>
      </c>
      <c r="W9" s="312">
        <v>13</v>
      </c>
      <c r="X9" s="322">
        <v>18</v>
      </c>
    </row>
    <row r="10" spans="1:24" x14ac:dyDescent="0.3">
      <c r="A10" s="294">
        <v>44488</v>
      </c>
      <c r="B10" s="119" t="s">
        <v>7</v>
      </c>
      <c r="C10" s="110" t="s">
        <v>21</v>
      </c>
      <c r="D10" s="109">
        <v>3</v>
      </c>
      <c r="E10" s="319">
        <v>18</v>
      </c>
      <c r="F10" s="319">
        <v>14</v>
      </c>
      <c r="G10" s="319">
        <v>16</v>
      </c>
      <c r="H10" s="319">
        <v>14</v>
      </c>
      <c r="I10" s="319">
        <v>19</v>
      </c>
      <c r="J10" s="319">
        <v>12</v>
      </c>
      <c r="K10" s="319">
        <v>14</v>
      </c>
      <c r="L10" s="319">
        <v>19</v>
      </c>
      <c r="M10" s="319">
        <v>15</v>
      </c>
      <c r="N10" s="319">
        <v>16</v>
      </c>
      <c r="O10" s="319">
        <v>18</v>
      </c>
      <c r="P10" s="319">
        <v>13</v>
      </c>
      <c r="Q10" s="319">
        <v>13</v>
      </c>
      <c r="R10" s="319">
        <v>17</v>
      </c>
      <c r="S10" s="319">
        <v>14</v>
      </c>
      <c r="T10" s="319">
        <v>16</v>
      </c>
      <c r="U10" s="319">
        <v>14</v>
      </c>
      <c r="V10" s="319">
        <v>17</v>
      </c>
      <c r="W10" s="319">
        <v>14</v>
      </c>
      <c r="X10" s="324">
        <v>13</v>
      </c>
    </row>
    <row r="11" spans="1:24" x14ac:dyDescent="0.3">
      <c r="A11" s="307">
        <v>44476</v>
      </c>
      <c r="B11" s="117" t="s">
        <v>8</v>
      </c>
      <c r="C11" s="105" t="s">
        <v>3</v>
      </c>
      <c r="D11" s="106">
        <v>1</v>
      </c>
      <c r="E11" s="317">
        <v>81</v>
      </c>
      <c r="F11" s="318">
        <v>85</v>
      </c>
      <c r="G11" s="318">
        <v>84</v>
      </c>
      <c r="H11" s="318">
        <v>85</v>
      </c>
      <c r="I11" s="318">
        <v>88</v>
      </c>
      <c r="J11" s="318">
        <v>84</v>
      </c>
      <c r="K11" s="318">
        <v>85</v>
      </c>
      <c r="L11" s="318">
        <v>87</v>
      </c>
      <c r="M11" s="318">
        <v>82</v>
      </c>
      <c r="N11" s="318">
        <v>85</v>
      </c>
      <c r="O11" s="318">
        <v>81</v>
      </c>
      <c r="P11" s="318">
        <v>82</v>
      </c>
      <c r="Q11" s="318">
        <v>88</v>
      </c>
      <c r="R11" s="318">
        <v>83</v>
      </c>
      <c r="S11" s="318">
        <v>85</v>
      </c>
      <c r="T11" s="318">
        <v>84</v>
      </c>
      <c r="U11" s="318">
        <v>84</v>
      </c>
      <c r="V11" s="318">
        <v>83</v>
      </c>
      <c r="W11" s="318">
        <v>85</v>
      </c>
      <c r="X11" s="321">
        <v>84</v>
      </c>
    </row>
    <row r="12" spans="1:24" x14ac:dyDescent="0.3">
      <c r="A12" s="292">
        <v>44476</v>
      </c>
      <c r="B12" s="118" t="s">
        <v>8</v>
      </c>
      <c r="C12" s="108" t="s">
        <v>3</v>
      </c>
      <c r="D12" s="107">
        <v>3</v>
      </c>
      <c r="E12" s="311">
        <v>86</v>
      </c>
      <c r="F12" s="312">
        <v>86</v>
      </c>
      <c r="G12" s="312">
        <v>89</v>
      </c>
      <c r="H12" s="312">
        <v>92</v>
      </c>
      <c r="I12" s="312">
        <v>88</v>
      </c>
      <c r="J12" s="312">
        <v>88</v>
      </c>
      <c r="K12" s="312">
        <v>90</v>
      </c>
      <c r="L12" s="312">
        <v>87</v>
      </c>
      <c r="M12" s="312">
        <v>87</v>
      </c>
      <c r="N12" s="312">
        <v>90</v>
      </c>
      <c r="O12" s="312">
        <v>90</v>
      </c>
      <c r="P12" s="312">
        <v>94</v>
      </c>
      <c r="Q12" s="312">
        <v>93</v>
      </c>
      <c r="R12" s="312">
        <v>90</v>
      </c>
      <c r="S12" s="312">
        <v>86</v>
      </c>
      <c r="T12" s="312">
        <v>88</v>
      </c>
      <c r="U12" s="312">
        <v>88</v>
      </c>
      <c r="V12" s="312">
        <v>86</v>
      </c>
      <c r="W12" s="312">
        <v>83</v>
      </c>
      <c r="X12" s="322">
        <v>85</v>
      </c>
    </row>
    <row r="13" spans="1:24" x14ac:dyDescent="0.3">
      <c r="A13" s="294">
        <v>44476</v>
      </c>
      <c r="B13" s="119" t="s">
        <v>8</v>
      </c>
      <c r="C13" s="110" t="s">
        <v>3</v>
      </c>
      <c r="D13" s="109">
        <v>3</v>
      </c>
      <c r="E13" s="319">
        <v>87</v>
      </c>
      <c r="F13" s="320">
        <v>85</v>
      </c>
      <c r="G13" s="320">
        <v>88</v>
      </c>
      <c r="H13" s="320">
        <v>92</v>
      </c>
      <c r="I13" s="320">
        <v>83</v>
      </c>
      <c r="J13" s="320">
        <v>86</v>
      </c>
      <c r="K13" s="320">
        <v>87</v>
      </c>
      <c r="L13" s="320">
        <v>93</v>
      </c>
      <c r="M13" s="320">
        <v>86</v>
      </c>
      <c r="N13" s="320">
        <v>80</v>
      </c>
      <c r="O13" s="320">
        <v>88</v>
      </c>
      <c r="P13" s="320">
        <v>86</v>
      </c>
      <c r="Q13" s="320">
        <v>85</v>
      </c>
      <c r="R13" s="320">
        <v>89</v>
      </c>
      <c r="S13" s="320">
        <v>82</v>
      </c>
      <c r="T13" s="320">
        <v>85</v>
      </c>
      <c r="U13" s="320">
        <v>84</v>
      </c>
      <c r="V13" s="320">
        <v>85</v>
      </c>
      <c r="W13" s="320">
        <v>88</v>
      </c>
      <c r="X13" s="323">
        <v>82</v>
      </c>
    </row>
    <row r="14" spans="1:24" x14ac:dyDescent="0.3">
      <c r="A14" s="302">
        <v>44476</v>
      </c>
      <c r="B14" s="117" t="s">
        <v>8</v>
      </c>
      <c r="C14" s="105" t="s">
        <v>4</v>
      </c>
      <c r="D14" s="106">
        <v>1</v>
      </c>
      <c r="E14" s="317">
        <v>20</v>
      </c>
      <c r="F14" s="318">
        <v>17</v>
      </c>
      <c r="G14" s="318">
        <v>18</v>
      </c>
      <c r="H14" s="318">
        <v>19</v>
      </c>
      <c r="I14" s="318">
        <v>19</v>
      </c>
      <c r="J14" s="318">
        <v>19</v>
      </c>
      <c r="K14" s="318">
        <v>19</v>
      </c>
      <c r="L14" s="318">
        <v>18</v>
      </c>
      <c r="M14" s="318">
        <v>20</v>
      </c>
      <c r="N14" s="318">
        <v>18</v>
      </c>
      <c r="O14" s="318">
        <v>21</v>
      </c>
      <c r="P14" s="318">
        <v>18</v>
      </c>
      <c r="Q14" s="318">
        <v>17</v>
      </c>
      <c r="R14" s="318">
        <v>20</v>
      </c>
      <c r="S14" s="318">
        <v>18</v>
      </c>
      <c r="T14" s="318">
        <v>19</v>
      </c>
      <c r="U14" s="318">
        <v>21</v>
      </c>
      <c r="V14" s="318">
        <v>21</v>
      </c>
      <c r="W14" s="318">
        <v>19</v>
      </c>
      <c r="X14" s="321">
        <v>19</v>
      </c>
    </row>
    <row r="15" spans="1:24" x14ac:dyDescent="0.3">
      <c r="A15" s="292">
        <v>44476</v>
      </c>
      <c r="B15" s="118" t="s">
        <v>8</v>
      </c>
      <c r="C15" s="108" t="s">
        <v>4</v>
      </c>
      <c r="D15" s="107">
        <v>2</v>
      </c>
      <c r="E15" s="311">
        <v>20</v>
      </c>
      <c r="F15" s="312">
        <v>22</v>
      </c>
      <c r="G15" s="312">
        <v>20</v>
      </c>
      <c r="H15" s="312">
        <v>20</v>
      </c>
      <c r="I15" s="312">
        <v>18</v>
      </c>
      <c r="J15" s="312">
        <v>20</v>
      </c>
      <c r="K15" s="312">
        <v>19</v>
      </c>
      <c r="L15" s="312">
        <v>20</v>
      </c>
      <c r="M15" s="312">
        <v>19</v>
      </c>
      <c r="N15" s="312">
        <v>20</v>
      </c>
      <c r="O15" s="312">
        <v>20</v>
      </c>
      <c r="P15" s="312">
        <v>20</v>
      </c>
      <c r="Q15" s="312">
        <v>20</v>
      </c>
      <c r="R15" s="312">
        <v>17</v>
      </c>
      <c r="S15" s="312">
        <v>12</v>
      </c>
      <c r="T15" s="312">
        <v>19</v>
      </c>
      <c r="U15" s="312">
        <v>21</v>
      </c>
      <c r="V15" s="312">
        <v>20</v>
      </c>
      <c r="W15" s="312">
        <v>19</v>
      </c>
      <c r="X15" s="322">
        <v>21</v>
      </c>
    </row>
    <row r="16" spans="1:24" x14ac:dyDescent="0.3">
      <c r="A16" s="294">
        <v>44476</v>
      </c>
      <c r="B16" s="119" t="s">
        <v>8</v>
      </c>
      <c r="C16" s="110" t="s">
        <v>4</v>
      </c>
      <c r="D16" s="109">
        <v>3</v>
      </c>
      <c r="E16" s="319">
        <v>21</v>
      </c>
      <c r="F16" s="320">
        <v>18</v>
      </c>
      <c r="G16" s="320">
        <v>21</v>
      </c>
      <c r="H16" s="320">
        <v>22</v>
      </c>
      <c r="I16" s="320">
        <v>21</v>
      </c>
      <c r="J16" s="320">
        <v>21</v>
      </c>
      <c r="K16" s="320">
        <v>19</v>
      </c>
      <c r="L16" s="320">
        <v>17</v>
      </c>
      <c r="M16" s="320">
        <v>22</v>
      </c>
      <c r="N16" s="320">
        <v>21</v>
      </c>
      <c r="O16" s="320">
        <v>20</v>
      </c>
      <c r="P16" s="320">
        <v>19</v>
      </c>
      <c r="Q16" s="320">
        <v>17</v>
      </c>
      <c r="R16" s="320">
        <v>18</v>
      </c>
      <c r="S16" s="320">
        <v>18</v>
      </c>
      <c r="T16" s="320">
        <v>21</v>
      </c>
      <c r="U16" s="320">
        <v>20</v>
      </c>
      <c r="V16" s="320">
        <v>19</v>
      </c>
      <c r="W16" s="320">
        <v>18</v>
      </c>
      <c r="X16" s="323">
        <v>19</v>
      </c>
    </row>
    <row r="17" spans="1:25" x14ac:dyDescent="0.3">
      <c r="A17" s="305">
        <v>44476</v>
      </c>
      <c r="B17" s="117" t="s">
        <v>8</v>
      </c>
      <c r="C17" s="105" t="s">
        <v>21</v>
      </c>
      <c r="D17" s="106">
        <v>1</v>
      </c>
      <c r="E17" s="317">
        <v>20</v>
      </c>
      <c r="F17" s="318">
        <v>22</v>
      </c>
      <c r="G17" s="318">
        <v>17</v>
      </c>
      <c r="H17" s="318">
        <v>18</v>
      </c>
      <c r="I17" s="318">
        <v>17</v>
      </c>
      <c r="J17" s="318">
        <v>15</v>
      </c>
      <c r="K17" s="318">
        <v>18</v>
      </c>
      <c r="L17" s="318">
        <v>23</v>
      </c>
      <c r="M17" s="318">
        <v>18</v>
      </c>
      <c r="N17" s="318">
        <v>15</v>
      </c>
      <c r="O17" s="318">
        <v>18</v>
      </c>
      <c r="P17" s="318">
        <v>18</v>
      </c>
      <c r="Q17" s="318">
        <v>14</v>
      </c>
      <c r="R17" s="318">
        <v>17</v>
      </c>
      <c r="S17" s="318">
        <v>16</v>
      </c>
      <c r="T17" s="318">
        <v>18</v>
      </c>
      <c r="U17" s="318">
        <v>17</v>
      </c>
      <c r="V17" s="318">
        <v>16</v>
      </c>
      <c r="W17" s="318">
        <v>16</v>
      </c>
      <c r="X17" s="321">
        <v>18</v>
      </c>
    </row>
    <row r="18" spans="1:25" x14ac:dyDescent="0.3">
      <c r="A18" s="306">
        <v>44476</v>
      </c>
      <c r="B18" s="118" t="s">
        <v>8</v>
      </c>
      <c r="C18" s="108" t="s">
        <v>21</v>
      </c>
      <c r="D18" s="107">
        <v>2</v>
      </c>
      <c r="E18" s="311">
        <v>18</v>
      </c>
      <c r="F18" s="312">
        <v>17</v>
      </c>
      <c r="G18" s="312">
        <v>17</v>
      </c>
      <c r="H18" s="312">
        <v>17</v>
      </c>
      <c r="I18" s="312">
        <v>18</v>
      </c>
      <c r="J18" s="312">
        <v>13</v>
      </c>
      <c r="K18" s="312">
        <v>21</v>
      </c>
      <c r="L18" s="312">
        <v>16</v>
      </c>
      <c r="M18" s="312">
        <v>18</v>
      </c>
      <c r="N18" s="312">
        <v>18</v>
      </c>
      <c r="O18" s="312">
        <v>11</v>
      </c>
      <c r="P18" s="312">
        <v>18</v>
      </c>
      <c r="Q18" s="312">
        <v>19</v>
      </c>
      <c r="R18" s="312">
        <v>18</v>
      </c>
      <c r="S18" s="312">
        <v>17</v>
      </c>
      <c r="T18" s="312">
        <v>18</v>
      </c>
      <c r="U18" s="312">
        <v>15</v>
      </c>
      <c r="V18" s="312">
        <v>19</v>
      </c>
      <c r="W18" s="312">
        <v>19</v>
      </c>
      <c r="X18" s="322">
        <v>19</v>
      </c>
    </row>
    <row r="19" spans="1:25" x14ac:dyDescent="0.3">
      <c r="A19" s="294">
        <v>44476</v>
      </c>
      <c r="B19" s="119" t="s">
        <v>8</v>
      </c>
      <c r="C19" s="110" t="s">
        <v>21</v>
      </c>
      <c r="D19" s="109">
        <v>3</v>
      </c>
      <c r="E19" s="319">
        <v>16</v>
      </c>
      <c r="F19" s="319">
        <v>16</v>
      </c>
      <c r="G19" s="319">
        <v>16</v>
      </c>
      <c r="H19" s="319">
        <v>20</v>
      </c>
      <c r="I19" s="319">
        <v>10</v>
      </c>
      <c r="J19" s="319">
        <v>16</v>
      </c>
      <c r="K19" s="319">
        <v>15</v>
      </c>
      <c r="L19" s="319">
        <v>17</v>
      </c>
      <c r="M19" s="319">
        <v>15</v>
      </c>
      <c r="N19" s="319">
        <v>16</v>
      </c>
      <c r="O19" s="319">
        <v>15</v>
      </c>
      <c r="P19" s="319">
        <v>21</v>
      </c>
      <c r="Q19" s="319">
        <v>16</v>
      </c>
      <c r="R19" s="319">
        <v>16</v>
      </c>
      <c r="S19" s="319">
        <v>18</v>
      </c>
      <c r="T19" s="319">
        <v>19</v>
      </c>
      <c r="U19" s="319">
        <v>14</v>
      </c>
      <c r="V19" s="319">
        <v>19</v>
      </c>
      <c r="W19" s="319">
        <v>15</v>
      </c>
      <c r="X19" s="324">
        <v>15</v>
      </c>
    </row>
    <row r="20" spans="1:25" x14ac:dyDescent="0.3">
      <c r="A20" s="307">
        <v>44471</v>
      </c>
      <c r="B20" s="117" t="s">
        <v>12</v>
      </c>
      <c r="C20" s="105" t="s">
        <v>3</v>
      </c>
      <c r="D20" s="106">
        <v>1</v>
      </c>
      <c r="E20" s="317">
        <v>75</v>
      </c>
      <c r="F20" s="318">
        <v>80</v>
      </c>
      <c r="G20" s="318">
        <v>76</v>
      </c>
      <c r="H20" s="318">
        <v>78</v>
      </c>
      <c r="I20" s="318">
        <v>77</v>
      </c>
      <c r="J20" s="318">
        <v>77</v>
      </c>
      <c r="K20" s="318">
        <v>78</v>
      </c>
      <c r="L20" s="318">
        <v>76</v>
      </c>
      <c r="M20" s="318">
        <v>79</v>
      </c>
      <c r="N20" s="318">
        <v>81</v>
      </c>
      <c r="O20" s="318">
        <v>77</v>
      </c>
      <c r="P20" s="318">
        <v>78</v>
      </c>
      <c r="Q20" s="318">
        <v>76</v>
      </c>
      <c r="R20" s="318">
        <v>78</v>
      </c>
      <c r="S20" s="318">
        <v>79</v>
      </c>
      <c r="T20" s="318">
        <v>84</v>
      </c>
      <c r="U20" s="318">
        <v>80</v>
      </c>
      <c r="V20" s="318">
        <v>80</v>
      </c>
      <c r="W20" s="318">
        <v>79</v>
      </c>
      <c r="X20" s="321">
        <v>80</v>
      </c>
    </row>
    <row r="21" spans="1:25" x14ac:dyDescent="0.3">
      <c r="A21" s="292">
        <v>44471</v>
      </c>
      <c r="B21" s="118" t="s">
        <v>12</v>
      </c>
      <c r="C21" s="108" t="s">
        <v>3</v>
      </c>
      <c r="D21" s="107">
        <v>3</v>
      </c>
      <c r="E21" s="311">
        <v>81</v>
      </c>
      <c r="F21" s="312">
        <v>77</v>
      </c>
      <c r="G21" s="312">
        <v>75</v>
      </c>
      <c r="H21" s="312">
        <v>78</v>
      </c>
      <c r="I21" s="312">
        <v>79</v>
      </c>
      <c r="J21" s="312">
        <v>77</v>
      </c>
      <c r="K21" s="312">
        <v>77</v>
      </c>
      <c r="L21" s="312">
        <v>77</v>
      </c>
      <c r="M21" s="312">
        <v>78</v>
      </c>
      <c r="N21" s="312">
        <v>73</v>
      </c>
      <c r="O21" s="312">
        <v>78</v>
      </c>
      <c r="P21" s="312">
        <v>77</v>
      </c>
      <c r="Q21" s="312">
        <v>78</v>
      </c>
      <c r="R21" s="312">
        <v>80</v>
      </c>
      <c r="S21" s="312">
        <v>80</v>
      </c>
      <c r="T21" s="312">
        <v>77</v>
      </c>
      <c r="U21" s="312">
        <v>77</v>
      </c>
      <c r="V21" s="312">
        <v>77</v>
      </c>
      <c r="W21" s="312">
        <v>71</v>
      </c>
      <c r="X21" s="322">
        <v>77</v>
      </c>
    </row>
    <row r="22" spans="1:25" x14ac:dyDescent="0.3">
      <c r="A22" s="294">
        <v>44471</v>
      </c>
      <c r="B22" s="119" t="s">
        <v>12</v>
      </c>
      <c r="C22" s="110" t="s">
        <v>3</v>
      </c>
      <c r="D22" s="109">
        <v>3</v>
      </c>
      <c r="E22" s="319">
        <v>71</v>
      </c>
      <c r="F22" s="320">
        <v>75</v>
      </c>
      <c r="G22" s="320">
        <v>77</v>
      </c>
      <c r="H22" s="320">
        <v>68</v>
      </c>
      <c r="I22" s="320">
        <v>73</v>
      </c>
      <c r="J22" s="320">
        <v>79</v>
      </c>
      <c r="K22" s="320">
        <v>76</v>
      </c>
      <c r="L22" s="320">
        <v>76</v>
      </c>
      <c r="M22" s="320">
        <v>77</v>
      </c>
      <c r="N22" s="320">
        <v>75</v>
      </c>
      <c r="O22" s="320">
        <v>76</v>
      </c>
      <c r="P22" s="320">
        <v>79</v>
      </c>
      <c r="Q22" s="320">
        <v>78</v>
      </c>
      <c r="R22" s="320">
        <v>76</v>
      </c>
      <c r="S22" s="320">
        <v>74</v>
      </c>
      <c r="T22" s="320">
        <v>75</v>
      </c>
      <c r="U22" s="320">
        <v>71</v>
      </c>
      <c r="V22" s="320">
        <v>76</v>
      </c>
      <c r="W22" s="320">
        <v>74</v>
      </c>
      <c r="X22" s="323">
        <v>77</v>
      </c>
    </row>
    <row r="23" spans="1:25" x14ac:dyDescent="0.3">
      <c r="A23" s="302">
        <v>44471</v>
      </c>
      <c r="B23" s="117" t="s">
        <v>12</v>
      </c>
      <c r="C23" s="105" t="s">
        <v>4</v>
      </c>
      <c r="D23" s="106">
        <v>1</v>
      </c>
      <c r="E23" s="317">
        <v>22</v>
      </c>
      <c r="F23" s="318">
        <v>20</v>
      </c>
      <c r="G23" s="318">
        <v>20</v>
      </c>
      <c r="H23" s="318">
        <v>19</v>
      </c>
      <c r="I23" s="318">
        <v>22</v>
      </c>
      <c r="J23" s="318">
        <v>22</v>
      </c>
      <c r="K23" s="318">
        <v>21</v>
      </c>
      <c r="L23" s="318">
        <v>20</v>
      </c>
      <c r="M23" s="318">
        <v>21</v>
      </c>
      <c r="N23" s="318">
        <v>18</v>
      </c>
      <c r="O23" s="318">
        <v>21</v>
      </c>
      <c r="P23" s="318">
        <v>21</v>
      </c>
      <c r="Q23" s="318">
        <v>21</v>
      </c>
      <c r="R23" s="318">
        <v>20</v>
      </c>
      <c r="S23" s="318">
        <v>17</v>
      </c>
      <c r="T23" s="318">
        <v>19</v>
      </c>
      <c r="U23" s="318">
        <v>24</v>
      </c>
      <c r="V23" s="318">
        <v>20</v>
      </c>
      <c r="W23" s="318">
        <v>16</v>
      </c>
      <c r="X23" s="321">
        <v>19</v>
      </c>
    </row>
    <row r="24" spans="1:25" x14ac:dyDescent="0.3">
      <c r="A24" s="292">
        <v>44471</v>
      </c>
      <c r="B24" s="118" t="s">
        <v>12</v>
      </c>
      <c r="C24" s="108" t="s">
        <v>4</v>
      </c>
      <c r="D24" s="107">
        <v>2</v>
      </c>
      <c r="E24" s="311">
        <v>21</v>
      </c>
      <c r="F24" s="312">
        <v>20</v>
      </c>
      <c r="G24" s="312">
        <v>21</v>
      </c>
      <c r="H24" s="312">
        <v>19</v>
      </c>
      <c r="I24" s="312">
        <v>20</v>
      </c>
      <c r="J24" s="312">
        <v>18</v>
      </c>
      <c r="K24" s="312">
        <v>21</v>
      </c>
      <c r="L24" s="312">
        <v>22</v>
      </c>
      <c r="M24" s="312">
        <v>22</v>
      </c>
      <c r="N24" s="312">
        <v>20</v>
      </c>
      <c r="O24" s="312">
        <v>19</v>
      </c>
      <c r="P24" s="312">
        <v>19</v>
      </c>
      <c r="Q24" s="312">
        <v>21</v>
      </c>
      <c r="R24" s="312">
        <v>21</v>
      </c>
      <c r="S24" s="312">
        <v>22</v>
      </c>
      <c r="T24" s="312">
        <v>23</v>
      </c>
      <c r="U24" s="312">
        <v>18</v>
      </c>
      <c r="V24" s="312">
        <v>21</v>
      </c>
      <c r="W24" s="312">
        <v>21</v>
      </c>
      <c r="X24" s="322">
        <v>20</v>
      </c>
    </row>
    <row r="25" spans="1:25" x14ac:dyDescent="0.3">
      <c r="A25" s="294">
        <v>44471</v>
      </c>
      <c r="B25" s="119" t="s">
        <v>12</v>
      </c>
      <c r="C25" s="110" t="s">
        <v>4</v>
      </c>
      <c r="D25" s="109">
        <v>3</v>
      </c>
      <c r="E25" s="319">
        <v>22</v>
      </c>
      <c r="F25" s="320">
        <v>21</v>
      </c>
      <c r="G25" s="320">
        <v>22</v>
      </c>
      <c r="H25" s="320">
        <v>20</v>
      </c>
      <c r="I25" s="320">
        <v>21</v>
      </c>
      <c r="J25" s="320">
        <v>18</v>
      </c>
      <c r="K25" s="320">
        <v>18</v>
      </c>
      <c r="L25" s="320">
        <v>20</v>
      </c>
      <c r="M25" s="320">
        <v>22</v>
      </c>
      <c r="N25" s="320">
        <v>22</v>
      </c>
      <c r="O25" s="320">
        <v>19</v>
      </c>
      <c r="P25" s="320">
        <v>19</v>
      </c>
      <c r="Q25" s="320">
        <v>21</v>
      </c>
      <c r="R25" s="320">
        <v>19</v>
      </c>
      <c r="S25" s="320">
        <v>21</v>
      </c>
      <c r="T25" s="320">
        <v>22</v>
      </c>
      <c r="U25" s="320">
        <v>22</v>
      </c>
      <c r="V25" s="320">
        <v>18</v>
      </c>
      <c r="W25" s="320">
        <v>21</v>
      </c>
      <c r="X25" s="323">
        <v>20</v>
      </c>
    </row>
    <row r="26" spans="1:25" x14ac:dyDescent="0.3">
      <c r="A26" s="305">
        <v>44471</v>
      </c>
      <c r="B26" s="117" t="s">
        <v>12</v>
      </c>
      <c r="C26" s="105" t="s">
        <v>21</v>
      </c>
      <c r="D26" s="106">
        <v>1</v>
      </c>
      <c r="E26" s="317">
        <v>10</v>
      </c>
      <c r="F26" s="318">
        <v>16</v>
      </c>
      <c r="G26" s="318">
        <v>12</v>
      </c>
      <c r="H26" s="318">
        <v>14</v>
      </c>
      <c r="I26" s="318">
        <v>10</v>
      </c>
      <c r="J26" s="318">
        <v>9</v>
      </c>
      <c r="K26" s="318">
        <v>8</v>
      </c>
      <c r="L26" s="318">
        <v>12</v>
      </c>
      <c r="M26" s="318">
        <v>15</v>
      </c>
      <c r="N26" s="318">
        <v>12</v>
      </c>
      <c r="O26" s="318">
        <v>11</v>
      </c>
      <c r="P26" s="318">
        <v>15</v>
      </c>
      <c r="Q26" s="318">
        <v>11</v>
      </c>
      <c r="R26" s="318">
        <v>17</v>
      </c>
      <c r="S26" s="318">
        <v>14</v>
      </c>
      <c r="T26" s="318">
        <v>15</v>
      </c>
      <c r="U26" s="318">
        <v>10</v>
      </c>
      <c r="V26" s="318">
        <v>16</v>
      </c>
      <c r="W26" s="318">
        <v>13</v>
      </c>
      <c r="X26" s="321">
        <v>9</v>
      </c>
    </row>
    <row r="27" spans="1:25" x14ac:dyDescent="0.3">
      <c r="A27" s="306">
        <v>44471</v>
      </c>
      <c r="B27" s="118" t="s">
        <v>12</v>
      </c>
      <c r="C27" s="108" t="s">
        <v>21</v>
      </c>
      <c r="D27" s="107">
        <v>2</v>
      </c>
      <c r="E27" s="311">
        <v>12</v>
      </c>
      <c r="F27" s="312">
        <v>11</v>
      </c>
      <c r="G27" s="312">
        <v>12</v>
      </c>
      <c r="H27" s="312">
        <v>15</v>
      </c>
      <c r="I27" s="312">
        <v>15</v>
      </c>
      <c r="J27" s="312">
        <v>13</v>
      </c>
      <c r="K27" s="312">
        <v>13</v>
      </c>
      <c r="L27" s="312">
        <v>13</v>
      </c>
      <c r="M27" s="312">
        <v>10</v>
      </c>
      <c r="N27" s="312">
        <v>12</v>
      </c>
      <c r="O27" s="312">
        <v>13</v>
      </c>
      <c r="P27" s="312">
        <v>18</v>
      </c>
      <c r="Q27" s="312">
        <v>11</v>
      </c>
      <c r="R27" s="312">
        <v>13</v>
      </c>
      <c r="S27" s="312">
        <v>12</v>
      </c>
      <c r="T27" s="312">
        <v>11</v>
      </c>
      <c r="U27" s="312">
        <v>12</v>
      </c>
      <c r="V27" s="312">
        <v>13</v>
      </c>
      <c r="W27" s="312">
        <v>17</v>
      </c>
      <c r="X27" s="322">
        <v>10</v>
      </c>
    </row>
    <row r="28" spans="1:25" x14ac:dyDescent="0.3">
      <c r="A28" s="294">
        <v>44471</v>
      </c>
      <c r="B28" s="119" t="s">
        <v>12</v>
      </c>
      <c r="C28" s="110" t="s">
        <v>21</v>
      </c>
      <c r="D28" s="109">
        <v>3</v>
      </c>
      <c r="E28" s="319">
        <v>13</v>
      </c>
      <c r="F28" s="320">
        <v>10</v>
      </c>
      <c r="G28" s="320">
        <v>9</v>
      </c>
      <c r="H28" s="325"/>
      <c r="I28" s="320">
        <v>14</v>
      </c>
      <c r="J28" s="320">
        <v>13</v>
      </c>
      <c r="K28" s="320">
        <v>9</v>
      </c>
      <c r="L28" s="320">
        <v>16</v>
      </c>
      <c r="M28" s="320">
        <v>9</v>
      </c>
      <c r="N28" s="320">
        <v>13</v>
      </c>
      <c r="O28" s="320">
        <v>12</v>
      </c>
      <c r="P28" s="320">
        <v>16</v>
      </c>
      <c r="Q28" s="320">
        <v>15</v>
      </c>
      <c r="R28" s="320">
        <v>16</v>
      </c>
      <c r="S28" s="320">
        <v>12</v>
      </c>
      <c r="T28" s="320">
        <v>14</v>
      </c>
      <c r="U28" s="320">
        <v>11</v>
      </c>
      <c r="V28" s="320">
        <v>12</v>
      </c>
      <c r="W28" s="320">
        <v>16</v>
      </c>
      <c r="X28" s="323">
        <v>13</v>
      </c>
      <c r="Y28" s="222"/>
    </row>
  </sheetData>
  <phoneticPr fontId="1" type="noConversion"/>
  <pageMargins left="0.7" right="0.7" top="0.75" bottom="0.75" header="0.3" footer="0.3"/>
  <pageSetup paperSize="9" scale="14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T10"/>
  <sheetViews>
    <sheetView zoomScale="115" zoomScaleNormal="115" workbookViewId="0">
      <pane xSplit="3" ySplit="1" topLeftCell="D2" activePane="bottomRight" state="frozen"/>
      <selection activeCell="AB43" sqref="AB43:AB44"/>
      <selection pane="topRight" activeCell="AB43" sqref="AB43:AB44"/>
      <selection pane="bottomLeft" activeCell="AB43" sqref="AB43:AB44"/>
      <selection pane="bottomRight" activeCell="F6" sqref="F6"/>
    </sheetView>
  </sheetViews>
  <sheetFormatPr defaultColWidth="8.875" defaultRowHeight="16.5" x14ac:dyDescent="0.3"/>
  <cols>
    <col min="1" max="2" width="8.875" style="1"/>
    <col min="3" max="3" width="13.5" style="1" bestFit="1" customWidth="1"/>
    <col min="4" max="14" width="12.5" style="1" bestFit="1" customWidth="1"/>
    <col min="15" max="16384" width="8.875" style="1"/>
  </cols>
  <sheetData>
    <row r="1" spans="1:72" s="5" customFormat="1" ht="13.5" x14ac:dyDescent="0.3">
      <c r="A1" s="54" t="s">
        <v>22</v>
      </c>
      <c r="B1" s="55" t="s">
        <v>23</v>
      </c>
      <c r="C1" s="56" t="s">
        <v>24</v>
      </c>
      <c r="D1" s="506" t="s">
        <v>133</v>
      </c>
      <c r="E1" s="506" t="s">
        <v>39</v>
      </c>
      <c r="F1" s="507" t="s">
        <v>42</v>
      </c>
      <c r="G1" s="508" t="s">
        <v>43</v>
      </c>
      <c r="H1" s="508" t="s">
        <v>44</v>
      </c>
      <c r="I1" s="508" t="s">
        <v>45</v>
      </c>
      <c r="J1" s="508" t="s">
        <v>46</v>
      </c>
      <c r="K1" s="508" t="s">
        <v>47</v>
      </c>
      <c r="L1" s="508" t="s">
        <v>76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s="7" customFormat="1" x14ac:dyDescent="0.3">
      <c r="A2" s="359" t="s">
        <v>71</v>
      </c>
      <c r="B2" s="359" t="s">
        <v>72</v>
      </c>
      <c r="C2" s="85">
        <v>2020</v>
      </c>
      <c r="D2" s="73">
        <v>146</v>
      </c>
      <c r="E2" s="73">
        <v>183</v>
      </c>
      <c r="F2" s="73">
        <v>204</v>
      </c>
      <c r="G2" s="73">
        <v>159</v>
      </c>
      <c r="H2" s="73">
        <v>219</v>
      </c>
      <c r="I2" s="73">
        <v>232</v>
      </c>
      <c r="J2" s="73">
        <v>234</v>
      </c>
      <c r="K2" s="73">
        <v>236</v>
      </c>
      <c r="L2" s="73">
        <v>293</v>
      </c>
      <c r="M2" s="505"/>
      <c r="N2" s="505"/>
    </row>
    <row r="3" spans="1:72" s="7" customFormat="1" x14ac:dyDescent="0.3">
      <c r="A3" s="371" t="s">
        <v>71</v>
      </c>
      <c r="B3" s="371" t="s">
        <v>73</v>
      </c>
      <c r="C3" s="87">
        <v>2020</v>
      </c>
      <c r="D3" s="378">
        <v>146</v>
      </c>
      <c r="E3" s="378">
        <v>181</v>
      </c>
      <c r="F3" s="378">
        <v>205</v>
      </c>
      <c r="G3" s="378">
        <v>157</v>
      </c>
      <c r="H3" s="378">
        <v>220</v>
      </c>
      <c r="I3" s="378">
        <v>231</v>
      </c>
      <c r="J3" s="378">
        <v>235</v>
      </c>
      <c r="K3" s="378">
        <v>237</v>
      </c>
      <c r="L3" s="378">
        <v>294</v>
      </c>
      <c r="M3" s="505"/>
      <c r="N3" s="505"/>
    </row>
    <row r="4" spans="1:72" s="7" customFormat="1" x14ac:dyDescent="0.3">
      <c r="A4" s="360" t="s">
        <v>71</v>
      </c>
      <c r="B4" s="360" t="s">
        <v>74</v>
      </c>
      <c r="C4" s="86">
        <v>2020</v>
      </c>
      <c r="D4" s="80">
        <v>146</v>
      </c>
      <c r="E4" s="80">
        <v>191</v>
      </c>
      <c r="F4" s="80">
        <v>202</v>
      </c>
      <c r="G4" s="80">
        <v>162</v>
      </c>
      <c r="H4" s="80">
        <v>217</v>
      </c>
      <c r="I4" s="80">
        <v>229</v>
      </c>
      <c r="J4" s="80">
        <v>232</v>
      </c>
      <c r="K4" s="80">
        <v>234</v>
      </c>
      <c r="L4" s="80">
        <v>289</v>
      </c>
      <c r="M4" s="505"/>
      <c r="N4" s="505"/>
    </row>
    <row r="5" spans="1:72" s="7" customFormat="1" x14ac:dyDescent="0.3">
      <c r="A5" s="359" t="s">
        <v>71</v>
      </c>
      <c r="B5" s="359" t="s">
        <v>72</v>
      </c>
      <c r="C5" s="85">
        <v>2021</v>
      </c>
      <c r="D5" s="73">
        <v>146</v>
      </c>
      <c r="E5" s="73">
        <v>188</v>
      </c>
      <c r="F5" s="73">
        <v>208</v>
      </c>
      <c r="G5" s="73">
        <v>172</v>
      </c>
      <c r="H5" s="73">
        <v>223</v>
      </c>
      <c r="I5" s="73">
        <v>236</v>
      </c>
      <c r="J5" s="73">
        <v>238</v>
      </c>
      <c r="K5" s="73">
        <v>240</v>
      </c>
      <c r="L5" s="73">
        <v>293</v>
      </c>
      <c r="M5" s="505"/>
      <c r="N5" s="505"/>
    </row>
    <row r="6" spans="1:72" s="7" customFormat="1" x14ac:dyDescent="0.3">
      <c r="A6" s="371" t="s">
        <v>71</v>
      </c>
      <c r="B6" s="371" t="s">
        <v>73</v>
      </c>
      <c r="C6" s="87">
        <v>2021</v>
      </c>
      <c r="D6" s="378">
        <v>146</v>
      </c>
      <c r="E6" s="378">
        <v>190</v>
      </c>
      <c r="F6" s="378">
        <v>207</v>
      </c>
      <c r="G6" s="378">
        <v>173</v>
      </c>
      <c r="H6" s="378">
        <v>216</v>
      </c>
      <c r="I6" s="378">
        <v>229</v>
      </c>
      <c r="J6" s="378">
        <v>231</v>
      </c>
      <c r="K6" s="378">
        <v>233</v>
      </c>
      <c r="L6" s="378">
        <v>283</v>
      </c>
      <c r="M6" s="505"/>
      <c r="N6" s="505"/>
    </row>
    <row r="7" spans="1:72" s="7" customFormat="1" x14ac:dyDescent="0.3">
      <c r="A7" s="360" t="s">
        <v>71</v>
      </c>
      <c r="B7" s="360" t="s">
        <v>74</v>
      </c>
      <c r="C7" s="86">
        <v>2021</v>
      </c>
      <c r="D7" s="80">
        <v>146</v>
      </c>
      <c r="E7" s="80">
        <v>189</v>
      </c>
      <c r="F7" s="80">
        <v>205</v>
      </c>
      <c r="G7" s="80">
        <v>173</v>
      </c>
      <c r="H7" s="80">
        <v>213</v>
      </c>
      <c r="I7" s="80">
        <v>225</v>
      </c>
      <c r="J7" s="80">
        <v>228</v>
      </c>
      <c r="K7" s="80">
        <v>230</v>
      </c>
      <c r="L7" s="80">
        <v>278</v>
      </c>
      <c r="M7" s="505"/>
      <c r="N7" s="505"/>
    </row>
    <row r="8" spans="1:72" s="6" customFormat="1" x14ac:dyDescent="0.3">
      <c r="A8" s="359" t="s">
        <v>71</v>
      </c>
      <c r="B8" s="359" t="s">
        <v>72</v>
      </c>
      <c r="C8" s="85" t="s">
        <v>152</v>
      </c>
      <c r="D8" s="73"/>
      <c r="E8" s="73">
        <v>189</v>
      </c>
      <c r="F8" s="73">
        <v>203</v>
      </c>
      <c r="G8" s="73">
        <v>168</v>
      </c>
      <c r="H8" s="73">
        <v>218</v>
      </c>
      <c r="I8" s="73">
        <v>230</v>
      </c>
      <c r="J8" s="73">
        <v>233</v>
      </c>
      <c r="K8" s="73">
        <v>236</v>
      </c>
      <c r="L8" s="73">
        <v>295</v>
      </c>
    </row>
    <row r="9" spans="1:72" s="6" customFormat="1" x14ac:dyDescent="0.3">
      <c r="A9" s="371" t="s">
        <v>71</v>
      </c>
      <c r="B9" s="371" t="s">
        <v>73</v>
      </c>
      <c r="C9" s="87" t="s">
        <v>145</v>
      </c>
      <c r="D9" s="378"/>
      <c r="E9" s="378">
        <v>188</v>
      </c>
      <c r="F9" s="378">
        <v>201</v>
      </c>
      <c r="G9" s="378">
        <v>170</v>
      </c>
      <c r="H9" s="378">
        <v>214</v>
      </c>
      <c r="I9" s="378">
        <v>227</v>
      </c>
      <c r="J9" s="378">
        <v>230</v>
      </c>
      <c r="K9" s="378">
        <v>233</v>
      </c>
      <c r="L9" s="378">
        <v>293</v>
      </c>
    </row>
    <row r="10" spans="1:72" x14ac:dyDescent="0.3">
      <c r="A10" s="360" t="s">
        <v>71</v>
      </c>
      <c r="B10" s="360" t="s">
        <v>74</v>
      </c>
      <c r="C10" s="86" t="s">
        <v>117</v>
      </c>
      <c r="D10" s="80"/>
      <c r="E10" s="80"/>
      <c r="F10" s="80"/>
      <c r="G10" s="80"/>
      <c r="H10" s="80"/>
      <c r="I10" s="80"/>
      <c r="J10" s="80"/>
      <c r="K10" s="80"/>
      <c r="L10" s="80"/>
    </row>
  </sheetData>
  <phoneticPr fontId="1" type="noConversion"/>
  <pageMargins left="0.7" right="0.7" top="0.75" bottom="0.75" header="0.3" footer="0.3"/>
  <pageSetup paperSize="9" scale="1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M16"/>
  <sheetViews>
    <sheetView zoomScale="85" zoomScaleNormal="85" workbookViewId="0">
      <selection activeCell="AA55" sqref="AA55"/>
    </sheetView>
  </sheetViews>
  <sheetFormatPr defaultRowHeight="16.5" x14ac:dyDescent="0.3"/>
  <cols>
    <col min="2" max="2" width="4.625" bestFit="1" customWidth="1"/>
    <col min="3" max="5" width="9" customWidth="1"/>
    <col min="7" max="7" width="9" customWidth="1"/>
    <col min="8" max="8" width="9" style="1" customWidth="1"/>
    <col min="9" max="9" width="9" style="1"/>
    <col min="13" max="14" width="6.5" customWidth="1"/>
    <col min="15" max="16" width="8" style="1" customWidth="1"/>
    <col min="17" max="18" width="9" customWidth="1"/>
    <col min="19" max="19" width="9.25" customWidth="1"/>
    <col min="21" max="21" width="9" customWidth="1"/>
    <col min="23" max="23" width="9" customWidth="1"/>
    <col min="24" max="24" width="9" style="1" customWidth="1"/>
    <col min="25" max="27" width="9" customWidth="1"/>
    <col min="29" max="30" width="9" customWidth="1"/>
    <col min="33" max="34" width="9" customWidth="1"/>
    <col min="35" max="35" width="9.125" customWidth="1"/>
    <col min="36" max="36" width="9.125" style="1" customWidth="1"/>
    <col min="37" max="37" width="10.25" bestFit="1" customWidth="1"/>
    <col min="38" max="38" width="8.25" bestFit="1" customWidth="1"/>
  </cols>
  <sheetData>
    <row r="1" spans="1:39" x14ac:dyDescent="0.3">
      <c r="A1" s="3" t="s">
        <v>136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91"/>
      <c r="V1" s="9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</row>
    <row r="2" spans="1:39" x14ac:dyDescent="0.3">
      <c r="A2" s="92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9" x14ac:dyDescent="0.3">
      <c r="A3" s="558" t="s">
        <v>14</v>
      </c>
      <c r="B3" s="562" t="s">
        <v>16</v>
      </c>
      <c r="C3" s="90" t="s">
        <v>131</v>
      </c>
      <c r="D3" s="563" t="s">
        <v>77</v>
      </c>
      <c r="E3" s="565"/>
      <c r="F3" s="563" t="s">
        <v>78</v>
      </c>
      <c r="G3" s="564"/>
      <c r="H3" s="564"/>
      <c r="I3" s="564"/>
      <c r="J3" s="557"/>
      <c r="K3" s="557"/>
      <c r="L3" s="556"/>
      <c r="M3" s="178" t="s">
        <v>79</v>
      </c>
      <c r="N3" s="178" t="s">
        <v>80</v>
      </c>
      <c r="O3" s="178" t="s">
        <v>79</v>
      </c>
      <c r="P3" s="178" t="s">
        <v>80</v>
      </c>
      <c r="Q3" s="549" t="s">
        <v>137</v>
      </c>
      <c r="R3" s="550"/>
      <c r="S3" s="551"/>
      <c r="T3" s="179"/>
      <c r="U3" s="555" t="s">
        <v>109</v>
      </c>
      <c r="V3" s="556"/>
      <c r="W3" s="552" t="s">
        <v>81</v>
      </c>
      <c r="X3" s="553"/>
      <c r="Y3" s="553"/>
      <c r="Z3" s="553"/>
      <c r="AA3" s="553"/>
      <c r="AB3" s="553"/>
      <c r="AC3" s="553"/>
      <c r="AD3" s="553"/>
      <c r="AE3" s="553"/>
      <c r="AF3" s="554"/>
      <c r="AG3" s="544" t="s">
        <v>81</v>
      </c>
      <c r="AH3" s="545"/>
      <c r="AI3" s="546" t="s">
        <v>112</v>
      </c>
      <c r="AJ3" s="547"/>
      <c r="AK3" s="547"/>
      <c r="AL3" s="548"/>
    </row>
    <row r="4" spans="1:39" ht="36" x14ac:dyDescent="0.3">
      <c r="A4" s="560"/>
      <c r="B4" s="562"/>
      <c r="C4" s="90" t="s">
        <v>132</v>
      </c>
      <c r="D4" s="90" t="s">
        <v>82</v>
      </c>
      <c r="E4" s="90" t="s">
        <v>83</v>
      </c>
      <c r="F4" s="90" t="s">
        <v>82</v>
      </c>
      <c r="G4" s="90" t="s">
        <v>139</v>
      </c>
      <c r="H4" s="90" t="s">
        <v>140</v>
      </c>
      <c r="I4" s="90" t="s">
        <v>141</v>
      </c>
      <c r="J4" s="174" t="s">
        <v>84</v>
      </c>
      <c r="K4" s="174" t="s">
        <v>85</v>
      </c>
      <c r="L4" s="174" t="s">
        <v>86</v>
      </c>
      <c r="M4" s="178" t="s">
        <v>87</v>
      </c>
      <c r="N4" s="178" t="s">
        <v>87</v>
      </c>
      <c r="O4" s="178" t="s">
        <v>138</v>
      </c>
      <c r="P4" s="178" t="s">
        <v>138</v>
      </c>
      <c r="Q4" s="178" t="s">
        <v>88</v>
      </c>
      <c r="R4" s="178" t="s">
        <v>89</v>
      </c>
      <c r="S4" s="180" t="s">
        <v>143</v>
      </c>
      <c r="T4" s="89" t="s">
        <v>90</v>
      </c>
      <c r="U4" s="54" t="s">
        <v>110</v>
      </c>
      <c r="V4" s="181" t="s">
        <v>108</v>
      </c>
      <c r="W4" s="89" t="s">
        <v>91</v>
      </c>
      <c r="X4" s="174" t="s">
        <v>144</v>
      </c>
      <c r="Y4" s="89" t="s">
        <v>92</v>
      </c>
      <c r="Z4" s="89" t="s">
        <v>93</v>
      </c>
      <c r="AA4" s="89" t="s">
        <v>94</v>
      </c>
      <c r="AB4" s="178" t="s">
        <v>95</v>
      </c>
      <c r="AC4" s="94" t="s">
        <v>59</v>
      </c>
      <c r="AD4" s="94" t="s">
        <v>60</v>
      </c>
      <c r="AE4" s="178" t="s">
        <v>5</v>
      </c>
      <c r="AF4" s="178" t="s">
        <v>96</v>
      </c>
      <c r="AG4" s="88" t="s">
        <v>97</v>
      </c>
      <c r="AH4" s="88" t="s">
        <v>98</v>
      </c>
      <c r="AI4" s="93" t="s">
        <v>134</v>
      </c>
      <c r="AJ4" s="93" t="s">
        <v>135</v>
      </c>
      <c r="AK4" s="89" t="s">
        <v>107</v>
      </c>
      <c r="AL4" s="89" t="s">
        <v>111</v>
      </c>
    </row>
    <row r="5" spans="1:39" x14ac:dyDescent="0.3">
      <c r="A5" s="558" t="s">
        <v>7</v>
      </c>
      <c r="B5" s="95" t="s">
        <v>99</v>
      </c>
      <c r="C5" s="147">
        <v>44123</v>
      </c>
      <c r="D5" s="145">
        <v>4666.3999999999996</v>
      </c>
      <c r="E5" s="148">
        <v>20.7</v>
      </c>
      <c r="F5" s="145">
        <v>4147.7</v>
      </c>
      <c r="G5" s="140">
        <v>16.100000000000001</v>
      </c>
      <c r="H5" s="140">
        <v>16.2</v>
      </c>
      <c r="I5" s="140">
        <v>16.149999999999999</v>
      </c>
      <c r="J5" s="169">
        <v>811.82223389355727</v>
      </c>
      <c r="K5" s="169">
        <v>681.93067647058808</v>
      </c>
      <c r="L5" s="169">
        <v>627.37622235294111</v>
      </c>
      <c r="M5" s="182">
        <v>612</v>
      </c>
      <c r="N5" s="182">
        <v>772</v>
      </c>
      <c r="O5" s="182">
        <v>603.71999999999991</v>
      </c>
      <c r="P5" s="182">
        <v>772</v>
      </c>
      <c r="Q5" s="182">
        <v>1680</v>
      </c>
      <c r="R5" s="183">
        <v>15</v>
      </c>
      <c r="S5" s="184">
        <v>1680</v>
      </c>
      <c r="T5" s="185">
        <v>84</v>
      </c>
      <c r="U5" s="186">
        <v>28.809523809523807</v>
      </c>
      <c r="V5" s="187">
        <v>24.2</v>
      </c>
      <c r="W5" s="188">
        <v>45</v>
      </c>
      <c r="X5" s="183">
        <v>15.75</v>
      </c>
      <c r="Y5" s="175">
        <v>4105</v>
      </c>
      <c r="Z5" s="189">
        <v>533</v>
      </c>
      <c r="AA5" s="175">
        <v>4638</v>
      </c>
      <c r="AB5" s="183">
        <v>88.507977576541606</v>
      </c>
      <c r="AC5" s="185">
        <v>91.222222222222229</v>
      </c>
      <c r="AD5" s="185">
        <v>11.844444444444445</v>
      </c>
      <c r="AE5" s="190">
        <v>103.06666666666666</v>
      </c>
      <c r="AF5" s="223">
        <v>38649.999999999993</v>
      </c>
      <c r="AG5" s="98">
        <v>102.8</v>
      </c>
      <c r="AH5" s="98">
        <v>5</v>
      </c>
      <c r="AI5" s="157">
        <v>9469.6</v>
      </c>
      <c r="AJ5" s="157">
        <v>521.54999999999995</v>
      </c>
      <c r="AK5" s="126">
        <v>1152.8641176470587</v>
      </c>
      <c r="AL5" s="132">
        <v>0.7041785943953639</v>
      </c>
      <c r="AM5" s="1"/>
    </row>
    <row r="6" spans="1:39" x14ac:dyDescent="0.3">
      <c r="A6" s="559"/>
      <c r="B6" s="96" t="s">
        <v>100</v>
      </c>
      <c r="C6" s="153"/>
      <c r="D6" s="151">
        <v>4886.8</v>
      </c>
      <c r="E6" s="152">
        <v>21.7</v>
      </c>
      <c r="F6" s="151">
        <v>4244.5999999999995</v>
      </c>
      <c r="G6" s="141">
        <v>15.6</v>
      </c>
      <c r="H6" s="141">
        <v>15.8</v>
      </c>
      <c r="I6" s="141">
        <v>15.7</v>
      </c>
      <c r="J6" s="170">
        <v>835.24691876750683</v>
      </c>
      <c r="K6" s="170">
        <v>705.78364635854336</v>
      </c>
      <c r="L6" s="170">
        <v>649.32095464985991</v>
      </c>
      <c r="M6" s="191">
        <v>613</v>
      </c>
      <c r="N6" s="191">
        <v>784</v>
      </c>
      <c r="O6" s="191">
        <v>607.9517647058824</v>
      </c>
      <c r="P6" s="191">
        <v>784</v>
      </c>
      <c r="Q6" s="191">
        <v>1690</v>
      </c>
      <c r="R6" s="192">
        <v>15</v>
      </c>
      <c r="S6" s="193">
        <v>1690</v>
      </c>
      <c r="T6" s="194">
        <v>84.5</v>
      </c>
      <c r="U6" s="195">
        <v>28.875739644970409</v>
      </c>
      <c r="V6" s="196">
        <v>24.4</v>
      </c>
      <c r="W6" s="197">
        <v>44</v>
      </c>
      <c r="X6" s="192">
        <v>14.7</v>
      </c>
      <c r="Y6" s="176">
        <v>3703</v>
      </c>
      <c r="Z6" s="198">
        <v>639</v>
      </c>
      <c r="AA6" s="176">
        <v>4342</v>
      </c>
      <c r="AB6" s="192">
        <v>85.283279594656833</v>
      </c>
      <c r="AC6" s="194">
        <v>84.159090909090907</v>
      </c>
      <c r="AD6" s="194">
        <v>14.522727272727273</v>
      </c>
      <c r="AE6" s="199">
        <v>98.681818181818187</v>
      </c>
      <c r="AF6" s="224">
        <v>34538.636363636368</v>
      </c>
      <c r="AG6" s="99">
        <v>83.4</v>
      </c>
      <c r="AH6" s="99">
        <v>5.7</v>
      </c>
      <c r="AI6" s="158">
        <v>8783.6999999999989</v>
      </c>
      <c r="AJ6" s="158">
        <v>437.95</v>
      </c>
      <c r="AK6" s="127">
        <v>897.95084383753488</v>
      </c>
      <c r="AL6" s="130">
        <v>0.93016998034986753</v>
      </c>
    </row>
    <row r="7" spans="1:39" x14ac:dyDescent="0.3">
      <c r="A7" s="560"/>
      <c r="B7" s="97" t="s">
        <v>101</v>
      </c>
      <c r="C7" s="154"/>
      <c r="D7" s="146">
        <v>4974.2</v>
      </c>
      <c r="E7" s="150">
        <v>25</v>
      </c>
      <c r="F7" s="146">
        <v>4352.8999999999996</v>
      </c>
      <c r="G7" s="142">
        <v>16.600000000000001</v>
      </c>
      <c r="H7" s="142">
        <v>16.600000000000001</v>
      </c>
      <c r="I7" s="142">
        <v>16.600000000000001</v>
      </c>
      <c r="J7" s="171">
        <v>847.41330532212885</v>
      </c>
      <c r="K7" s="171">
        <v>708.01381659663866</v>
      </c>
      <c r="L7" s="171">
        <v>651.37271126890755</v>
      </c>
      <c r="M7" s="200">
        <v>596</v>
      </c>
      <c r="N7" s="200">
        <v>770</v>
      </c>
      <c r="O7" s="200">
        <v>584.78117647058821</v>
      </c>
      <c r="P7" s="200">
        <v>764.564705882353</v>
      </c>
      <c r="Q7" s="200">
        <v>1671</v>
      </c>
      <c r="R7" s="201">
        <v>15.6</v>
      </c>
      <c r="S7" s="202">
        <v>1659.2047058823532</v>
      </c>
      <c r="T7" s="203">
        <v>83.55</v>
      </c>
      <c r="U7" s="204">
        <v>29.922202274087372</v>
      </c>
      <c r="V7" s="205">
        <v>25</v>
      </c>
      <c r="W7" s="206">
        <v>45</v>
      </c>
      <c r="X7" s="201">
        <v>15.3</v>
      </c>
      <c r="Y7" s="177">
        <v>3849</v>
      </c>
      <c r="Z7" s="207">
        <v>548</v>
      </c>
      <c r="AA7" s="208">
        <v>4397</v>
      </c>
      <c r="AB7" s="205">
        <v>87.536957016147383</v>
      </c>
      <c r="AC7" s="203">
        <v>85.533333333333331</v>
      </c>
      <c r="AD7" s="203">
        <v>12.177777777777777</v>
      </c>
      <c r="AE7" s="209">
        <v>97.711111111111109</v>
      </c>
      <c r="AF7" s="225">
        <v>35594.761904761908</v>
      </c>
      <c r="AG7" s="100">
        <v>82.3</v>
      </c>
      <c r="AH7" s="100">
        <v>5.6</v>
      </c>
      <c r="AI7" s="156">
        <v>10410.1</v>
      </c>
      <c r="AJ7" s="156">
        <v>417.04999999999995</v>
      </c>
      <c r="AK7" s="128">
        <v>1013.4295529878617</v>
      </c>
      <c r="AL7" s="131">
        <v>0.83618373159113768</v>
      </c>
    </row>
    <row r="8" spans="1:39" s="1" customFormat="1" ht="17.25" thickBot="1" x14ac:dyDescent="0.35">
      <c r="A8" s="159"/>
      <c r="B8" s="159" t="s">
        <v>142</v>
      </c>
      <c r="C8" s="160"/>
      <c r="D8" s="161"/>
      <c r="E8" s="162"/>
      <c r="F8" s="163">
        <v>4248.3999999999996</v>
      </c>
      <c r="G8" s="164">
        <v>16.100000000000001</v>
      </c>
      <c r="H8" s="164">
        <v>16.2</v>
      </c>
      <c r="I8" s="164">
        <v>16.150000000000002</v>
      </c>
      <c r="J8" s="172">
        <v>831.49415266106428</v>
      </c>
      <c r="K8" s="172">
        <v>698.5760464752567</v>
      </c>
      <c r="L8" s="172">
        <v>642.68996275723623</v>
      </c>
      <c r="M8" s="210">
        <v>607</v>
      </c>
      <c r="N8" s="210">
        <v>775.33333333333337</v>
      </c>
      <c r="O8" s="210">
        <v>598.81764705882347</v>
      </c>
      <c r="P8" s="210">
        <v>773.52156862745096</v>
      </c>
      <c r="Q8" s="210">
        <v>1680.3333333333333</v>
      </c>
      <c r="R8" s="211">
        <v>15.200000000000001</v>
      </c>
      <c r="S8" s="212">
        <v>1676.4015686274513</v>
      </c>
      <c r="T8" s="213">
        <v>84.016666666666666</v>
      </c>
      <c r="U8" s="214">
        <v>29.202488576193861</v>
      </c>
      <c r="V8" s="215">
        <v>24.533333333333331</v>
      </c>
      <c r="W8" s="216">
        <v>44.666666666666664</v>
      </c>
      <c r="X8" s="211">
        <v>15.25</v>
      </c>
      <c r="Y8" s="217">
        <v>3885.6666666666665</v>
      </c>
      <c r="Z8" s="216">
        <v>573.33333333333337</v>
      </c>
      <c r="AA8" s="173">
        <v>4459</v>
      </c>
      <c r="AB8" s="211">
        <v>87.109404729115269</v>
      </c>
      <c r="AC8" s="213">
        <v>86.971548821548822</v>
      </c>
      <c r="AD8" s="213">
        <v>12.848316498316498</v>
      </c>
      <c r="AE8" s="218">
        <v>99.819865319865315</v>
      </c>
      <c r="AF8" s="226">
        <v>36261.132756132756</v>
      </c>
      <c r="AG8" s="165">
        <v>89.5</v>
      </c>
      <c r="AH8" s="165">
        <v>5.4333333333333327</v>
      </c>
      <c r="AI8" s="167">
        <v>9554.4666666666672</v>
      </c>
      <c r="AJ8" s="166">
        <v>458.84999999999997</v>
      </c>
      <c r="AK8" s="166">
        <v>1021.4148381574851</v>
      </c>
      <c r="AL8" s="168">
        <v>0.8235107687787897</v>
      </c>
    </row>
    <row r="9" spans="1:39" x14ac:dyDescent="0.3">
      <c r="A9" s="561" t="s">
        <v>8</v>
      </c>
      <c r="B9" s="95" t="s">
        <v>99</v>
      </c>
      <c r="C9" s="147">
        <v>44478</v>
      </c>
      <c r="D9" s="145">
        <v>4393.75</v>
      </c>
      <c r="E9" s="148">
        <v>21</v>
      </c>
      <c r="F9" s="145">
        <v>4187.5999999999995</v>
      </c>
      <c r="G9" s="140">
        <v>13.9</v>
      </c>
      <c r="H9" s="140">
        <v>13.8</v>
      </c>
      <c r="I9" s="140">
        <v>13.850000000000001</v>
      </c>
      <c r="J9" s="169">
        <v>842.11423902894478</v>
      </c>
      <c r="K9" s="169">
        <v>717.06027453314664</v>
      </c>
      <c r="L9" s="169">
        <v>659.69545257049492</v>
      </c>
      <c r="M9" s="182">
        <v>612</v>
      </c>
      <c r="N9" s="182">
        <v>824</v>
      </c>
      <c r="O9" s="182">
        <v>620.28000000000009</v>
      </c>
      <c r="P9" s="182">
        <v>843.38823529411764</v>
      </c>
      <c r="Q9" s="182">
        <v>1703</v>
      </c>
      <c r="R9" s="183">
        <v>13</v>
      </c>
      <c r="S9" s="184">
        <v>1743.0705882352941</v>
      </c>
      <c r="T9" s="185">
        <v>85.15</v>
      </c>
      <c r="U9" s="186">
        <v>28.890193775689958</v>
      </c>
      <c r="V9" s="187">
        <v>24.6</v>
      </c>
      <c r="W9" s="188">
        <v>53</v>
      </c>
      <c r="X9" s="183">
        <v>17.55</v>
      </c>
      <c r="Y9" s="175">
        <v>4119</v>
      </c>
      <c r="Z9" s="189">
        <v>406</v>
      </c>
      <c r="AA9" s="175">
        <v>4525</v>
      </c>
      <c r="AB9" s="183">
        <v>91.027624309392266</v>
      </c>
      <c r="AC9" s="185">
        <v>77.716981132075475</v>
      </c>
      <c r="AD9" s="185">
        <v>7.6603773584905657</v>
      </c>
      <c r="AE9" s="190">
        <v>85.377358490566039</v>
      </c>
      <c r="AF9" s="223">
        <v>35675.539083557953</v>
      </c>
      <c r="AG9" s="98">
        <v>103.6</v>
      </c>
      <c r="AH9" s="98">
        <v>3.8</v>
      </c>
      <c r="AI9" s="137">
        <v>8513</v>
      </c>
      <c r="AJ9" s="126">
        <v>461</v>
      </c>
      <c r="AK9" s="126">
        <v>916.08146591970103</v>
      </c>
      <c r="AL9" s="129">
        <v>0.91925693331597236</v>
      </c>
    </row>
    <row r="10" spans="1:39" x14ac:dyDescent="0.3">
      <c r="A10" s="559"/>
      <c r="B10" s="96" t="s">
        <v>100</v>
      </c>
      <c r="C10" s="155"/>
      <c r="D10" s="151">
        <v>4365.25</v>
      </c>
      <c r="E10" s="149">
        <v>21.1</v>
      </c>
      <c r="F10" s="151">
        <v>4041.2999999999997</v>
      </c>
      <c r="G10" s="141">
        <v>13.5</v>
      </c>
      <c r="H10" s="141">
        <v>13.7</v>
      </c>
      <c r="I10" s="141">
        <v>13.6</v>
      </c>
      <c r="J10" s="170">
        <v>815.05210084033604</v>
      </c>
      <c r="K10" s="170">
        <v>693.20181176470578</v>
      </c>
      <c r="L10" s="170">
        <v>637.74566682352929</v>
      </c>
      <c r="M10" s="191">
        <v>612</v>
      </c>
      <c r="N10" s="191">
        <v>823</v>
      </c>
      <c r="O10" s="191">
        <v>622.08000000000004</v>
      </c>
      <c r="P10" s="191">
        <v>845.26941176470586</v>
      </c>
      <c r="Q10" s="191">
        <v>1701</v>
      </c>
      <c r="R10" s="192">
        <v>12.7</v>
      </c>
      <c r="S10" s="193">
        <v>1747.0270588235294</v>
      </c>
      <c r="T10" s="194">
        <v>85.05</v>
      </c>
      <c r="U10" s="195">
        <v>28.21869488536155</v>
      </c>
      <c r="V10" s="196">
        <v>24</v>
      </c>
      <c r="W10" s="197">
        <v>53</v>
      </c>
      <c r="X10" s="192">
        <v>17.3</v>
      </c>
      <c r="Y10" s="176">
        <v>4504</v>
      </c>
      <c r="Z10" s="219">
        <v>510</v>
      </c>
      <c r="AA10" s="176">
        <v>5014</v>
      </c>
      <c r="AB10" s="196">
        <v>89.8284802552852</v>
      </c>
      <c r="AC10" s="194">
        <v>84.981132075471692</v>
      </c>
      <c r="AD10" s="194">
        <v>9.6226415094339615</v>
      </c>
      <c r="AE10" s="199">
        <v>94.603773584905667</v>
      </c>
      <c r="AF10" s="224">
        <v>38967.744833782577</v>
      </c>
      <c r="AG10" s="99">
        <v>105.6</v>
      </c>
      <c r="AH10" s="99">
        <v>6.1</v>
      </c>
      <c r="AI10" s="138">
        <v>8169</v>
      </c>
      <c r="AJ10" s="127">
        <v>493</v>
      </c>
      <c r="AK10" s="127">
        <v>940.08333333333337</v>
      </c>
      <c r="AL10" s="133">
        <v>0.86699984133357255</v>
      </c>
    </row>
    <row r="11" spans="1:39" x14ac:dyDescent="0.3">
      <c r="A11" s="560"/>
      <c r="B11" s="97" t="s">
        <v>101</v>
      </c>
      <c r="C11" s="154"/>
      <c r="D11" s="146">
        <v>4677.8</v>
      </c>
      <c r="E11" s="150">
        <v>21</v>
      </c>
      <c r="F11" s="146">
        <v>4005.2</v>
      </c>
      <c r="G11" s="142">
        <v>13.2</v>
      </c>
      <c r="H11" s="142">
        <v>13.3</v>
      </c>
      <c r="I11" s="142">
        <v>13.25</v>
      </c>
      <c r="J11" s="171">
        <v>811.04365079365073</v>
      </c>
      <c r="K11" s="171">
        <v>688.98158134920629</v>
      </c>
      <c r="L11" s="171">
        <v>633.86305484126979</v>
      </c>
      <c r="M11" s="200">
        <v>608</v>
      </c>
      <c r="N11" s="200">
        <v>826</v>
      </c>
      <c r="O11" s="200">
        <v>620.51764705882351</v>
      </c>
      <c r="P11" s="200">
        <v>851.26588235294105</v>
      </c>
      <c r="Q11" s="200">
        <v>1699</v>
      </c>
      <c r="R11" s="201">
        <v>12.4</v>
      </c>
      <c r="S11" s="202">
        <v>1750.9694117647059</v>
      </c>
      <c r="T11" s="203">
        <v>84.95</v>
      </c>
      <c r="U11" s="204">
        <v>28.487345497351381</v>
      </c>
      <c r="V11" s="205">
        <v>24.2</v>
      </c>
      <c r="W11" s="206">
        <v>48</v>
      </c>
      <c r="X11" s="201">
        <v>16.25</v>
      </c>
      <c r="Y11" s="177">
        <v>4021</v>
      </c>
      <c r="Z11" s="220">
        <v>408</v>
      </c>
      <c r="AA11" s="177">
        <v>4429</v>
      </c>
      <c r="AB11" s="201">
        <v>90.787988259200731</v>
      </c>
      <c r="AC11" s="203">
        <v>83.770833333333329</v>
      </c>
      <c r="AD11" s="203">
        <v>8.5</v>
      </c>
      <c r="AE11" s="209">
        <v>92.270833333333329</v>
      </c>
      <c r="AF11" s="225">
        <v>35700.024801587293</v>
      </c>
      <c r="AG11" s="100">
        <v>101.8</v>
      </c>
      <c r="AH11" s="100">
        <v>3.7</v>
      </c>
      <c r="AI11" s="139">
        <v>7924</v>
      </c>
      <c r="AJ11" s="128">
        <v>501</v>
      </c>
      <c r="AK11" s="128">
        <v>926.68627450980398</v>
      </c>
      <c r="AL11" s="131">
        <v>0.87520844227748429</v>
      </c>
    </row>
    <row r="12" spans="1:39" s="1" customFormat="1" ht="17.25" thickBot="1" x14ac:dyDescent="0.35">
      <c r="A12" s="159"/>
      <c r="B12" s="159" t="s">
        <v>142</v>
      </c>
      <c r="C12" s="160"/>
      <c r="D12" s="161"/>
      <c r="E12" s="162"/>
      <c r="F12" s="163">
        <v>4078.0333333333328</v>
      </c>
      <c r="G12" s="164">
        <v>13.533333333333331</v>
      </c>
      <c r="H12" s="164">
        <v>13.6</v>
      </c>
      <c r="I12" s="164">
        <v>13.566666666666668</v>
      </c>
      <c r="J12" s="172">
        <v>822.73666355431044</v>
      </c>
      <c r="K12" s="172">
        <v>699.74788921568631</v>
      </c>
      <c r="L12" s="172">
        <v>643.7680580784313</v>
      </c>
      <c r="M12" s="210">
        <v>610.66666666666663</v>
      </c>
      <c r="N12" s="210">
        <v>824.33333333333337</v>
      </c>
      <c r="O12" s="210">
        <v>620.95921568627455</v>
      </c>
      <c r="P12" s="210">
        <v>846.64117647058811</v>
      </c>
      <c r="Q12" s="210">
        <v>1701</v>
      </c>
      <c r="R12" s="211">
        <v>12.700000000000001</v>
      </c>
      <c r="S12" s="212">
        <v>1747.0223529411767</v>
      </c>
      <c r="T12" s="213">
        <v>85.05</v>
      </c>
      <c r="U12" s="214">
        <v>28.532078052800966</v>
      </c>
      <c r="V12" s="215">
        <v>24.266666666666666</v>
      </c>
      <c r="W12" s="216">
        <v>51.333333333333336</v>
      </c>
      <c r="X12" s="211">
        <v>17.033333333333335</v>
      </c>
      <c r="Y12" s="217">
        <v>4214.666666666667</v>
      </c>
      <c r="Z12" s="216">
        <v>441.33333333333331</v>
      </c>
      <c r="AA12" s="173">
        <v>4656</v>
      </c>
      <c r="AB12" s="211">
        <v>90.548030941292737</v>
      </c>
      <c r="AC12" s="213">
        <v>82.156315513626836</v>
      </c>
      <c r="AD12" s="213">
        <v>8.5943396226415079</v>
      </c>
      <c r="AE12" s="218">
        <v>90.750655136268335</v>
      </c>
      <c r="AF12" s="226">
        <v>36781.102906309279</v>
      </c>
      <c r="AG12" s="165">
        <v>103.66666666666667</v>
      </c>
      <c r="AH12" s="165">
        <v>4.5333333333333323</v>
      </c>
      <c r="AI12" s="167">
        <v>8202</v>
      </c>
      <c r="AJ12" s="166">
        <v>485</v>
      </c>
      <c r="AK12" s="166">
        <v>927.61702458761283</v>
      </c>
      <c r="AL12" s="168">
        <v>0.8871550723090097</v>
      </c>
    </row>
    <row r="13" spans="1:39" x14ac:dyDescent="0.3">
      <c r="A13" s="561" t="s">
        <v>12</v>
      </c>
      <c r="B13" s="95" t="s">
        <v>99</v>
      </c>
      <c r="C13" s="147">
        <v>44473</v>
      </c>
      <c r="D13" s="145">
        <v>3650</v>
      </c>
      <c r="E13" s="148">
        <v>22.6</v>
      </c>
      <c r="F13" s="134">
        <v>3166</v>
      </c>
      <c r="G13" s="140">
        <v>13.4</v>
      </c>
      <c r="H13" s="140">
        <v>13.1</v>
      </c>
      <c r="I13" s="140">
        <v>13.25</v>
      </c>
      <c r="J13" s="169">
        <v>641.10760971055083</v>
      </c>
      <c r="K13" s="169">
        <v>541.41537640056015</v>
      </c>
      <c r="L13" s="169">
        <v>498.10214628851537</v>
      </c>
      <c r="M13" s="182">
        <v>613</v>
      </c>
      <c r="N13" s="182">
        <v>838</v>
      </c>
      <c r="O13" s="182">
        <v>625.62058823529412</v>
      </c>
      <c r="P13" s="182">
        <v>860.67529411764701</v>
      </c>
      <c r="Q13" s="182">
        <v>1689</v>
      </c>
      <c r="R13" s="183">
        <v>12.7</v>
      </c>
      <c r="S13" s="184">
        <v>1734.7023529411763</v>
      </c>
      <c r="T13" s="185">
        <v>84.45</v>
      </c>
      <c r="U13" s="186">
        <v>28.656009473060983</v>
      </c>
      <c r="V13" s="187">
        <v>24.2</v>
      </c>
      <c r="W13" s="188">
        <v>37</v>
      </c>
      <c r="X13" s="183">
        <v>12.45</v>
      </c>
      <c r="Y13" s="175">
        <v>3131</v>
      </c>
      <c r="Z13" s="189">
        <v>206</v>
      </c>
      <c r="AA13" s="175">
        <v>3337</v>
      </c>
      <c r="AB13" s="183">
        <v>93.826790530416531</v>
      </c>
      <c r="AC13" s="185">
        <v>84.621621621621628</v>
      </c>
      <c r="AD13" s="185">
        <v>5.5675675675675675</v>
      </c>
      <c r="AE13" s="190">
        <v>90.189189189189193</v>
      </c>
      <c r="AF13" s="223">
        <v>26734.652509652511</v>
      </c>
      <c r="AG13" s="98">
        <v>93.6</v>
      </c>
      <c r="AH13" s="98">
        <v>1.4</v>
      </c>
      <c r="AI13" s="137">
        <v>9400</v>
      </c>
      <c r="AJ13" s="126">
        <v>461</v>
      </c>
      <c r="AK13" s="126">
        <v>1011.5312791783379</v>
      </c>
      <c r="AL13" s="132">
        <v>0.63379909539853241</v>
      </c>
    </row>
    <row r="14" spans="1:39" x14ac:dyDescent="0.3">
      <c r="A14" s="559"/>
      <c r="B14" s="96" t="s">
        <v>100</v>
      </c>
      <c r="C14" s="155"/>
      <c r="D14" s="144">
        <v>3800</v>
      </c>
      <c r="E14" s="149">
        <v>23.3</v>
      </c>
      <c r="F14" s="135">
        <v>3310</v>
      </c>
      <c r="G14" s="141">
        <v>13.4</v>
      </c>
      <c r="H14" s="141">
        <v>13.3</v>
      </c>
      <c r="I14" s="141">
        <v>13.350000000000001</v>
      </c>
      <c r="J14" s="170">
        <v>669.49463118580763</v>
      </c>
      <c r="K14" s="170">
        <v>563.37973214285716</v>
      </c>
      <c r="L14" s="170">
        <v>518.30935357142857</v>
      </c>
      <c r="M14" s="191">
        <v>614</v>
      </c>
      <c r="N14" s="191">
        <v>837</v>
      </c>
      <c r="O14" s="191">
        <v>625.91882352941184</v>
      </c>
      <c r="P14" s="191">
        <v>859.64823529411751</v>
      </c>
      <c r="Q14" s="191">
        <v>1683</v>
      </c>
      <c r="R14" s="192">
        <v>12.7</v>
      </c>
      <c r="S14" s="193">
        <v>1728.54</v>
      </c>
      <c r="T14" s="194">
        <v>84.15</v>
      </c>
      <c r="U14" s="195">
        <v>30.184194890077237</v>
      </c>
      <c r="V14" s="196">
        <v>25.4</v>
      </c>
      <c r="W14" s="197">
        <v>35</v>
      </c>
      <c r="X14" s="192">
        <v>12.789473684210526</v>
      </c>
      <c r="Y14" s="176">
        <v>3286</v>
      </c>
      <c r="Z14" s="198">
        <v>187</v>
      </c>
      <c r="AA14" s="176">
        <v>3473</v>
      </c>
      <c r="AB14" s="192">
        <v>94.615606104232654</v>
      </c>
      <c r="AC14" s="194">
        <v>93.885714285714286</v>
      </c>
      <c r="AD14" s="194">
        <v>5.3428571428571425</v>
      </c>
      <c r="AE14" s="199">
        <v>99.228571428571428</v>
      </c>
      <c r="AF14" s="224">
        <v>30216.219119226633</v>
      </c>
      <c r="AG14" s="99">
        <v>88.2</v>
      </c>
      <c r="AH14" s="99">
        <v>1.5</v>
      </c>
      <c r="AI14" s="138">
        <v>10300</v>
      </c>
      <c r="AJ14" s="127">
        <v>392</v>
      </c>
      <c r="AK14" s="127">
        <v>942.48366013071904</v>
      </c>
      <c r="AL14" s="130">
        <v>0.7103514464038041</v>
      </c>
    </row>
    <row r="15" spans="1:39" x14ac:dyDescent="0.3">
      <c r="A15" s="560"/>
      <c r="B15" s="97" t="s">
        <v>101</v>
      </c>
      <c r="C15" s="154"/>
      <c r="D15" s="146">
        <v>4400</v>
      </c>
      <c r="E15" s="150">
        <v>22.6</v>
      </c>
      <c r="F15" s="136">
        <v>3690</v>
      </c>
      <c r="G15" s="142">
        <v>15.1</v>
      </c>
      <c r="H15" s="142">
        <v>15.3</v>
      </c>
      <c r="I15" s="142">
        <v>15.2</v>
      </c>
      <c r="J15" s="171">
        <v>730.42016806722688</v>
      </c>
      <c r="K15" s="171">
        <v>616.1094117647059</v>
      </c>
      <c r="L15" s="171">
        <v>566.82065882352947</v>
      </c>
      <c r="M15" s="200">
        <v>595</v>
      </c>
      <c r="N15" s="200">
        <v>833</v>
      </c>
      <c r="O15" s="200">
        <v>593.6</v>
      </c>
      <c r="P15" s="200">
        <v>850.64</v>
      </c>
      <c r="Q15" s="200">
        <v>1687</v>
      </c>
      <c r="R15" s="201">
        <v>13.2</v>
      </c>
      <c r="S15" s="202">
        <v>1722.724705882353</v>
      </c>
      <c r="T15" s="203">
        <v>84.350000000000009</v>
      </c>
      <c r="U15" s="204">
        <v>30.349733254297568</v>
      </c>
      <c r="V15" s="205">
        <v>25.6</v>
      </c>
      <c r="W15" s="206">
        <v>36</v>
      </c>
      <c r="X15" s="201">
        <v>12.789473684210526</v>
      </c>
      <c r="Y15" s="177">
        <v>3301</v>
      </c>
      <c r="Z15" s="220">
        <v>351</v>
      </c>
      <c r="AA15" s="177">
        <v>3652</v>
      </c>
      <c r="AB15" s="201">
        <v>90.38882803943045</v>
      </c>
      <c r="AC15" s="203">
        <v>91.694444444444443</v>
      </c>
      <c r="AD15" s="203">
        <v>9.75</v>
      </c>
      <c r="AE15" s="221">
        <v>101.44444444444444</v>
      </c>
      <c r="AF15" s="225">
        <v>30890.977443609019</v>
      </c>
      <c r="AG15" s="143">
        <v>88</v>
      </c>
      <c r="AH15" s="100">
        <v>4.0999999999999996</v>
      </c>
      <c r="AI15" s="139">
        <v>11100</v>
      </c>
      <c r="AJ15" s="128">
        <v>359</v>
      </c>
      <c r="AK15" s="128">
        <v>930.18207282913193</v>
      </c>
      <c r="AL15" s="131">
        <v>0.78524429722201283</v>
      </c>
    </row>
    <row r="16" spans="1:39" s="1" customFormat="1" ht="17.25" thickBot="1" x14ac:dyDescent="0.35">
      <c r="A16" s="159"/>
      <c r="B16" s="159" t="s">
        <v>142</v>
      </c>
      <c r="C16" s="160"/>
      <c r="D16" s="161"/>
      <c r="E16" s="162"/>
      <c r="F16" s="163">
        <v>3388.6666666666665</v>
      </c>
      <c r="G16" s="164">
        <v>13.966666666666667</v>
      </c>
      <c r="H16" s="164">
        <v>13.9</v>
      </c>
      <c r="I16" s="164">
        <v>13.933333333333332</v>
      </c>
      <c r="J16" s="172">
        <v>680.34080298786182</v>
      </c>
      <c r="K16" s="172">
        <v>573.6348401027077</v>
      </c>
      <c r="L16" s="172">
        <v>527.74405289449112</v>
      </c>
      <c r="M16" s="210">
        <v>607.33333333333337</v>
      </c>
      <c r="N16" s="210">
        <v>836</v>
      </c>
      <c r="O16" s="210">
        <v>615.04647058823537</v>
      </c>
      <c r="P16" s="210">
        <v>856.9878431372548</v>
      </c>
      <c r="Q16" s="210">
        <v>1686.3333333333333</v>
      </c>
      <c r="R16" s="211">
        <v>12.866666666666665</v>
      </c>
      <c r="S16" s="212">
        <v>1728.6556862745099</v>
      </c>
      <c r="T16" s="213">
        <v>84.316666666666677</v>
      </c>
      <c r="U16" s="214">
        <v>29.729979205811929</v>
      </c>
      <c r="V16" s="215">
        <v>25.066666666666663</v>
      </c>
      <c r="W16" s="216">
        <v>36</v>
      </c>
      <c r="X16" s="211">
        <v>12.676315789473684</v>
      </c>
      <c r="Y16" s="217">
        <v>3239.3333333333335</v>
      </c>
      <c r="Z16" s="216">
        <v>248</v>
      </c>
      <c r="AA16" s="173">
        <v>3487.3333333333335</v>
      </c>
      <c r="AB16" s="211">
        <v>92.943741558026545</v>
      </c>
      <c r="AC16" s="213">
        <v>90.067260117260119</v>
      </c>
      <c r="AD16" s="213">
        <v>6.8868082368082364</v>
      </c>
      <c r="AE16" s="218">
        <v>96.954068354068355</v>
      </c>
      <c r="AF16" s="226">
        <v>29280.616357496056</v>
      </c>
      <c r="AG16" s="165">
        <v>89.933333333333337</v>
      </c>
      <c r="AH16" s="165">
        <v>2.3333333333333335</v>
      </c>
      <c r="AI16" s="167">
        <v>10266.666666666666</v>
      </c>
      <c r="AJ16" s="166">
        <v>404</v>
      </c>
      <c r="AK16" s="166">
        <v>961.39900404606294</v>
      </c>
      <c r="AL16" s="168">
        <v>0.70979827967478304</v>
      </c>
    </row>
  </sheetData>
  <mergeCells count="13">
    <mergeCell ref="J3:L3"/>
    <mergeCell ref="A5:A7"/>
    <mergeCell ref="A9:A11"/>
    <mergeCell ref="A13:A15"/>
    <mergeCell ref="A3:A4"/>
    <mergeCell ref="B3:B4"/>
    <mergeCell ref="F3:I3"/>
    <mergeCell ref="D3:E3"/>
    <mergeCell ref="AG3:AH3"/>
    <mergeCell ref="AI3:AL3"/>
    <mergeCell ref="Q3:S3"/>
    <mergeCell ref="W3:AF3"/>
    <mergeCell ref="U3:V3"/>
  </mergeCells>
  <phoneticPr fontId="1" type="noConversion"/>
  <pageMargins left="0.7" right="0.7" top="0.75" bottom="0.75" header="0.3" footer="0.3"/>
  <pageSetup paperSize="9" scale="36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20"/>
  <sheetViews>
    <sheetView zoomScale="85" zoomScaleNormal="85" workbookViewId="0">
      <selection activeCell="E62" sqref="E62"/>
    </sheetView>
  </sheetViews>
  <sheetFormatPr defaultRowHeight="16.5" customHeight="1" x14ac:dyDescent="0.3"/>
  <cols>
    <col min="1" max="1" width="14.5" style="49" bestFit="1" customWidth="1"/>
    <col min="2" max="16384" width="9" style="49"/>
  </cols>
  <sheetData>
    <row r="1" spans="1:7" ht="16.5" customHeight="1" x14ac:dyDescent="0.3">
      <c r="A1" s="289" t="s">
        <v>147</v>
      </c>
      <c r="B1" s="290" t="s">
        <v>151</v>
      </c>
      <c r="C1" s="247" t="s">
        <v>148</v>
      </c>
      <c r="D1" s="248" t="s">
        <v>149</v>
      </c>
      <c r="E1" s="248" t="s">
        <v>150</v>
      </c>
      <c r="F1" s="248" t="s">
        <v>125</v>
      </c>
      <c r="G1" s="248" t="s">
        <v>126</v>
      </c>
    </row>
    <row r="2" spans="1:7" ht="16.5" customHeight="1" x14ac:dyDescent="0.3">
      <c r="A2" s="249">
        <v>2021</v>
      </c>
      <c r="B2" s="255">
        <v>122</v>
      </c>
      <c r="C2" s="251">
        <v>10.6</v>
      </c>
      <c r="D2" s="252">
        <v>14.2</v>
      </c>
      <c r="E2" s="253">
        <v>8.6</v>
      </c>
      <c r="F2" s="254">
        <v>4.5</v>
      </c>
      <c r="G2" s="254">
        <v>9.1</v>
      </c>
    </row>
    <row r="3" spans="1:7" ht="16.5" customHeight="1" x14ac:dyDescent="0.3">
      <c r="A3" s="249">
        <v>2021</v>
      </c>
      <c r="B3" s="255">
        <v>123</v>
      </c>
      <c r="C3" s="251">
        <v>11.7</v>
      </c>
      <c r="D3" s="256">
        <v>17.8</v>
      </c>
      <c r="E3" s="257">
        <v>7.8</v>
      </c>
      <c r="F3" s="258">
        <v>10.7</v>
      </c>
      <c r="G3" s="258">
        <v>2.2000000000000002</v>
      </c>
    </row>
    <row r="4" spans="1:7" ht="16.5" customHeight="1" x14ac:dyDescent="0.3">
      <c r="A4" s="249">
        <v>2021</v>
      </c>
      <c r="B4" s="255">
        <v>124</v>
      </c>
      <c r="C4" s="251">
        <v>13.1</v>
      </c>
      <c r="D4" s="256">
        <v>20.3</v>
      </c>
      <c r="E4" s="257">
        <v>6.3</v>
      </c>
      <c r="F4" s="258">
        <v>11.4</v>
      </c>
      <c r="G4" s="258">
        <v>0</v>
      </c>
    </row>
    <row r="5" spans="1:7" ht="16.5" customHeight="1" x14ac:dyDescent="0.3">
      <c r="A5" s="249">
        <v>2021</v>
      </c>
      <c r="B5" s="255">
        <v>125</v>
      </c>
      <c r="C5" s="251">
        <v>15.1</v>
      </c>
      <c r="D5" s="256">
        <v>18.100000000000001</v>
      </c>
      <c r="E5" s="257">
        <v>10.1</v>
      </c>
      <c r="F5" s="258">
        <v>0</v>
      </c>
      <c r="G5" s="258">
        <v>18.8</v>
      </c>
    </row>
    <row r="6" spans="1:7" ht="16.5" customHeight="1" x14ac:dyDescent="0.3">
      <c r="A6" s="259">
        <v>2021</v>
      </c>
      <c r="B6" s="255">
        <v>126</v>
      </c>
      <c r="C6" s="260">
        <v>13.7</v>
      </c>
      <c r="D6" s="261">
        <v>18.2</v>
      </c>
      <c r="E6" s="262">
        <v>9.8000000000000007</v>
      </c>
      <c r="F6" s="263">
        <v>10.7</v>
      </c>
      <c r="G6" s="263">
        <v>0.1</v>
      </c>
    </row>
    <row r="7" spans="1:7" ht="16.5" customHeight="1" x14ac:dyDescent="0.3">
      <c r="A7" s="249">
        <v>2021</v>
      </c>
      <c r="B7" s="264">
        <v>127</v>
      </c>
      <c r="C7" s="251">
        <v>15.3</v>
      </c>
      <c r="D7" s="256">
        <v>23.1</v>
      </c>
      <c r="E7" s="257">
        <v>6.2</v>
      </c>
      <c r="F7" s="258">
        <v>10.5</v>
      </c>
      <c r="G7" s="258">
        <v>0</v>
      </c>
    </row>
    <row r="8" spans="1:7" ht="16.5" customHeight="1" x14ac:dyDescent="0.3">
      <c r="A8" s="249">
        <v>2021</v>
      </c>
      <c r="B8" s="255">
        <v>128</v>
      </c>
      <c r="C8" s="251">
        <v>13.3</v>
      </c>
      <c r="D8" s="256">
        <v>17.3</v>
      </c>
      <c r="E8" s="257">
        <v>10.1</v>
      </c>
      <c r="F8" s="258">
        <v>6</v>
      </c>
      <c r="G8" s="258">
        <v>8.9</v>
      </c>
    </row>
    <row r="9" spans="1:7" ht="16.5" customHeight="1" x14ac:dyDescent="0.3">
      <c r="A9" s="249">
        <v>2021</v>
      </c>
      <c r="B9" s="255">
        <v>129</v>
      </c>
      <c r="C9" s="251">
        <v>13.8</v>
      </c>
      <c r="D9" s="256">
        <v>21.3</v>
      </c>
      <c r="E9" s="257">
        <v>8</v>
      </c>
      <c r="F9" s="258">
        <v>8.5</v>
      </c>
      <c r="G9" s="258">
        <v>0</v>
      </c>
    </row>
    <row r="10" spans="1:7" ht="16.5" customHeight="1" x14ac:dyDescent="0.3">
      <c r="A10" s="249">
        <v>2021</v>
      </c>
      <c r="B10" s="255">
        <v>130</v>
      </c>
      <c r="C10" s="251">
        <v>14.3</v>
      </c>
      <c r="D10" s="256">
        <v>21.3</v>
      </c>
      <c r="E10" s="257">
        <v>7.7</v>
      </c>
      <c r="F10" s="258">
        <v>13</v>
      </c>
      <c r="G10" s="258">
        <v>0</v>
      </c>
    </row>
    <row r="11" spans="1:7" ht="16.5" customHeight="1" x14ac:dyDescent="0.3">
      <c r="A11" s="249">
        <v>2021</v>
      </c>
      <c r="B11" s="265">
        <v>131</v>
      </c>
      <c r="C11" s="251">
        <v>11.8</v>
      </c>
      <c r="D11" s="256">
        <v>14.1</v>
      </c>
      <c r="E11" s="257">
        <v>8.6</v>
      </c>
      <c r="F11" s="258">
        <v>0</v>
      </c>
      <c r="G11" s="258">
        <v>18.5</v>
      </c>
    </row>
    <row r="12" spans="1:7" ht="16.5" customHeight="1" x14ac:dyDescent="0.3">
      <c r="A12" s="266">
        <v>2021</v>
      </c>
      <c r="B12" s="264">
        <v>132</v>
      </c>
      <c r="C12" s="267">
        <v>18.2</v>
      </c>
      <c r="D12" s="252">
        <v>24.6</v>
      </c>
      <c r="E12" s="253">
        <v>9.6</v>
      </c>
      <c r="F12" s="254">
        <v>10.199999999999999</v>
      </c>
      <c r="G12" s="253">
        <v>0</v>
      </c>
    </row>
    <row r="13" spans="1:7" ht="16.5" customHeight="1" x14ac:dyDescent="0.3">
      <c r="A13" s="249">
        <v>2021</v>
      </c>
      <c r="B13" s="255">
        <v>133</v>
      </c>
      <c r="C13" s="251">
        <v>20.5</v>
      </c>
      <c r="D13" s="256">
        <v>27.2</v>
      </c>
      <c r="E13" s="257">
        <v>15.6</v>
      </c>
      <c r="F13" s="258">
        <v>11.9</v>
      </c>
      <c r="G13" s="257">
        <v>0</v>
      </c>
    </row>
    <row r="14" spans="1:7" ht="16.5" customHeight="1" x14ac:dyDescent="0.3">
      <c r="A14" s="249">
        <v>2021</v>
      </c>
      <c r="B14" s="255">
        <v>134</v>
      </c>
      <c r="C14" s="251">
        <v>20.9</v>
      </c>
      <c r="D14" s="256">
        <v>29</v>
      </c>
      <c r="E14" s="257">
        <v>13.7</v>
      </c>
      <c r="F14" s="258">
        <v>12.6</v>
      </c>
      <c r="G14" s="257">
        <v>0</v>
      </c>
    </row>
    <row r="15" spans="1:7" ht="16.5" customHeight="1" x14ac:dyDescent="0.3">
      <c r="A15" s="249">
        <v>2021</v>
      </c>
      <c r="B15" s="255">
        <v>135</v>
      </c>
      <c r="C15" s="251">
        <v>21.8</v>
      </c>
      <c r="D15" s="256">
        <v>30.4</v>
      </c>
      <c r="E15" s="257">
        <v>15.1</v>
      </c>
      <c r="F15" s="258">
        <v>10.3</v>
      </c>
      <c r="G15" s="257">
        <v>0</v>
      </c>
    </row>
    <row r="16" spans="1:7" ht="16.5" customHeight="1" x14ac:dyDescent="0.3">
      <c r="A16" s="259">
        <v>2021</v>
      </c>
      <c r="B16" s="265">
        <v>136</v>
      </c>
      <c r="C16" s="260">
        <v>20.9</v>
      </c>
      <c r="D16" s="261">
        <v>23.2</v>
      </c>
      <c r="E16" s="262">
        <v>18.5</v>
      </c>
      <c r="F16" s="263">
        <v>0</v>
      </c>
      <c r="G16" s="262">
        <v>5.2</v>
      </c>
    </row>
    <row r="17" spans="1:7" ht="16.5" customHeight="1" x14ac:dyDescent="0.3">
      <c r="A17" s="249">
        <v>2021</v>
      </c>
      <c r="B17" s="255">
        <v>137</v>
      </c>
      <c r="C17" s="251">
        <v>19.100000000000001</v>
      </c>
      <c r="D17" s="256">
        <v>21.2</v>
      </c>
      <c r="E17" s="257">
        <v>15.9</v>
      </c>
      <c r="F17" s="258">
        <v>0</v>
      </c>
      <c r="G17" s="257">
        <v>32.6</v>
      </c>
    </row>
    <row r="18" spans="1:7" ht="16.5" customHeight="1" x14ac:dyDescent="0.3">
      <c r="A18" s="249">
        <v>2021</v>
      </c>
      <c r="B18" s="255">
        <v>138</v>
      </c>
      <c r="C18" s="251">
        <v>15.2</v>
      </c>
      <c r="D18" s="256">
        <v>16.3</v>
      </c>
      <c r="E18" s="257">
        <v>13.4</v>
      </c>
      <c r="F18" s="258">
        <v>0</v>
      </c>
      <c r="G18" s="257">
        <v>3.8</v>
      </c>
    </row>
    <row r="19" spans="1:7" ht="16.5" customHeight="1" x14ac:dyDescent="0.3">
      <c r="A19" s="249">
        <v>2021</v>
      </c>
      <c r="B19" s="255">
        <v>139</v>
      </c>
      <c r="C19" s="251">
        <v>16.899999999999999</v>
      </c>
      <c r="D19" s="256">
        <v>23.9</v>
      </c>
      <c r="E19" s="257">
        <v>12.7</v>
      </c>
      <c r="F19" s="258">
        <v>8.5</v>
      </c>
      <c r="G19" s="257">
        <v>0</v>
      </c>
    </row>
    <row r="20" spans="1:7" ht="16.5" customHeight="1" x14ac:dyDescent="0.3">
      <c r="A20" s="249">
        <v>2021</v>
      </c>
      <c r="B20" s="255">
        <v>140</v>
      </c>
      <c r="C20" s="251">
        <v>18.899999999999999</v>
      </c>
      <c r="D20" s="256">
        <v>26.2</v>
      </c>
      <c r="E20" s="257">
        <v>10.6</v>
      </c>
      <c r="F20" s="258">
        <v>12.2</v>
      </c>
      <c r="G20" s="257">
        <v>0</v>
      </c>
    </row>
    <row r="21" spans="1:7" ht="16.5" customHeight="1" x14ac:dyDescent="0.3">
      <c r="A21" s="249">
        <v>2021</v>
      </c>
      <c r="B21" s="255">
        <v>141</v>
      </c>
      <c r="C21" s="251">
        <v>18.100000000000001</v>
      </c>
      <c r="D21" s="256">
        <v>23.4</v>
      </c>
      <c r="E21" s="257">
        <v>14.5</v>
      </c>
      <c r="F21" s="258">
        <v>0</v>
      </c>
      <c r="G21" s="257">
        <v>11.6</v>
      </c>
    </row>
    <row r="22" spans="1:7" ht="16.5" customHeight="1" x14ac:dyDescent="0.3">
      <c r="A22" s="266">
        <v>2021</v>
      </c>
      <c r="B22" s="264">
        <v>142</v>
      </c>
      <c r="C22" s="267">
        <v>15.1</v>
      </c>
      <c r="D22" s="252">
        <v>16.899999999999999</v>
      </c>
      <c r="E22" s="253">
        <v>12.9</v>
      </c>
      <c r="F22" s="254">
        <v>0.1</v>
      </c>
      <c r="G22" s="253">
        <v>11.6</v>
      </c>
    </row>
    <row r="23" spans="1:7" ht="16.5" customHeight="1" x14ac:dyDescent="0.3">
      <c r="A23" s="249">
        <v>2021</v>
      </c>
      <c r="B23" s="255">
        <v>143</v>
      </c>
      <c r="C23" s="251">
        <v>17.5</v>
      </c>
      <c r="D23" s="256">
        <v>23.6</v>
      </c>
      <c r="E23" s="257">
        <v>12.1</v>
      </c>
      <c r="F23" s="258">
        <v>12.5</v>
      </c>
      <c r="G23" s="257">
        <v>0</v>
      </c>
    </row>
    <row r="24" spans="1:7" ht="16.5" customHeight="1" x14ac:dyDescent="0.3">
      <c r="A24" s="249">
        <v>2021</v>
      </c>
      <c r="B24" s="255">
        <v>144</v>
      </c>
      <c r="C24" s="251">
        <v>18.7</v>
      </c>
      <c r="D24" s="256">
        <v>25.4</v>
      </c>
      <c r="E24" s="257">
        <v>11.8</v>
      </c>
      <c r="F24" s="258">
        <v>5.9</v>
      </c>
      <c r="G24" s="257">
        <v>0</v>
      </c>
    </row>
    <row r="25" spans="1:7" ht="16.5" customHeight="1" x14ac:dyDescent="0.3">
      <c r="A25" s="249">
        <v>2021</v>
      </c>
      <c r="B25" s="255">
        <v>145</v>
      </c>
      <c r="C25" s="251">
        <v>17.8</v>
      </c>
      <c r="D25" s="256">
        <v>24.2</v>
      </c>
      <c r="E25" s="257">
        <v>13.7</v>
      </c>
      <c r="F25" s="258">
        <v>8.4</v>
      </c>
      <c r="G25" s="257">
        <v>0</v>
      </c>
    </row>
    <row r="26" spans="1:7" ht="16.5" customHeight="1" x14ac:dyDescent="0.3">
      <c r="A26" s="259">
        <v>2021</v>
      </c>
      <c r="B26" s="265">
        <v>146</v>
      </c>
      <c r="C26" s="260">
        <v>14.8</v>
      </c>
      <c r="D26" s="261">
        <v>18.600000000000001</v>
      </c>
      <c r="E26" s="262">
        <v>11.9</v>
      </c>
      <c r="F26" s="263">
        <v>8.6</v>
      </c>
      <c r="G26" s="262">
        <v>5.4</v>
      </c>
    </row>
    <row r="27" spans="1:7" ht="16.5" customHeight="1" x14ac:dyDescent="0.3">
      <c r="A27" s="249">
        <v>2021</v>
      </c>
      <c r="B27" s="255">
        <v>147</v>
      </c>
      <c r="C27" s="251">
        <v>17.7</v>
      </c>
      <c r="D27" s="256">
        <v>23.8</v>
      </c>
      <c r="E27" s="257">
        <v>11.1</v>
      </c>
      <c r="F27" s="258">
        <v>6.5</v>
      </c>
      <c r="G27" s="257">
        <v>0</v>
      </c>
    </row>
    <row r="28" spans="1:7" ht="16.5" customHeight="1" x14ac:dyDescent="0.3">
      <c r="A28" s="249">
        <v>2021</v>
      </c>
      <c r="B28" s="255">
        <v>148</v>
      </c>
      <c r="C28" s="251">
        <v>15.3</v>
      </c>
      <c r="D28" s="256">
        <v>17.7</v>
      </c>
      <c r="E28" s="257">
        <v>13</v>
      </c>
      <c r="F28" s="258">
        <v>2</v>
      </c>
      <c r="G28" s="257">
        <v>6.5</v>
      </c>
    </row>
    <row r="29" spans="1:7" ht="16.5" customHeight="1" x14ac:dyDescent="0.3">
      <c r="A29" s="249">
        <v>2021</v>
      </c>
      <c r="B29" s="255">
        <v>149</v>
      </c>
      <c r="C29" s="251">
        <v>14.8</v>
      </c>
      <c r="D29" s="256">
        <v>20.3</v>
      </c>
      <c r="E29" s="257">
        <v>11.8</v>
      </c>
      <c r="F29" s="258">
        <v>3.2</v>
      </c>
      <c r="G29" s="257">
        <v>21.7</v>
      </c>
    </row>
    <row r="30" spans="1:7" ht="16.5" customHeight="1" x14ac:dyDescent="0.3">
      <c r="A30" s="249">
        <v>2021</v>
      </c>
      <c r="B30" s="255">
        <v>150</v>
      </c>
      <c r="C30" s="251">
        <v>16.2</v>
      </c>
      <c r="D30" s="256">
        <v>20.9</v>
      </c>
      <c r="E30" s="257">
        <v>12.2</v>
      </c>
      <c r="F30" s="258">
        <v>6.1</v>
      </c>
      <c r="G30" s="257">
        <v>0</v>
      </c>
    </row>
    <row r="31" spans="1:7" ht="16.5" customHeight="1" x14ac:dyDescent="0.3">
      <c r="A31" s="249">
        <v>2021</v>
      </c>
      <c r="B31" s="255">
        <v>151</v>
      </c>
      <c r="C31" s="251">
        <v>18.7</v>
      </c>
      <c r="D31" s="256">
        <v>27.4</v>
      </c>
      <c r="E31" s="257">
        <v>10.5</v>
      </c>
      <c r="F31" s="258">
        <v>11.4</v>
      </c>
      <c r="G31" s="257">
        <v>18.7</v>
      </c>
    </row>
    <row r="32" spans="1:7" ht="16.5" customHeight="1" thickBot="1" x14ac:dyDescent="0.35">
      <c r="A32" s="268">
        <v>2021</v>
      </c>
      <c r="B32" s="269">
        <v>152</v>
      </c>
      <c r="C32" s="270">
        <v>20.399999999999999</v>
      </c>
      <c r="D32" s="271">
        <v>24.9</v>
      </c>
      <c r="E32" s="272">
        <v>16.8</v>
      </c>
      <c r="F32" s="273">
        <v>2.9</v>
      </c>
      <c r="G32" s="272">
        <v>4.5</v>
      </c>
    </row>
    <row r="33" spans="1:7" ht="16.5" customHeight="1" x14ac:dyDescent="0.3">
      <c r="A33" s="249">
        <v>2021</v>
      </c>
      <c r="B33" s="255">
        <v>153</v>
      </c>
      <c r="C33" s="251">
        <v>21.5</v>
      </c>
      <c r="D33" s="256">
        <v>25.3</v>
      </c>
      <c r="E33" s="257">
        <v>17.399999999999999</v>
      </c>
      <c r="F33" s="258">
        <v>5.3</v>
      </c>
      <c r="G33" s="258">
        <v>0.6</v>
      </c>
    </row>
    <row r="34" spans="1:7" ht="16.5" customHeight="1" x14ac:dyDescent="0.3">
      <c r="A34" s="249">
        <v>2021</v>
      </c>
      <c r="B34" s="255">
        <v>154</v>
      </c>
      <c r="C34" s="251">
        <v>23.1</v>
      </c>
      <c r="D34" s="256">
        <v>30</v>
      </c>
      <c r="E34" s="257">
        <v>16</v>
      </c>
      <c r="F34" s="258">
        <v>12.3</v>
      </c>
      <c r="G34" s="258">
        <v>0</v>
      </c>
    </row>
    <row r="35" spans="1:7" ht="16.5" customHeight="1" x14ac:dyDescent="0.3">
      <c r="A35" s="249">
        <v>2021</v>
      </c>
      <c r="B35" s="255">
        <v>155</v>
      </c>
      <c r="C35" s="251">
        <v>18.8</v>
      </c>
      <c r="D35" s="256">
        <v>22.7</v>
      </c>
      <c r="E35" s="257">
        <v>14.1</v>
      </c>
      <c r="F35" s="258">
        <v>1</v>
      </c>
      <c r="G35" s="258">
        <v>17.2</v>
      </c>
    </row>
    <row r="36" spans="1:7" ht="16.5" customHeight="1" x14ac:dyDescent="0.3">
      <c r="A36" s="249">
        <v>2021</v>
      </c>
      <c r="B36" s="255">
        <v>156</v>
      </c>
      <c r="C36" s="251">
        <v>18.100000000000001</v>
      </c>
      <c r="D36" s="256">
        <v>24.1</v>
      </c>
      <c r="E36" s="257">
        <v>12.6</v>
      </c>
      <c r="F36" s="258">
        <v>11.9</v>
      </c>
      <c r="G36" s="258">
        <v>0</v>
      </c>
    </row>
    <row r="37" spans="1:7" ht="16.5" customHeight="1" x14ac:dyDescent="0.3">
      <c r="A37" s="249">
        <v>2021</v>
      </c>
      <c r="B37" s="255">
        <v>157</v>
      </c>
      <c r="C37" s="251">
        <v>20.100000000000001</v>
      </c>
      <c r="D37" s="256">
        <v>25.9</v>
      </c>
      <c r="E37" s="257">
        <v>15.7</v>
      </c>
      <c r="F37" s="258">
        <v>8.6</v>
      </c>
      <c r="G37" s="258">
        <v>0</v>
      </c>
    </row>
    <row r="38" spans="1:7" ht="16.5" customHeight="1" x14ac:dyDescent="0.3">
      <c r="A38" s="266">
        <v>2021</v>
      </c>
      <c r="B38" s="264">
        <v>158</v>
      </c>
      <c r="C38" s="267">
        <v>22.3</v>
      </c>
      <c r="D38" s="252">
        <v>27.5</v>
      </c>
      <c r="E38" s="253">
        <v>18</v>
      </c>
      <c r="F38" s="254">
        <v>9.6</v>
      </c>
      <c r="G38" s="254">
        <v>0</v>
      </c>
    </row>
    <row r="39" spans="1:7" ht="16.5" customHeight="1" x14ac:dyDescent="0.3">
      <c r="A39" s="249">
        <v>2021</v>
      </c>
      <c r="B39" s="255">
        <v>159</v>
      </c>
      <c r="C39" s="251">
        <v>21.3</v>
      </c>
      <c r="D39" s="256">
        <v>26.2</v>
      </c>
      <c r="E39" s="257">
        <v>16.8</v>
      </c>
      <c r="F39" s="258">
        <v>3.7</v>
      </c>
      <c r="G39" s="258">
        <v>0</v>
      </c>
    </row>
    <row r="40" spans="1:7" ht="16.5" customHeight="1" x14ac:dyDescent="0.3">
      <c r="A40" s="249">
        <v>2021</v>
      </c>
      <c r="B40" s="255">
        <v>160</v>
      </c>
      <c r="C40" s="251">
        <v>23.1</v>
      </c>
      <c r="D40" s="256">
        <v>28.8</v>
      </c>
      <c r="E40" s="257">
        <v>18.7</v>
      </c>
      <c r="F40" s="258">
        <v>8.3000000000000007</v>
      </c>
      <c r="G40" s="258">
        <v>0.1</v>
      </c>
    </row>
    <row r="41" spans="1:7" ht="16.5" customHeight="1" x14ac:dyDescent="0.3">
      <c r="A41" s="249">
        <v>2021</v>
      </c>
      <c r="B41" s="255">
        <v>161</v>
      </c>
      <c r="C41" s="251">
        <v>25.7</v>
      </c>
      <c r="D41" s="256">
        <v>32.299999999999997</v>
      </c>
      <c r="E41" s="257">
        <v>19.600000000000001</v>
      </c>
      <c r="F41" s="258">
        <v>10.8</v>
      </c>
      <c r="G41" s="258">
        <v>0</v>
      </c>
    </row>
    <row r="42" spans="1:7" ht="16.5" customHeight="1" x14ac:dyDescent="0.3">
      <c r="A42" s="259">
        <v>2021</v>
      </c>
      <c r="B42" s="265">
        <v>162</v>
      </c>
      <c r="C42" s="260">
        <v>24.9</v>
      </c>
      <c r="D42" s="261">
        <v>31.4</v>
      </c>
      <c r="E42" s="262">
        <v>19.899999999999999</v>
      </c>
      <c r="F42" s="263">
        <v>4</v>
      </c>
      <c r="G42" s="263">
        <v>8.3000000000000007</v>
      </c>
    </row>
    <row r="43" spans="1:7" ht="16.5" customHeight="1" x14ac:dyDescent="0.3">
      <c r="A43" s="249">
        <v>2021</v>
      </c>
      <c r="B43" s="255">
        <v>163</v>
      </c>
      <c r="C43" s="251">
        <v>21.5</v>
      </c>
      <c r="D43" s="256">
        <v>25.7</v>
      </c>
      <c r="E43" s="257">
        <v>18.8</v>
      </c>
      <c r="F43" s="258">
        <v>5.3</v>
      </c>
      <c r="G43" s="258">
        <v>7.3</v>
      </c>
    </row>
    <row r="44" spans="1:7" ht="16.5" customHeight="1" x14ac:dyDescent="0.3">
      <c r="A44" s="249">
        <v>2021</v>
      </c>
      <c r="B44" s="255">
        <v>164</v>
      </c>
      <c r="C44" s="251">
        <v>22.7</v>
      </c>
      <c r="D44" s="256">
        <v>29</v>
      </c>
      <c r="E44" s="257">
        <v>17</v>
      </c>
      <c r="F44" s="258">
        <v>11.5</v>
      </c>
      <c r="G44" s="258">
        <v>0</v>
      </c>
    </row>
    <row r="45" spans="1:7" ht="16.5" customHeight="1" x14ac:dyDescent="0.3">
      <c r="A45" s="249">
        <v>2021</v>
      </c>
      <c r="B45" s="255">
        <v>165</v>
      </c>
      <c r="C45" s="251">
        <v>22.1</v>
      </c>
      <c r="D45" s="256">
        <v>28.9</v>
      </c>
      <c r="E45" s="257">
        <v>17.5</v>
      </c>
      <c r="F45" s="258">
        <v>9.6</v>
      </c>
      <c r="G45" s="258">
        <v>0</v>
      </c>
    </row>
    <row r="46" spans="1:7" ht="16.5" customHeight="1" x14ac:dyDescent="0.3">
      <c r="A46" s="249">
        <v>2021</v>
      </c>
      <c r="B46" s="255">
        <v>166</v>
      </c>
      <c r="C46" s="251">
        <v>22.2</v>
      </c>
      <c r="D46" s="256">
        <v>29.7</v>
      </c>
      <c r="E46" s="257">
        <v>16.899999999999999</v>
      </c>
      <c r="F46" s="258">
        <v>6.9</v>
      </c>
      <c r="G46" s="258">
        <v>0</v>
      </c>
    </row>
    <row r="47" spans="1:7" ht="16.5" customHeight="1" x14ac:dyDescent="0.3">
      <c r="A47" s="259">
        <v>2021</v>
      </c>
      <c r="B47" s="255">
        <v>167</v>
      </c>
      <c r="C47" s="260">
        <v>22.8</v>
      </c>
      <c r="D47" s="261">
        <v>26.2</v>
      </c>
      <c r="E47" s="262">
        <v>20.2</v>
      </c>
      <c r="F47" s="263">
        <v>3.5</v>
      </c>
      <c r="G47" s="263">
        <v>0.7</v>
      </c>
    </row>
    <row r="48" spans="1:7" ht="16.5" customHeight="1" x14ac:dyDescent="0.3">
      <c r="A48" s="266">
        <v>2021</v>
      </c>
      <c r="B48" s="264">
        <v>168</v>
      </c>
      <c r="C48" s="267">
        <v>24.8</v>
      </c>
      <c r="D48" s="252">
        <v>29.7</v>
      </c>
      <c r="E48" s="253">
        <v>19.899999999999999</v>
      </c>
      <c r="F48" s="254">
        <v>11.3</v>
      </c>
      <c r="G48" s="254">
        <v>0</v>
      </c>
    </row>
    <row r="49" spans="1:7" ht="16.5" customHeight="1" x14ac:dyDescent="0.3">
      <c r="A49" s="249">
        <v>2021</v>
      </c>
      <c r="B49" s="255">
        <v>169</v>
      </c>
      <c r="C49" s="251">
        <v>21.7</v>
      </c>
      <c r="D49" s="256">
        <v>24.2</v>
      </c>
      <c r="E49" s="257">
        <v>20</v>
      </c>
      <c r="F49" s="258">
        <v>0.2</v>
      </c>
      <c r="G49" s="258">
        <v>0.1</v>
      </c>
    </row>
    <row r="50" spans="1:7" ht="16.5" customHeight="1" x14ac:dyDescent="0.3">
      <c r="A50" s="249">
        <v>2021</v>
      </c>
      <c r="B50" s="255">
        <v>170</v>
      </c>
      <c r="C50" s="251">
        <v>19.8</v>
      </c>
      <c r="D50" s="256">
        <v>21.4</v>
      </c>
      <c r="E50" s="257">
        <v>18.7</v>
      </c>
      <c r="F50" s="258">
        <v>0</v>
      </c>
      <c r="G50" s="258">
        <v>6.2</v>
      </c>
    </row>
    <row r="51" spans="1:7" ht="16.5" customHeight="1" x14ac:dyDescent="0.3">
      <c r="A51" s="249">
        <v>2021</v>
      </c>
      <c r="B51" s="255">
        <v>171</v>
      </c>
      <c r="C51" s="251">
        <v>21.9</v>
      </c>
      <c r="D51" s="256">
        <v>27.4</v>
      </c>
      <c r="E51" s="257">
        <v>17.600000000000001</v>
      </c>
      <c r="F51" s="258">
        <v>11.4</v>
      </c>
      <c r="G51" s="258">
        <v>0</v>
      </c>
    </row>
    <row r="52" spans="1:7" ht="16.5" customHeight="1" x14ac:dyDescent="0.3">
      <c r="A52" s="259">
        <v>2021</v>
      </c>
      <c r="B52" s="265">
        <v>172</v>
      </c>
      <c r="C52" s="260">
        <v>22.8</v>
      </c>
      <c r="D52" s="261">
        <v>29.6</v>
      </c>
      <c r="E52" s="262">
        <v>16.600000000000001</v>
      </c>
      <c r="F52" s="263">
        <v>12.3</v>
      </c>
      <c r="G52" s="263">
        <v>0</v>
      </c>
    </row>
    <row r="53" spans="1:7" ht="16.5" customHeight="1" x14ac:dyDescent="0.3">
      <c r="A53" s="266">
        <v>2021</v>
      </c>
      <c r="B53" s="255">
        <v>173</v>
      </c>
      <c r="C53" s="267">
        <v>23</v>
      </c>
      <c r="D53" s="252">
        <v>28.4</v>
      </c>
      <c r="E53" s="253">
        <v>18.3</v>
      </c>
      <c r="F53" s="254">
        <v>12.7</v>
      </c>
      <c r="G53" s="254">
        <v>0</v>
      </c>
    </row>
    <row r="54" spans="1:7" ht="16.5" customHeight="1" x14ac:dyDescent="0.3">
      <c r="A54" s="249">
        <v>2021</v>
      </c>
      <c r="B54" s="255">
        <v>174</v>
      </c>
      <c r="C54" s="251">
        <v>23.4</v>
      </c>
      <c r="D54" s="256">
        <v>28.5</v>
      </c>
      <c r="E54" s="257">
        <v>18.600000000000001</v>
      </c>
      <c r="F54" s="258">
        <v>7.5</v>
      </c>
      <c r="G54" s="258">
        <v>0</v>
      </c>
    </row>
    <row r="55" spans="1:7" ht="16.5" customHeight="1" x14ac:dyDescent="0.3">
      <c r="A55" s="249">
        <v>2021</v>
      </c>
      <c r="B55" s="255">
        <v>175</v>
      </c>
      <c r="C55" s="251">
        <v>22.2</v>
      </c>
      <c r="D55" s="256">
        <v>26.2</v>
      </c>
      <c r="E55" s="257">
        <v>19.7</v>
      </c>
      <c r="F55" s="258">
        <v>6.1</v>
      </c>
      <c r="G55" s="258">
        <v>0.2</v>
      </c>
    </row>
    <row r="56" spans="1:7" ht="16.5" customHeight="1" x14ac:dyDescent="0.3">
      <c r="A56" s="249">
        <v>2021</v>
      </c>
      <c r="B56" s="255">
        <v>176</v>
      </c>
      <c r="C56" s="251">
        <v>22.6</v>
      </c>
      <c r="D56" s="256">
        <v>27.9</v>
      </c>
      <c r="E56" s="257">
        <v>18.7</v>
      </c>
      <c r="F56" s="258">
        <v>9.6999999999999993</v>
      </c>
      <c r="G56" s="258">
        <v>0</v>
      </c>
    </row>
    <row r="57" spans="1:7" ht="16.5" customHeight="1" x14ac:dyDescent="0.3">
      <c r="A57" s="259">
        <v>2021</v>
      </c>
      <c r="B57" s="255">
        <v>177</v>
      </c>
      <c r="C57" s="260">
        <v>23.3</v>
      </c>
      <c r="D57" s="261">
        <v>28.8</v>
      </c>
      <c r="E57" s="262">
        <v>17.899999999999999</v>
      </c>
      <c r="F57" s="263">
        <v>11.1</v>
      </c>
      <c r="G57" s="263">
        <v>0</v>
      </c>
    </row>
    <row r="58" spans="1:7" ht="16.5" customHeight="1" x14ac:dyDescent="0.3">
      <c r="A58" s="266">
        <v>2021</v>
      </c>
      <c r="B58" s="264">
        <v>178</v>
      </c>
      <c r="C58" s="267">
        <v>23</v>
      </c>
      <c r="D58" s="252">
        <v>27.4</v>
      </c>
      <c r="E58" s="253">
        <v>20.3</v>
      </c>
      <c r="F58" s="254">
        <v>5.6</v>
      </c>
      <c r="G58" s="254">
        <v>7.4</v>
      </c>
    </row>
    <row r="59" spans="1:7" ht="16.5" customHeight="1" x14ac:dyDescent="0.3">
      <c r="A59" s="249">
        <v>2021</v>
      </c>
      <c r="B59" s="255">
        <v>179</v>
      </c>
      <c r="C59" s="251">
        <v>25.1</v>
      </c>
      <c r="D59" s="256">
        <v>31.1</v>
      </c>
      <c r="E59" s="257">
        <v>19.8</v>
      </c>
      <c r="F59" s="258">
        <v>10.1</v>
      </c>
      <c r="G59" s="258">
        <v>0.2</v>
      </c>
    </row>
    <row r="60" spans="1:7" ht="16.5" customHeight="1" x14ac:dyDescent="0.3">
      <c r="A60" s="249">
        <v>2021</v>
      </c>
      <c r="B60" s="255">
        <v>180</v>
      </c>
      <c r="C60" s="251">
        <v>23.7</v>
      </c>
      <c r="D60" s="256">
        <v>29.6</v>
      </c>
      <c r="E60" s="257">
        <v>21.3</v>
      </c>
      <c r="F60" s="258">
        <v>4.5999999999999996</v>
      </c>
      <c r="G60" s="258">
        <v>0.9</v>
      </c>
    </row>
    <row r="61" spans="1:7" ht="16.5" customHeight="1" x14ac:dyDescent="0.3">
      <c r="A61" s="249">
        <v>2021</v>
      </c>
      <c r="B61" s="255">
        <v>181</v>
      </c>
      <c r="C61" s="251">
        <v>23.5</v>
      </c>
      <c r="D61" s="256">
        <v>28.6</v>
      </c>
      <c r="E61" s="257">
        <v>20.7</v>
      </c>
      <c r="F61" s="258">
        <v>6</v>
      </c>
      <c r="G61" s="258">
        <v>0.9</v>
      </c>
    </row>
    <row r="62" spans="1:7" ht="16.5" customHeight="1" thickBot="1" x14ac:dyDescent="0.35">
      <c r="A62" s="268">
        <v>2021</v>
      </c>
      <c r="B62" s="269">
        <v>182</v>
      </c>
      <c r="C62" s="270">
        <v>24</v>
      </c>
      <c r="D62" s="271">
        <v>28.9</v>
      </c>
      <c r="E62" s="272">
        <v>20.2</v>
      </c>
      <c r="F62" s="273">
        <v>4.4000000000000004</v>
      </c>
      <c r="G62" s="273">
        <v>0</v>
      </c>
    </row>
    <row r="63" spans="1:7" ht="16.5" customHeight="1" x14ac:dyDescent="0.15">
      <c r="A63" s="241">
        <v>2021</v>
      </c>
      <c r="B63" s="255">
        <v>183</v>
      </c>
      <c r="C63" s="234">
        <v>26.2</v>
      </c>
      <c r="D63" s="227">
        <v>32.1</v>
      </c>
      <c r="E63" s="227">
        <v>20.399999999999999</v>
      </c>
      <c r="F63" s="227">
        <v>10.4</v>
      </c>
      <c r="G63" s="231">
        <v>0</v>
      </c>
    </row>
    <row r="64" spans="1:7" ht="16.5" customHeight="1" x14ac:dyDescent="0.15">
      <c r="A64" s="241">
        <v>2021</v>
      </c>
      <c r="B64" s="255">
        <v>184</v>
      </c>
      <c r="C64" s="234">
        <v>27.4</v>
      </c>
      <c r="D64" s="227">
        <v>31.9</v>
      </c>
      <c r="E64" s="227">
        <v>23.2</v>
      </c>
      <c r="F64" s="227">
        <v>7.8</v>
      </c>
      <c r="G64" s="231">
        <v>0</v>
      </c>
    </row>
    <row r="65" spans="1:7" ht="16.5" customHeight="1" x14ac:dyDescent="0.15">
      <c r="A65" s="241">
        <v>2021</v>
      </c>
      <c r="B65" s="255">
        <v>185</v>
      </c>
      <c r="C65" s="234">
        <v>23.4</v>
      </c>
      <c r="D65" s="227">
        <v>26.8</v>
      </c>
      <c r="E65" s="227">
        <v>20.7</v>
      </c>
      <c r="F65" s="227">
        <v>0.7</v>
      </c>
      <c r="G65" s="231">
        <v>33.299999999999997</v>
      </c>
    </row>
    <row r="66" spans="1:7" ht="16.5" customHeight="1" x14ac:dyDescent="0.15">
      <c r="A66" s="241">
        <v>2021</v>
      </c>
      <c r="B66" s="255">
        <v>186</v>
      </c>
      <c r="C66" s="234">
        <v>22</v>
      </c>
      <c r="D66" s="227">
        <v>24.7</v>
      </c>
      <c r="E66" s="227">
        <v>20.5</v>
      </c>
      <c r="F66" s="227">
        <v>0</v>
      </c>
      <c r="G66" s="231">
        <v>12.6</v>
      </c>
    </row>
    <row r="67" spans="1:7" ht="16.5" customHeight="1" x14ac:dyDescent="0.15">
      <c r="A67" s="241">
        <v>2021</v>
      </c>
      <c r="B67" s="255">
        <v>187</v>
      </c>
      <c r="C67" s="234">
        <v>23.8</v>
      </c>
      <c r="D67" s="227">
        <v>27.4</v>
      </c>
      <c r="E67" s="227">
        <v>20.2</v>
      </c>
      <c r="F67" s="227">
        <v>2.9</v>
      </c>
      <c r="G67" s="231">
        <v>0</v>
      </c>
    </row>
    <row r="68" spans="1:7" ht="16.5" customHeight="1" x14ac:dyDescent="0.15">
      <c r="A68" s="242">
        <v>2021</v>
      </c>
      <c r="B68" s="264">
        <v>188</v>
      </c>
      <c r="C68" s="235">
        <v>25.2</v>
      </c>
      <c r="D68" s="228">
        <v>29.5</v>
      </c>
      <c r="E68" s="228">
        <v>21</v>
      </c>
      <c r="F68" s="228">
        <v>3.4</v>
      </c>
      <c r="G68" s="238">
        <v>0.3</v>
      </c>
    </row>
    <row r="69" spans="1:7" ht="16.5" customHeight="1" x14ac:dyDescent="0.15">
      <c r="A69" s="241">
        <v>2021</v>
      </c>
      <c r="B69" s="255">
        <v>189</v>
      </c>
      <c r="C69" s="234">
        <v>25.7</v>
      </c>
      <c r="D69" s="227">
        <v>29</v>
      </c>
      <c r="E69" s="227">
        <v>23</v>
      </c>
      <c r="F69" s="227">
        <v>2.8</v>
      </c>
      <c r="G69" s="231">
        <v>23</v>
      </c>
    </row>
    <row r="70" spans="1:7" ht="16.5" customHeight="1" x14ac:dyDescent="0.15">
      <c r="A70" s="241">
        <v>2021</v>
      </c>
      <c r="B70" s="255">
        <v>190</v>
      </c>
      <c r="C70" s="234">
        <v>25.3</v>
      </c>
      <c r="D70" s="227">
        <v>30.8</v>
      </c>
      <c r="E70" s="227">
        <v>22.4</v>
      </c>
      <c r="F70" s="227">
        <v>8.1999999999999993</v>
      </c>
      <c r="G70" s="231">
        <v>4.2</v>
      </c>
    </row>
    <row r="71" spans="1:7" ht="16.5" customHeight="1" x14ac:dyDescent="0.15">
      <c r="A71" s="241">
        <v>2021</v>
      </c>
      <c r="B71" s="255">
        <v>191</v>
      </c>
      <c r="C71" s="234">
        <v>25.1</v>
      </c>
      <c r="D71" s="227">
        <v>29.6</v>
      </c>
      <c r="E71" s="227">
        <v>22.5</v>
      </c>
      <c r="F71" s="227">
        <v>9.5</v>
      </c>
      <c r="G71" s="231">
        <v>0</v>
      </c>
    </row>
    <row r="72" spans="1:7" ht="16.5" customHeight="1" x14ac:dyDescent="0.15">
      <c r="A72" s="243">
        <v>2021</v>
      </c>
      <c r="B72" s="265">
        <v>192</v>
      </c>
      <c r="C72" s="236">
        <v>26.1</v>
      </c>
      <c r="D72" s="229">
        <v>30</v>
      </c>
      <c r="E72" s="229">
        <v>22.4</v>
      </c>
      <c r="F72" s="229">
        <v>7.5</v>
      </c>
      <c r="G72" s="239">
        <v>2.1</v>
      </c>
    </row>
    <row r="73" spans="1:7" ht="16.5" customHeight="1" x14ac:dyDescent="0.15">
      <c r="A73" s="241">
        <v>2021</v>
      </c>
      <c r="B73" s="255">
        <v>193</v>
      </c>
      <c r="C73" s="234">
        <v>26.1</v>
      </c>
      <c r="D73" s="227">
        <v>29.4</v>
      </c>
      <c r="E73" s="227">
        <v>24</v>
      </c>
      <c r="F73" s="227">
        <v>1.8</v>
      </c>
      <c r="G73" s="231">
        <v>0</v>
      </c>
    </row>
    <row r="74" spans="1:7" ht="16.5" customHeight="1" x14ac:dyDescent="0.15">
      <c r="A74" s="241">
        <v>2021</v>
      </c>
      <c r="B74" s="255">
        <v>194</v>
      </c>
      <c r="C74" s="234">
        <v>27.5</v>
      </c>
      <c r="D74" s="227">
        <v>32.9</v>
      </c>
      <c r="E74" s="227">
        <v>23.3</v>
      </c>
      <c r="F74" s="227">
        <v>4.0999999999999996</v>
      </c>
      <c r="G74" s="231">
        <v>0</v>
      </c>
    </row>
    <row r="75" spans="1:7" ht="16.5" customHeight="1" x14ac:dyDescent="0.15">
      <c r="A75" s="241">
        <v>2021</v>
      </c>
      <c r="B75" s="255">
        <v>195</v>
      </c>
      <c r="C75" s="234">
        <v>28.8</v>
      </c>
      <c r="D75" s="227">
        <v>32.700000000000003</v>
      </c>
      <c r="E75" s="227">
        <v>25.2</v>
      </c>
      <c r="F75" s="227">
        <v>4.4000000000000004</v>
      </c>
      <c r="G75" s="231">
        <v>0</v>
      </c>
    </row>
    <row r="76" spans="1:7" ht="16.5" customHeight="1" x14ac:dyDescent="0.15">
      <c r="A76" s="241">
        <v>2021</v>
      </c>
      <c r="B76" s="255">
        <v>196</v>
      </c>
      <c r="C76" s="234">
        <v>29.3</v>
      </c>
      <c r="D76" s="230">
        <v>33.5</v>
      </c>
      <c r="E76" s="227">
        <v>24.9</v>
      </c>
      <c r="F76" s="231">
        <v>6.8</v>
      </c>
      <c r="G76" s="231">
        <v>0</v>
      </c>
    </row>
    <row r="77" spans="1:7" ht="16.5" customHeight="1" x14ac:dyDescent="0.15">
      <c r="A77" s="243">
        <v>2021</v>
      </c>
      <c r="B77" s="265">
        <v>197</v>
      </c>
      <c r="C77" s="236">
        <v>28.7</v>
      </c>
      <c r="D77" s="229">
        <v>34.5</v>
      </c>
      <c r="E77" s="229">
        <v>25.2</v>
      </c>
      <c r="F77" s="229">
        <v>9.8000000000000007</v>
      </c>
      <c r="G77" s="239">
        <v>0</v>
      </c>
    </row>
    <row r="78" spans="1:7" ht="16.5" customHeight="1" x14ac:dyDescent="0.15">
      <c r="A78" s="241">
        <v>2021</v>
      </c>
      <c r="B78" s="255">
        <v>198</v>
      </c>
      <c r="C78" s="234">
        <v>28.2</v>
      </c>
      <c r="D78" s="227">
        <v>34.799999999999997</v>
      </c>
      <c r="E78" s="227">
        <v>23.5</v>
      </c>
      <c r="F78" s="227">
        <v>11.1</v>
      </c>
      <c r="G78" s="231">
        <v>21.8</v>
      </c>
    </row>
    <row r="79" spans="1:7" ht="16.5" customHeight="1" x14ac:dyDescent="0.15">
      <c r="A79" s="241">
        <v>2021</v>
      </c>
      <c r="B79" s="255">
        <v>199</v>
      </c>
      <c r="C79" s="234">
        <v>28.1</v>
      </c>
      <c r="D79" s="227">
        <v>32.799999999999997</v>
      </c>
      <c r="E79" s="227">
        <v>23.1</v>
      </c>
      <c r="F79" s="227">
        <v>10.8</v>
      </c>
      <c r="G79" s="231">
        <v>0</v>
      </c>
    </row>
    <row r="80" spans="1:7" ht="16.5" customHeight="1" x14ac:dyDescent="0.15">
      <c r="A80" s="241">
        <v>2021</v>
      </c>
      <c r="B80" s="255">
        <v>200</v>
      </c>
      <c r="C80" s="234">
        <v>28.5</v>
      </c>
      <c r="D80" s="227">
        <v>34.299999999999997</v>
      </c>
      <c r="E80" s="227">
        <v>23.2</v>
      </c>
      <c r="F80" s="227">
        <v>9.6999999999999993</v>
      </c>
      <c r="G80" s="231">
        <v>20.100000000000001</v>
      </c>
    </row>
    <row r="81" spans="1:7" ht="16.5" customHeight="1" x14ac:dyDescent="0.15">
      <c r="A81" s="241">
        <v>2021</v>
      </c>
      <c r="B81" s="255">
        <v>201</v>
      </c>
      <c r="C81" s="234">
        <v>26.8</v>
      </c>
      <c r="D81" s="227">
        <v>32.299999999999997</v>
      </c>
      <c r="E81" s="227">
        <v>23.8</v>
      </c>
      <c r="F81" s="227">
        <v>5.0999999999999996</v>
      </c>
      <c r="G81" s="231">
        <v>6.3</v>
      </c>
    </row>
    <row r="82" spans="1:7" ht="16.5" customHeight="1" x14ac:dyDescent="0.15">
      <c r="A82" s="243">
        <v>2021</v>
      </c>
      <c r="B82" s="265">
        <v>202</v>
      </c>
      <c r="C82" s="236">
        <v>28.6</v>
      </c>
      <c r="D82" s="229">
        <v>32.799999999999997</v>
      </c>
      <c r="E82" s="229">
        <v>23.4</v>
      </c>
      <c r="F82" s="229">
        <v>6.6</v>
      </c>
      <c r="G82" s="239">
        <v>0</v>
      </c>
    </row>
    <row r="83" spans="1:7" ht="16.5" customHeight="1" x14ac:dyDescent="0.15">
      <c r="A83" s="241">
        <v>2021</v>
      </c>
      <c r="B83" s="255">
        <v>203</v>
      </c>
      <c r="C83" s="234">
        <v>30.1</v>
      </c>
      <c r="D83" s="227">
        <v>35.700000000000003</v>
      </c>
      <c r="E83" s="227">
        <v>24.6</v>
      </c>
      <c r="F83" s="227">
        <v>13</v>
      </c>
      <c r="G83" s="231">
        <v>0</v>
      </c>
    </row>
    <row r="84" spans="1:7" ht="16.5" customHeight="1" x14ac:dyDescent="0.15">
      <c r="A84" s="241">
        <v>2021</v>
      </c>
      <c r="B84" s="255">
        <v>204</v>
      </c>
      <c r="C84" s="234">
        <v>30.4</v>
      </c>
      <c r="D84" s="227">
        <v>35.799999999999997</v>
      </c>
      <c r="E84" s="227">
        <v>25.9</v>
      </c>
      <c r="F84" s="227">
        <v>12.2</v>
      </c>
      <c r="G84" s="231">
        <v>0</v>
      </c>
    </row>
    <row r="85" spans="1:7" ht="16.5" customHeight="1" x14ac:dyDescent="0.15">
      <c r="A85" s="241">
        <v>2021</v>
      </c>
      <c r="B85" s="255">
        <v>205</v>
      </c>
      <c r="C85" s="234">
        <v>30.4</v>
      </c>
      <c r="D85" s="227">
        <v>35.700000000000003</v>
      </c>
      <c r="E85" s="227">
        <v>26.5</v>
      </c>
      <c r="F85" s="227">
        <v>12.8</v>
      </c>
      <c r="G85" s="231">
        <v>0</v>
      </c>
    </row>
    <row r="86" spans="1:7" ht="16.5" customHeight="1" x14ac:dyDescent="0.15">
      <c r="A86" s="241">
        <v>2021</v>
      </c>
      <c r="B86" s="255">
        <v>206</v>
      </c>
      <c r="C86" s="234">
        <v>30.4</v>
      </c>
      <c r="D86" s="227">
        <v>36.299999999999997</v>
      </c>
      <c r="E86" s="227">
        <v>25.5</v>
      </c>
      <c r="F86" s="227">
        <v>11.8</v>
      </c>
      <c r="G86" s="231">
        <v>0</v>
      </c>
    </row>
    <row r="87" spans="1:7" ht="16.5" customHeight="1" x14ac:dyDescent="0.15">
      <c r="A87" s="241">
        <v>2021</v>
      </c>
      <c r="B87" s="255">
        <v>207</v>
      </c>
      <c r="C87" s="234">
        <v>30.9</v>
      </c>
      <c r="D87" s="227">
        <v>35.299999999999997</v>
      </c>
      <c r="E87" s="227">
        <v>26.2</v>
      </c>
      <c r="F87" s="227">
        <v>11.5</v>
      </c>
      <c r="G87" s="231">
        <v>0</v>
      </c>
    </row>
    <row r="88" spans="1:7" ht="16.5" customHeight="1" x14ac:dyDescent="0.15">
      <c r="A88" s="242">
        <v>2021</v>
      </c>
      <c r="B88" s="264">
        <v>208</v>
      </c>
      <c r="C88" s="235">
        <v>30.3</v>
      </c>
      <c r="D88" s="228">
        <v>35.1</v>
      </c>
      <c r="E88" s="228">
        <v>26.8</v>
      </c>
      <c r="F88" s="228">
        <v>12.7</v>
      </c>
      <c r="G88" s="238">
        <v>0</v>
      </c>
    </row>
    <row r="89" spans="1:7" ht="16.5" customHeight="1" x14ac:dyDescent="0.15">
      <c r="A89" s="241">
        <v>2021</v>
      </c>
      <c r="B89" s="255">
        <v>209</v>
      </c>
      <c r="C89" s="234">
        <v>30.3</v>
      </c>
      <c r="D89" s="227">
        <v>35.700000000000003</v>
      </c>
      <c r="E89" s="227">
        <v>26</v>
      </c>
      <c r="F89" s="227">
        <v>10.7</v>
      </c>
      <c r="G89" s="231">
        <v>0</v>
      </c>
    </row>
    <row r="90" spans="1:7" ht="16.5" customHeight="1" x14ac:dyDescent="0.15">
      <c r="A90" s="241">
        <v>2021</v>
      </c>
      <c r="B90" s="255">
        <v>210</v>
      </c>
      <c r="C90" s="234">
        <v>29.3</v>
      </c>
      <c r="D90" s="227">
        <v>34.299999999999997</v>
      </c>
      <c r="E90" s="227">
        <v>26</v>
      </c>
      <c r="F90" s="227">
        <v>8.6999999999999993</v>
      </c>
      <c r="G90" s="231">
        <v>7.5</v>
      </c>
    </row>
    <row r="91" spans="1:7" ht="16.5" customHeight="1" x14ac:dyDescent="0.15">
      <c r="A91" s="241">
        <v>2021</v>
      </c>
      <c r="B91" s="255">
        <v>211</v>
      </c>
      <c r="C91" s="234">
        <v>28.4</v>
      </c>
      <c r="D91" s="227">
        <v>33.700000000000003</v>
      </c>
      <c r="E91" s="227">
        <v>25.1</v>
      </c>
      <c r="F91" s="227">
        <v>4.7</v>
      </c>
      <c r="G91" s="231">
        <v>0</v>
      </c>
    </row>
    <row r="92" spans="1:7" ht="16.5" customHeight="1" x14ac:dyDescent="0.15">
      <c r="A92" s="241">
        <v>2021</v>
      </c>
      <c r="B92" s="255">
        <v>212</v>
      </c>
      <c r="C92" s="234">
        <v>29.7</v>
      </c>
      <c r="D92" s="227">
        <v>35.4</v>
      </c>
      <c r="E92" s="227">
        <v>24.4</v>
      </c>
      <c r="F92" s="227">
        <v>9.6999999999999993</v>
      </c>
      <c r="G92" s="231">
        <v>0</v>
      </c>
    </row>
    <row r="93" spans="1:7" ht="16.5" customHeight="1" thickBot="1" x14ac:dyDescent="0.2">
      <c r="A93" s="241">
        <v>2021</v>
      </c>
      <c r="B93" s="255">
        <v>213</v>
      </c>
      <c r="C93" s="234">
        <v>29</v>
      </c>
      <c r="D93" s="227">
        <v>33.9</v>
      </c>
      <c r="E93" s="227">
        <v>26.4</v>
      </c>
      <c r="F93" s="227">
        <v>11.5</v>
      </c>
      <c r="G93" s="231">
        <v>3.2</v>
      </c>
    </row>
    <row r="94" spans="1:7" ht="16.5" customHeight="1" x14ac:dyDescent="0.15">
      <c r="A94" s="244">
        <v>2021</v>
      </c>
      <c r="B94" s="274">
        <v>214</v>
      </c>
      <c r="C94" s="237">
        <v>26.8</v>
      </c>
      <c r="D94" s="232">
        <v>29.1</v>
      </c>
      <c r="E94" s="232">
        <v>24.6</v>
      </c>
      <c r="F94" s="232">
        <v>0</v>
      </c>
      <c r="G94" s="245">
        <v>14.3</v>
      </c>
    </row>
    <row r="95" spans="1:7" ht="16.5" customHeight="1" x14ac:dyDescent="0.15">
      <c r="A95" s="241">
        <v>2021</v>
      </c>
      <c r="B95" s="275">
        <v>215</v>
      </c>
      <c r="C95" s="234">
        <v>25.9</v>
      </c>
      <c r="D95" s="227">
        <v>29.1</v>
      </c>
      <c r="E95" s="227">
        <v>24.3</v>
      </c>
      <c r="F95" s="227">
        <v>1.5</v>
      </c>
      <c r="G95" s="231">
        <v>1.1000000000000001</v>
      </c>
    </row>
    <row r="96" spans="1:7" ht="16.5" customHeight="1" x14ac:dyDescent="0.15">
      <c r="A96" s="241">
        <v>2021</v>
      </c>
      <c r="B96" s="275">
        <v>216</v>
      </c>
      <c r="C96" s="234">
        <v>27.4</v>
      </c>
      <c r="D96" s="227">
        <v>31.3</v>
      </c>
      <c r="E96" s="227">
        <v>23.3</v>
      </c>
      <c r="F96" s="227">
        <v>6.2</v>
      </c>
      <c r="G96" s="231">
        <v>0</v>
      </c>
    </row>
    <row r="97" spans="1:7" ht="16.5" customHeight="1" x14ac:dyDescent="0.15">
      <c r="A97" s="241">
        <v>2021</v>
      </c>
      <c r="B97" s="275">
        <v>217</v>
      </c>
      <c r="C97" s="234">
        <v>28.5</v>
      </c>
      <c r="D97" s="227">
        <v>33.4</v>
      </c>
      <c r="E97" s="227">
        <v>25.3</v>
      </c>
      <c r="F97" s="227">
        <v>9</v>
      </c>
      <c r="G97" s="231">
        <v>0</v>
      </c>
    </row>
    <row r="98" spans="1:7" ht="16.5" customHeight="1" x14ac:dyDescent="0.15">
      <c r="A98" s="241">
        <v>2021</v>
      </c>
      <c r="B98" s="275">
        <v>218</v>
      </c>
      <c r="C98" s="234">
        <v>29.1</v>
      </c>
      <c r="D98" s="229">
        <v>34.4</v>
      </c>
      <c r="E98" s="229">
        <v>24.9</v>
      </c>
      <c r="F98" s="229">
        <v>11.8</v>
      </c>
      <c r="G98" s="231">
        <v>0</v>
      </c>
    </row>
    <row r="99" spans="1:7" ht="16.5" customHeight="1" x14ac:dyDescent="0.15">
      <c r="A99" s="242">
        <v>2021</v>
      </c>
      <c r="B99" s="276">
        <v>219</v>
      </c>
      <c r="C99" s="238">
        <v>28.3</v>
      </c>
      <c r="D99" s="228">
        <v>33.6</v>
      </c>
      <c r="E99" s="228">
        <v>25</v>
      </c>
      <c r="F99" s="228">
        <v>9.5</v>
      </c>
      <c r="G99" s="228">
        <v>0</v>
      </c>
    </row>
    <row r="100" spans="1:7" ht="16.5" customHeight="1" x14ac:dyDescent="0.15">
      <c r="A100" s="241">
        <v>2021</v>
      </c>
      <c r="B100" s="275">
        <v>220</v>
      </c>
      <c r="C100" s="231">
        <v>27.3</v>
      </c>
      <c r="D100" s="227">
        <v>32.4</v>
      </c>
      <c r="E100" s="227">
        <v>22.4</v>
      </c>
      <c r="F100" s="227">
        <v>10.4</v>
      </c>
      <c r="G100" s="227">
        <v>0</v>
      </c>
    </row>
    <row r="101" spans="1:7" ht="16.5" customHeight="1" x14ac:dyDescent="0.15">
      <c r="A101" s="241">
        <v>2021</v>
      </c>
      <c r="B101" s="275">
        <v>221</v>
      </c>
      <c r="C101" s="231">
        <v>27.1</v>
      </c>
      <c r="D101" s="227">
        <v>32.200000000000003</v>
      </c>
      <c r="E101" s="227">
        <v>23.7</v>
      </c>
      <c r="F101" s="227">
        <v>3.4</v>
      </c>
      <c r="G101" s="227">
        <v>0</v>
      </c>
    </row>
    <row r="102" spans="1:7" ht="16.5" customHeight="1" x14ac:dyDescent="0.15">
      <c r="A102" s="241">
        <v>2021</v>
      </c>
      <c r="B102" s="275">
        <v>222</v>
      </c>
      <c r="C102" s="231">
        <v>28.2</v>
      </c>
      <c r="D102" s="227">
        <v>34.4</v>
      </c>
      <c r="E102" s="227">
        <v>22.6</v>
      </c>
      <c r="F102" s="227">
        <v>8.1</v>
      </c>
      <c r="G102" s="227">
        <v>0</v>
      </c>
    </row>
    <row r="103" spans="1:7" ht="16.5" customHeight="1" x14ac:dyDescent="0.15">
      <c r="A103" s="243">
        <v>2021</v>
      </c>
      <c r="B103" s="277">
        <v>223</v>
      </c>
      <c r="C103" s="239">
        <v>27.7</v>
      </c>
      <c r="D103" s="229">
        <v>32.4</v>
      </c>
      <c r="E103" s="229">
        <v>24.8</v>
      </c>
      <c r="F103" s="229">
        <v>11.2</v>
      </c>
      <c r="G103" s="229">
        <v>0</v>
      </c>
    </row>
    <row r="104" spans="1:7" ht="16.5" customHeight="1" x14ac:dyDescent="0.15">
      <c r="A104" s="241">
        <v>2021</v>
      </c>
      <c r="B104" s="275">
        <v>224</v>
      </c>
      <c r="C104" s="231">
        <v>26.8</v>
      </c>
      <c r="D104" s="227">
        <v>32</v>
      </c>
      <c r="E104" s="227">
        <v>24</v>
      </c>
      <c r="F104" s="227">
        <v>7.6</v>
      </c>
      <c r="G104" s="227">
        <v>1.5</v>
      </c>
    </row>
    <row r="105" spans="1:7" ht="16.5" customHeight="1" x14ac:dyDescent="0.15">
      <c r="A105" s="241">
        <v>2021</v>
      </c>
      <c r="B105" s="275">
        <v>225</v>
      </c>
      <c r="C105" s="231">
        <v>27.4</v>
      </c>
      <c r="D105" s="227">
        <v>31.8</v>
      </c>
      <c r="E105" s="227">
        <v>23.1</v>
      </c>
      <c r="F105" s="227">
        <v>5.0999999999999996</v>
      </c>
      <c r="G105" s="227">
        <v>0</v>
      </c>
    </row>
    <row r="106" spans="1:7" ht="16.5" customHeight="1" x14ac:dyDescent="0.15">
      <c r="A106" s="241">
        <v>2021</v>
      </c>
      <c r="B106" s="275">
        <v>226</v>
      </c>
      <c r="C106" s="231">
        <v>27.1</v>
      </c>
      <c r="D106" s="227">
        <v>30</v>
      </c>
      <c r="E106" s="227">
        <v>23.7</v>
      </c>
      <c r="F106" s="227">
        <v>1.3</v>
      </c>
      <c r="G106" s="227">
        <v>0</v>
      </c>
    </row>
    <row r="107" spans="1:7" ht="16.5" customHeight="1" x14ac:dyDescent="0.15">
      <c r="A107" s="241">
        <v>2021</v>
      </c>
      <c r="B107" s="275">
        <v>227</v>
      </c>
      <c r="C107" s="231">
        <v>26.7</v>
      </c>
      <c r="D107" s="227">
        <v>30.6</v>
      </c>
      <c r="E107" s="227">
        <v>24.4</v>
      </c>
      <c r="F107" s="227">
        <v>4.5</v>
      </c>
      <c r="G107" s="227">
        <v>0</v>
      </c>
    </row>
    <row r="108" spans="1:7" ht="16.5" customHeight="1" x14ac:dyDescent="0.15">
      <c r="A108" s="241">
        <v>2021</v>
      </c>
      <c r="B108" s="275">
        <v>228</v>
      </c>
      <c r="C108" s="231">
        <v>26.8</v>
      </c>
      <c r="D108" s="227">
        <v>32.6</v>
      </c>
      <c r="E108" s="227">
        <v>22.6</v>
      </c>
      <c r="F108" s="227">
        <v>9.6</v>
      </c>
      <c r="G108" s="227">
        <v>0</v>
      </c>
    </row>
    <row r="109" spans="1:7" ht="16.5" customHeight="1" x14ac:dyDescent="0.15">
      <c r="A109" s="242">
        <v>2021</v>
      </c>
      <c r="B109" s="276">
        <v>229</v>
      </c>
      <c r="C109" s="238">
        <v>27.3</v>
      </c>
      <c r="D109" s="228">
        <v>31.7</v>
      </c>
      <c r="E109" s="228">
        <v>23.1</v>
      </c>
      <c r="F109" s="228">
        <v>9.8000000000000007</v>
      </c>
      <c r="G109" s="228">
        <v>0</v>
      </c>
    </row>
    <row r="110" spans="1:7" ht="16.5" customHeight="1" x14ac:dyDescent="0.15">
      <c r="A110" s="241">
        <v>2021</v>
      </c>
      <c r="B110" s="275">
        <v>230</v>
      </c>
      <c r="C110" s="231">
        <v>25.8</v>
      </c>
      <c r="D110" s="227">
        <v>31.2</v>
      </c>
      <c r="E110" s="227">
        <v>22.4</v>
      </c>
      <c r="F110" s="227">
        <v>6.9</v>
      </c>
      <c r="G110" s="227">
        <v>1.5</v>
      </c>
    </row>
    <row r="111" spans="1:7" ht="16.5" customHeight="1" x14ac:dyDescent="0.15">
      <c r="A111" s="241">
        <v>2021</v>
      </c>
      <c r="B111" s="275">
        <v>231</v>
      </c>
      <c r="C111" s="231">
        <v>23.8</v>
      </c>
      <c r="D111" s="227">
        <v>30.2</v>
      </c>
      <c r="E111" s="227">
        <v>20</v>
      </c>
      <c r="F111" s="227">
        <v>5</v>
      </c>
      <c r="G111" s="227">
        <v>31.1</v>
      </c>
    </row>
    <row r="112" spans="1:7" ht="16.5" customHeight="1" x14ac:dyDescent="0.15">
      <c r="A112" s="241">
        <v>2021</v>
      </c>
      <c r="B112" s="275">
        <v>232</v>
      </c>
      <c r="C112" s="231">
        <v>25.9</v>
      </c>
      <c r="D112" s="227">
        <v>31.5</v>
      </c>
      <c r="E112" s="227">
        <v>21</v>
      </c>
      <c r="F112" s="227">
        <v>9</v>
      </c>
      <c r="G112" s="227">
        <v>0</v>
      </c>
    </row>
    <row r="113" spans="1:7" ht="16.5" customHeight="1" x14ac:dyDescent="0.15">
      <c r="A113" s="243">
        <v>2021</v>
      </c>
      <c r="B113" s="277">
        <v>233</v>
      </c>
      <c r="C113" s="239">
        <v>25.9</v>
      </c>
      <c r="D113" s="229">
        <v>30.4</v>
      </c>
      <c r="E113" s="229">
        <v>21.7</v>
      </c>
      <c r="F113" s="229">
        <v>7</v>
      </c>
      <c r="G113" s="229">
        <v>6.5</v>
      </c>
    </row>
    <row r="114" spans="1:7" ht="16.5" customHeight="1" x14ac:dyDescent="0.15">
      <c r="A114" s="242">
        <v>2021</v>
      </c>
      <c r="B114" s="276">
        <v>234</v>
      </c>
      <c r="C114" s="238">
        <v>24</v>
      </c>
      <c r="D114" s="228">
        <v>28.1</v>
      </c>
      <c r="E114" s="228">
        <v>22.2</v>
      </c>
      <c r="F114" s="228">
        <v>1.8</v>
      </c>
      <c r="G114" s="228">
        <v>22.7</v>
      </c>
    </row>
    <row r="115" spans="1:7" ht="16.5" customHeight="1" x14ac:dyDescent="0.15">
      <c r="A115" s="241">
        <v>2021</v>
      </c>
      <c r="B115" s="275">
        <v>235</v>
      </c>
      <c r="C115" s="231">
        <v>24.5</v>
      </c>
      <c r="D115" s="227">
        <v>27.5</v>
      </c>
      <c r="E115" s="227">
        <v>22.1</v>
      </c>
      <c r="F115" s="227">
        <v>0.7</v>
      </c>
      <c r="G115" s="227">
        <v>0</v>
      </c>
    </row>
    <row r="116" spans="1:7" ht="16.5" customHeight="1" x14ac:dyDescent="0.15">
      <c r="A116" s="241">
        <v>2021</v>
      </c>
      <c r="B116" s="275">
        <v>236</v>
      </c>
      <c r="C116" s="231">
        <v>22.3</v>
      </c>
      <c r="D116" s="227">
        <v>24.3</v>
      </c>
      <c r="E116" s="227">
        <v>20.9</v>
      </c>
      <c r="F116" s="227">
        <v>0</v>
      </c>
      <c r="G116" s="227">
        <v>13.2</v>
      </c>
    </row>
    <row r="117" spans="1:7" ht="16.5" customHeight="1" x14ac:dyDescent="0.15">
      <c r="A117" s="241">
        <v>2021</v>
      </c>
      <c r="B117" s="275">
        <v>237</v>
      </c>
      <c r="C117" s="231">
        <v>24.1</v>
      </c>
      <c r="D117" s="227">
        <v>26.8</v>
      </c>
      <c r="E117" s="227">
        <v>21.85</v>
      </c>
      <c r="F117" s="227">
        <v>0.2</v>
      </c>
      <c r="G117" s="227">
        <v>13.7</v>
      </c>
    </row>
    <row r="118" spans="1:7" ht="16.5" customHeight="1" x14ac:dyDescent="0.15">
      <c r="A118" s="243">
        <v>2021</v>
      </c>
      <c r="B118" s="277">
        <v>238</v>
      </c>
      <c r="C118" s="239">
        <v>24.3</v>
      </c>
      <c r="D118" s="229">
        <v>25.8</v>
      </c>
      <c r="E118" s="229">
        <v>23</v>
      </c>
      <c r="F118" s="229">
        <v>1.4</v>
      </c>
      <c r="G118" s="229">
        <v>1.8</v>
      </c>
    </row>
    <row r="119" spans="1:7" ht="16.5" customHeight="1" x14ac:dyDescent="0.15">
      <c r="A119" s="241">
        <v>2021</v>
      </c>
      <c r="B119" s="275">
        <v>239</v>
      </c>
      <c r="C119" s="231">
        <v>25.4</v>
      </c>
      <c r="D119" s="227">
        <v>28.3</v>
      </c>
      <c r="E119" s="227">
        <v>22.6</v>
      </c>
      <c r="F119" s="227">
        <v>0.5</v>
      </c>
      <c r="G119" s="227">
        <v>0</v>
      </c>
    </row>
    <row r="120" spans="1:7" ht="16.5" customHeight="1" x14ac:dyDescent="0.15">
      <c r="A120" s="241">
        <v>2021</v>
      </c>
      <c r="B120" s="275">
        <v>240</v>
      </c>
      <c r="C120" s="231">
        <v>22.3</v>
      </c>
      <c r="D120" s="227">
        <v>25.4</v>
      </c>
      <c r="E120" s="227">
        <v>19.5</v>
      </c>
      <c r="F120" s="227">
        <v>0</v>
      </c>
      <c r="G120" s="227">
        <v>3.5</v>
      </c>
    </row>
    <row r="121" spans="1:7" ht="16.5" customHeight="1" x14ac:dyDescent="0.15">
      <c r="A121" s="241">
        <v>2021</v>
      </c>
      <c r="B121" s="275">
        <v>241</v>
      </c>
      <c r="C121" s="231">
        <v>23</v>
      </c>
      <c r="D121" s="227">
        <v>27.4</v>
      </c>
      <c r="E121" s="227">
        <v>19.2</v>
      </c>
      <c r="F121" s="227">
        <v>5</v>
      </c>
      <c r="G121" s="227">
        <v>0</v>
      </c>
    </row>
    <row r="122" spans="1:7" ht="16.5" customHeight="1" x14ac:dyDescent="0.15">
      <c r="A122" s="241">
        <v>2021</v>
      </c>
      <c r="B122" s="275">
        <v>242</v>
      </c>
      <c r="C122" s="231">
        <v>22.5</v>
      </c>
      <c r="D122" s="227">
        <v>27.2</v>
      </c>
      <c r="E122" s="227">
        <v>19</v>
      </c>
      <c r="F122" s="227">
        <v>3.6</v>
      </c>
      <c r="G122" s="227">
        <v>8.1</v>
      </c>
    </row>
    <row r="123" spans="1:7" ht="16.5" customHeight="1" x14ac:dyDescent="0.15">
      <c r="A123" s="241">
        <v>2021</v>
      </c>
      <c r="B123" s="275">
        <v>243</v>
      </c>
      <c r="C123" s="231">
        <v>23.9</v>
      </c>
      <c r="D123" s="227">
        <v>27.6</v>
      </c>
      <c r="E123" s="227">
        <v>20.9</v>
      </c>
      <c r="F123" s="227">
        <v>0.3</v>
      </c>
      <c r="G123" s="227">
        <v>0</v>
      </c>
    </row>
    <row r="124" spans="1:7" ht="16.5" customHeight="1" thickBot="1" x14ac:dyDescent="0.2">
      <c r="A124" s="246">
        <v>2021</v>
      </c>
      <c r="B124" s="278">
        <v>244</v>
      </c>
      <c r="C124" s="240">
        <v>21.1</v>
      </c>
      <c r="D124" s="233">
        <v>24.5</v>
      </c>
      <c r="E124" s="233">
        <v>18.7</v>
      </c>
      <c r="F124" s="233">
        <v>0</v>
      </c>
      <c r="G124" s="233">
        <v>42.1</v>
      </c>
    </row>
    <row r="125" spans="1:7" ht="16.5" customHeight="1" x14ac:dyDescent="0.15">
      <c r="A125" s="279">
        <v>2021</v>
      </c>
      <c r="B125" s="274">
        <v>245</v>
      </c>
      <c r="C125" s="280">
        <v>21.4</v>
      </c>
      <c r="D125" s="281">
        <v>23.5</v>
      </c>
      <c r="E125" s="281">
        <v>19.3</v>
      </c>
      <c r="F125" s="282">
        <v>0</v>
      </c>
      <c r="G125" s="281">
        <v>70.900000000000006</v>
      </c>
    </row>
    <row r="126" spans="1:7" ht="16.5" customHeight="1" x14ac:dyDescent="0.15">
      <c r="A126" s="249">
        <v>2021</v>
      </c>
      <c r="B126" s="275">
        <v>246</v>
      </c>
      <c r="C126" s="258">
        <v>23.4</v>
      </c>
      <c r="D126" s="257">
        <v>26.9</v>
      </c>
      <c r="E126" s="257">
        <v>21.2</v>
      </c>
      <c r="F126" s="283">
        <v>1.8</v>
      </c>
      <c r="G126" s="257">
        <v>0</v>
      </c>
    </row>
    <row r="127" spans="1:7" ht="16.5" customHeight="1" x14ac:dyDescent="0.15">
      <c r="A127" s="249">
        <v>2021</v>
      </c>
      <c r="B127" s="275">
        <v>247</v>
      </c>
      <c r="C127" s="258">
        <v>24.7</v>
      </c>
      <c r="D127" s="257">
        <v>29.7</v>
      </c>
      <c r="E127" s="257">
        <v>20.100000000000001</v>
      </c>
      <c r="F127" s="283">
        <v>9.8000000000000007</v>
      </c>
      <c r="G127" s="257">
        <v>0</v>
      </c>
    </row>
    <row r="128" spans="1:7" ht="16.5" customHeight="1" x14ac:dyDescent="0.15">
      <c r="A128" s="249">
        <v>2021</v>
      </c>
      <c r="B128" s="275">
        <v>248</v>
      </c>
      <c r="C128" s="258">
        <v>23.7</v>
      </c>
      <c r="D128" s="257">
        <v>27.8</v>
      </c>
      <c r="E128" s="257">
        <v>18.7</v>
      </c>
      <c r="F128" s="283">
        <v>9.5</v>
      </c>
      <c r="G128" s="257">
        <v>0</v>
      </c>
    </row>
    <row r="129" spans="1:7" ht="16.5" customHeight="1" x14ac:dyDescent="0.15">
      <c r="A129" s="249">
        <v>2021</v>
      </c>
      <c r="B129" s="275">
        <v>249</v>
      </c>
      <c r="C129" s="258">
        <v>22.9</v>
      </c>
      <c r="D129" s="257">
        <v>26.7</v>
      </c>
      <c r="E129" s="257">
        <v>18</v>
      </c>
      <c r="F129" s="283">
        <v>4</v>
      </c>
      <c r="G129" s="257">
        <v>0</v>
      </c>
    </row>
    <row r="130" spans="1:7" ht="16.5" customHeight="1" x14ac:dyDescent="0.15">
      <c r="A130" s="266">
        <v>2021</v>
      </c>
      <c r="B130" s="276">
        <v>250</v>
      </c>
      <c r="C130" s="254">
        <v>21.7</v>
      </c>
      <c r="D130" s="253">
        <v>26.3</v>
      </c>
      <c r="E130" s="253">
        <v>17.7</v>
      </c>
      <c r="F130" s="284">
        <v>0.8</v>
      </c>
      <c r="G130" s="253">
        <v>16.7</v>
      </c>
    </row>
    <row r="131" spans="1:7" ht="16.5" customHeight="1" x14ac:dyDescent="0.15">
      <c r="A131" s="249">
        <v>2021</v>
      </c>
      <c r="B131" s="275">
        <v>251</v>
      </c>
      <c r="C131" s="258">
        <v>20.6</v>
      </c>
      <c r="D131" s="257">
        <v>22.7</v>
      </c>
      <c r="E131" s="257">
        <v>18</v>
      </c>
      <c r="F131" s="283">
        <v>0</v>
      </c>
      <c r="G131" s="257">
        <v>17.8</v>
      </c>
    </row>
    <row r="132" spans="1:7" ht="16.5" customHeight="1" x14ac:dyDescent="0.15">
      <c r="A132" s="249">
        <v>2021</v>
      </c>
      <c r="B132" s="275">
        <v>252</v>
      </c>
      <c r="C132" s="258">
        <v>21.9</v>
      </c>
      <c r="D132" s="257">
        <v>27.1</v>
      </c>
      <c r="E132" s="257">
        <v>19</v>
      </c>
      <c r="F132" s="283">
        <v>8.5</v>
      </c>
      <c r="G132" s="257">
        <v>0.4</v>
      </c>
    </row>
    <row r="133" spans="1:7" ht="16.5" customHeight="1" x14ac:dyDescent="0.15">
      <c r="A133" s="249">
        <v>2021</v>
      </c>
      <c r="B133" s="275">
        <v>253</v>
      </c>
      <c r="C133" s="258">
        <v>22.9</v>
      </c>
      <c r="D133" s="257">
        <v>29.1</v>
      </c>
      <c r="E133" s="257">
        <v>18.3</v>
      </c>
      <c r="F133" s="283">
        <v>8.6</v>
      </c>
      <c r="G133" s="257">
        <v>0</v>
      </c>
    </row>
    <row r="134" spans="1:7" ht="16.5" customHeight="1" x14ac:dyDescent="0.15">
      <c r="A134" s="259">
        <v>2021</v>
      </c>
      <c r="B134" s="277">
        <v>254</v>
      </c>
      <c r="C134" s="263">
        <v>23.5</v>
      </c>
      <c r="D134" s="262">
        <v>28.9</v>
      </c>
      <c r="E134" s="262">
        <v>19.899999999999999</v>
      </c>
      <c r="F134" s="285">
        <v>8</v>
      </c>
      <c r="G134" s="262">
        <v>0</v>
      </c>
    </row>
    <row r="135" spans="1:7" ht="16.5" customHeight="1" x14ac:dyDescent="0.15">
      <c r="A135" s="249">
        <v>2021</v>
      </c>
      <c r="B135" s="275">
        <v>255</v>
      </c>
      <c r="C135" s="258">
        <v>23.8</v>
      </c>
      <c r="D135" s="257">
        <v>29.7</v>
      </c>
      <c r="E135" s="257">
        <v>19.5</v>
      </c>
      <c r="F135" s="283">
        <v>9.5</v>
      </c>
      <c r="G135" s="257">
        <v>0</v>
      </c>
    </row>
    <row r="136" spans="1:7" ht="16.5" customHeight="1" x14ac:dyDescent="0.15">
      <c r="A136" s="249">
        <v>2021</v>
      </c>
      <c r="B136" s="275">
        <v>256</v>
      </c>
      <c r="C136" s="258">
        <v>23.8</v>
      </c>
      <c r="D136" s="257">
        <v>29.9</v>
      </c>
      <c r="E136" s="257">
        <v>18.600000000000001</v>
      </c>
      <c r="F136" s="283">
        <v>11.5</v>
      </c>
      <c r="G136" s="257">
        <v>0</v>
      </c>
    </row>
    <row r="137" spans="1:7" ht="16.5" customHeight="1" x14ac:dyDescent="0.15">
      <c r="A137" s="249">
        <v>2021</v>
      </c>
      <c r="B137" s="275">
        <v>257</v>
      </c>
      <c r="C137" s="258">
        <v>25</v>
      </c>
      <c r="D137" s="257">
        <v>29.8</v>
      </c>
      <c r="E137" s="257">
        <v>20.3</v>
      </c>
      <c r="F137" s="283">
        <v>7.5</v>
      </c>
      <c r="G137" s="257">
        <v>0</v>
      </c>
    </row>
    <row r="138" spans="1:7" ht="16.5" customHeight="1" x14ac:dyDescent="0.15">
      <c r="A138" s="249">
        <v>2021</v>
      </c>
      <c r="B138" s="275">
        <v>258</v>
      </c>
      <c r="C138" s="258">
        <v>23.9</v>
      </c>
      <c r="D138" s="257">
        <v>28</v>
      </c>
      <c r="E138" s="257">
        <v>19.600000000000001</v>
      </c>
      <c r="F138" s="283">
        <v>9</v>
      </c>
      <c r="G138" s="257">
        <v>0</v>
      </c>
    </row>
    <row r="139" spans="1:7" ht="16.5" customHeight="1" x14ac:dyDescent="0.15">
      <c r="A139" s="249">
        <v>2021</v>
      </c>
      <c r="B139" s="275">
        <v>259</v>
      </c>
      <c r="C139" s="258">
        <v>23.8</v>
      </c>
      <c r="D139" s="257">
        <v>29.5</v>
      </c>
      <c r="E139" s="257">
        <v>19.100000000000001</v>
      </c>
      <c r="F139" s="283">
        <v>11.5</v>
      </c>
      <c r="G139" s="257">
        <v>0</v>
      </c>
    </row>
    <row r="140" spans="1:7" ht="16.5" customHeight="1" x14ac:dyDescent="0.15">
      <c r="A140" s="266">
        <v>2021</v>
      </c>
      <c r="B140" s="276">
        <v>260</v>
      </c>
      <c r="C140" s="254">
        <v>23</v>
      </c>
      <c r="D140" s="253">
        <v>27.5</v>
      </c>
      <c r="E140" s="253">
        <v>17.7</v>
      </c>
      <c r="F140" s="284">
        <v>8.6999999999999993</v>
      </c>
      <c r="G140" s="253">
        <v>0</v>
      </c>
    </row>
    <row r="141" spans="1:7" ht="16.5" customHeight="1" x14ac:dyDescent="0.15">
      <c r="A141" s="249">
        <v>2021</v>
      </c>
      <c r="B141" s="275">
        <v>261</v>
      </c>
      <c r="C141" s="258">
        <v>23.7</v>
      </c>
      <c r="D141" s="257">
        <v>27.8</v>
      </c>
      <c r="E141" s="257">
        <v>21</v>
      </c>
      <c r="F141" s="283">
        <v>6.5</v>
      </c>
      <c r="G141" s="257">
        <v>0</v>
      </c>
    </row>
    <row r="142" spans="1:7" ht="16.5" customHeight="1" x14ac:dyDescent="0.15">
      <c r="A142" s="249">
        <v>2021</v>
      </c>
      <c r="B142" s="275">
        <v>262</v>
      </c>
      <c r="C142" s="258">
        <v>22.9</v>
      </c>
      <c r="D142" s="257">
        <v>29.6</v>
      </c>
      <c r="E142" s="257">
        <v>16.7</v>
      </c>
      <c r="F142" s="283">
        <v>10.199999999999999</v>
      </c>
      <c r="G142" s="257">
        <v>0</v>
      </c>
    </row>
    <row r="143" spans="1:7" ht="16.5" customHeight="1" x14ac:dyDescent="0.15">
      <c r="A143" s="249">
        <v>2021</v>
      </c>
      <c r="B143" s="275">
        <v>263</v>
      </c>
      <c r="C143" s="258">
        <v>23.5</v>
      </c>
      <c r="D143" s="257">
        <v>28.5</v>
      </c>
      <c r="E143" s="257">
        <v>19.899999999999999</v>
      </c>
      <c r="F143" s="283">
        <v>7.3</v>
      </c>
      <c r="G143" s="257">
        <v>0</v>
      </c>
    </row>
    <row r="144" spans="1:7" ht="16.5" customHeight="1" x14ac:dyDescent="0.15">
      <c r="A144" s="259">
        <v>2021</v>
      </c>
      <c r="B144" s="277">
        <v>264</v>
      </c>
      <c r="C144" s="263">
        <v>23.8</v>
      </c>
      <c r="D144" s="262">
        <v>28.2</v>
      </c>
      <c r="E144" s="262">
        <v>19</v>
      </c>
      <c r="F144" s="285">
        <v>9.9</v>
      </c>
      <c r="G144" s="262">
        <v>0</v>
      </c>
    </row>
    <row r="145" spans="1:7" ht="16.5" customHeight="1" x14ac:dyDescent="0.15">
      <c r="A145" s="249">
        <v>2021</v>
      </c>
      <c r="B145" s="275">
        <v>265</v>
      </c>
      <c r="C145" s="258">
        <v>22.6</v>
      </c>
      <c r="D145" s="257">
        <v>26.5</v>
      </c>
      <c r="E145" s="257">
        <v>20.399999999999999</v>
      </c>
      <c r="F145" s="283">
        <v>5.2</v>
      </c>
      <c r="G145" s="257">
        <v>30.1</v>
      </c>
    </row>
    <row r="146" spans="1:7" ht="16.5" customHeight="1" x14ac:dyDescent="0.15">
      <c r="A146" s="249">
        <v>2021</v>
      </c>
      <c r="B146" s="275">
        <v>266</v>
      </c>
      <c r="C146" s="258">
        <v>20.399999999999999</v>
      </c>
      <c r="D146" s="257">
        <v>25.5</v>
      </c>
      <c r="E146" s="257">
        <v>18</v>
      </c>
      <c r="F146" s="283">
        <v>3.4</v>
      </c>
      <c r="G146" s="257">
        <v>15.6</v>
      </c>
    </row>
    <row r="147" spans="1:7" ht="16.5" customHeight="1" x14ac:dyDescent="0.15">
      <c r="A147" s="249">
        <v>2021</v>
      </c>
      <c r="B147" s="275">
        <v>267</v>
      </c>
      <c r="C147" s="258">
        <v>20.100000000000001</v>
      </c>
      <c r="D147" s="257">
        <v>24.8</v>
      </c>
      <c r="E147" s="257">
        <v>15.5</v>
      </c>
      <c r="F147" s="283">
        <v>8.3000000000000007</v>
      </c>
      <c r="G147" s="257">
        <v>0</v>
      </c>
    </row>
    <row r="148" spans="1:7" ht="16.5" customHeight="1" x14ac:dyDescent="0.15">
      <c r="A148" s="249">
        <v>2021</v>
      </c>
      <c r="B148" s="275">
        <v>268</v>
      </c>
      <c r="C148" s="258">
        <v>22</v>
      </c>
      <c r="D148" s="257">
        <v>27.2</v>
      </c>
      <c r="E148" s="257">
        <v>15.5</v>
      </c>
      <c r="F148" s="283">
        <v>11.3</v>
      </c>
      <c r="G148" s="257">
        <v>0</v>
      </c>
    </row>
    <row r="149" spans="1:7" ht="16.5" customHeight="1" x14ac:dyDescent="0.15">
      <c r="A149" s="249">
        <v>2021</v>
      </c>
      <c r="B149" s="275">
        <v>269</v>
      </c>
      <c r="C149" s="258">
        <v>21.6</v>
      </c>
      <c r="D149" s="257">
        <v>24.2</v>
      </c>
      <c r="E149" s="257">
        <v>17.899999999999999</v>
      </c>
      <c r="F149" s="283">
        <v>0.2</v>
      </c>
      <c r="G149" s="257">
        <v>0</v>
      </c>
    </row>
    <row r="150" spans="1:7" ht="16.5" customHeight="1" x14ac:dyDescent="0.15">
      <c r="A150" s="266">
        <v>2021</v>
      </c>
      <c r="B150" s="276">
        <v>270</v>
      </c>
      <c r="C150" s="254">
        <v>22.8</v>
      </c>
      <c r="D150" s="253">
        <v>27.3</v>
      </c>
      <c r="E150" s="253">
        <v>19.100000000000001</v>
      </c>
      <c r="F150" s="284">
        <v>7</v>
      </c>
      <c r="G150" s="253">
        <v>0</v>
      </c>
    </row>
    <row r="151" spans="1:7" ht="16.5" customHeight="1" x14ac:dyDescent="0.15">
      <c r="A151" s="249">
        <v>2021</v>
      </c>
      <c r="B151" s="275">
        <v>271</v>
      </c>
      <c r="C151" s="258">
        <v>21.8</v>
      </c>
      <c r="D151" s="257">
        <v>25.2</v>
      </c>
      <c r="E151" s="257">
        <v>19</v>
      </c>
      <c r="F151" s="283">
        <v>2.6</v>
      </c>
      <c r="G151" s="257">
        <v>0</v>
      </c>
    </row>
    <row r="152" spans="1:7" ht="16.5" customHeight="1" x14ac:dyDescent="0.15">
      <c r="A152" s="249">
        <v>2021</v>
      </c>
      <c r="B152" s="275">
        <v>272</v>
      </c>
      <c r="C152" s="258">
        <v>21.6</v>
      </c>
      <c r="D152" s="257">
        <v>25.3</v>
      </c>
      <c r="E152" s="257">
        <v>19.8</v>
      </c>
      <c r="F152" s="283">
        <v>0.5</v>
      </c>
      <c r="G152" s="257">
        <v>1.2</v>
      </c>
    </row>
    <row r="153" spans="1:7" ht="16.5" customHeight="1" x14ac:dyDescent="0.15">
      <c r="A153" s="249">
        <v>2021</v>
      </c>
      <c r="B153" s="275">
        <v>273</v>
      </c>
      <c r="C153" s="258">
        <v>20.6</v>
      </c>
      <c r="D153" s="257">
        <v>22.7</v>
      </c>
      <c r="E153" s="257">
        <v>17.399999999999999</v>
      </c>
      <c r="F153" s="283">
        <v>0.1</v>
      </c>
      <c r="G153" s="257">
        <v>11.4</v>
      </c>
    </row>
    <row r="154" spans="1:7" ht="16.5" customHeight="1" thickBot="1" x14ac:dyDescent="0.2">
      <c r="A154" s="249">
        <v>2021</v>
      </c>
      <c r="B154" s="275">
        <v>274</v>
      </c>
      <c r="C154" s="258">
        <v>20.5</v>
      </c>
      <c r="D154" s="257">
        <v>27.1</v>
      </c>
      <c r="E154" s="257">
        <v>15.8</v>
      </c>
      <c r="F154" s="283">
        <v>9</v>
      </c>
      <c r="G154" s="257">
        <v>0</v>
      </c>
    </row>
    <row r="155" spans="1:7" ht="16.5" customHeight="1" x14ac:dyDescent="0.15">
      <c r="A155" s="279">
        <v>2021</v>
      </c>
      <c r="B155" s="274">
        <v>275</v>
      </c>
      <c r="C155" s="280">
        <v>20.7</v>
      </c>
      <c r="D155" s="281">
        <v>27.8</v>
      </c>
      <c r="E155" s="281">
        <v>15.4</v>
      </c>
      <c r="F155" s="282">
        <v>8.5</v>
      </c>
      <c r="G155" s="281">
        <v>6.2</v>
      </c>
    </row>
    <row r="156" spans="1:7" ht="16.5" customHeight="1" x14ac:dyDescent="0.15">
      <c r="A156" s="249">
        <v>2021</v>
      </c>
      <c r="B156" s="275">
        <v>276</v>
      </c>
      <c r="C156" s="258">
        <v>20.5</v>
      </c>
      <c r="D156" s="257">
        <v>26.4</v>
      </c>
      <c r="E156" s="257">
        <v>16</v>
      </c>
      <c r="F156" s="283">
        <v>9</v>
      </c>
      <c r="G156" s="257">
        <v>1.9</v>
      </c>
    </row>
    <row r="157" spans="1:7" ht="16.5" customHeight="1" x14ac:dyDescent="0.15">
      <c r="A157" s="249">
        <v>2021</v>
      </c>
      <c r="B157" s="275">
        <v>277</v>
      </c>
      <c r="C157" s="258">
        <v>22</v>
      </c>
      <c r="D157" s="257">
        <v>28.7</v>
      </c>
      <c r="E157" s="257">
        <v>16.8</v>
      </c>
      <c r="F157" s="283">
        <v>8.6999999999999993</v>
      </c>
      <c r="G157" s="257">
        <v>0</v>
      </c>
    </row>
    <row r="158" spans="1:7" ht="16.5" customHeight="1" x14ac:dyDescent="0.15">
      <c r="A158" s="249">
        <v>2021</v>
      </c>
      <c r="B158" s="275">
        <v>278</v>
      </c>
      <c r="C158" s="258">
        <v>23.3</v>
      </c>
      <c r="D158" s="257">
        <v>27.2</v>
      </c>
      <c r="E158" s="257">
        <v>17.399999999999999</v>
      </c>
      <c r="F158" s="283">
        <v>0.3</v>
      </c>
      <c r="G158" s="257">
        <v>0</v>
      </c>
    </row>
    <row r="159" spans="1:7" ht="16.5" customHeight="1" x14ac:dyDescent="0.15">
      <c r="A159" s="249">
        <v>2021</v>
      </c>
      <c r="B159" s="275">
        <v>279</v>
      </c>
      <c r="C159" s="258">
        <v>24.3</v>
      </c>
      <c r="D159" s="257">
        <v>28.1</v>
      </c>
      <c r="E159" s="257">
        <v>22.3</v>
      </c>
      <c r="F159" s="283">
        <v>7.8</v>
      </c>
      <c r="G159" s="257">
        <v>0</v>
      </c>
    </row>
    <row r="160" spans="1:7" ht="16.5" customHeight="1" x14ac:dyDescent="0.15">
      <c r="A160" s="266">
        <v>2021</v>
      </c>
      <c r="B160" s="276">
        <v>280</v>
      </c>
      <c r="C160" s="254">
        <v>21.1</v>
      </c>
      <c r="D160" s="253">
        <v>23.4</v>
      </c>
      <c r="E160" s="253">
        <v>19.3</v>
      </c>
      <c r="F160" s="284">
        <v>3.3</v>
      </c>
      <c r="G160" s="253">
        <v>0.8</v>
      </c>
    </row>
    <row r="161" spans="1:7" ht="16.5" customHeight="1" x14ac:dyDescent="0.15">
      <c r="A161" s="249">
        <v>2021</v>
      </c>
      <c r="B161" s="275">
        <v>281</v>
      </c>
      <c r="C161" s="258">
        <v>20.100000000000001</v>
      </c>
      <c r="D161" s="257">
        <v>23</v>
      </c>
      <c r="E161" s="257">
        <v>18.2</v>
      </c>
      <c r="F161" s="283">
        <v>0.5</v>
      </c>
      <c r="G161" s="257">
        <v>3.2</v>
      </c>
    </row>
    <row r="162" spans="1:7" ht="16.5" customHeight="1" x14ac:dyDescent="0.15">
      <c r="A162" s="249">
        <v>2021</v>
      </c>
      <c r="B162" s="275">
        <v>282</v>
      </c>
      <c r="C162" s="258">
        <v>19.899999999999999</v>
      </c>
      <c r="D162" s="257">
        <v>21.7</v>
      </c>
      <c r="E162" s="257">
        <v>18</v>
      </c>
      <c r="F162" s="283">
        <v>0</v>
      </c>
      <c r="G162" s="257">
        <v>2.5</v>
      </c>
    </row>
    <row r="163" spans="1:7" ht="16.5" customHeight="1" x14ac:dyDescent="0.15">
      <c r="A163" s="249">
        <v>2021</v>
      </c>
      <c r="B163" s="275">
        <v>283</v>
      </c>
      <c r="C163" s="258">
        <v>22.8</v>
      </c>
      <c r="D163" s="257">
        <v>27</v>
      </c>
      <c r="E163" s="257">
        <v>19.5</v>
      </c>
      <c r="F163" s="283">
        <v>4.9000000000000004</v>
      </c>
      <c r="G163" s="257">
        <v>0.2</v>
      </c>
    </row>
    <row r="164" spans="1:7" ht="16.5" customHeight="1" x14ac:dyDescent="0.15">
      <c r="A164" s="259">
        <v>2021</v>
      </c>
      <c r="B164" s="277">
        <v>284</v>
      </c>
      <c r="C164" s="263">
        <v>20.8</v>
      </c>
      <c r="D164" s="262">
        <v>26.3</v>
      </c>
      <c r="E164" s="262">
        <v>15.6</v>
      </c>
      <c r="F164" s="285">
        <v>0.7</v>
      </c>
      <c r="G164" s="262">
        <v>9.1</v>
      </c>
    </row>
    <row r="165" spans="1:7" ht="16.5" customHeight="1" x14ac:dyDescent="0.15">
      <c r="A165" s="249">
        <v>2021</v>
      </c>
      <c r="B165" s="275">
        <v>285</v>
      </c>
      <c r="C165" s="258">
        <v>16.7</v>
      </c>
      <c r="D165" s="257">
        <v>19.399999999999999</v>
      </c>
      <c r="E165" s="257">
        <v>13.3</v>
      </c>
      <c r="F165" s="283">
        <v>3.9</v>
      </c>
      <c r="G165" s="257">
        <v>0.1</v>
      </c>
    </row>
    <row r="166" spans="1:7" ht="16.5" customHeight="1" x14ac:dyDescent="0.15">
      <c r="A166" s="249">
        <v>2021</v>
      </c>
      <c r="B166" s="275">
        <v>286</v>
      </c>
      <c r="C166" s="258">
        <v>17.8</v>
      </c>
      <c r="D166" s="257">
        <v>19.399999999999999</v>
      </c>
      <c r="E166" s="257">
        <v>16</v>
      </c>
      <c r="F166" s="283">
        <v>0</v>
      </c>
      <c r="G166" s="257">
        <v>0</v>
      </c>
    </row>
    <row r="167" spans="1:7" ht="16.5" customHeight="1" x14ac:dyDescent="0.15">
      <c r="A167" s="249">
        <v>2021</v>
      </c>
      <c r="B167" s="275">
        <v>287</v>
      </c>
      <c r="C167" s="258">
        <v>19.5</v>
      </c>
      <c r="D167" s="257">
        <v>25</v>
      </c>
      <c r="E167" s="257">
        <v>14.1</v>
      </c>
      <c r="F167" s="283">
        <v>9.6</v>
      </c>
      <c r="G167" s="257">
        <v>0</v>
      </c>
    </row>
    <row r="168" spans="1:7" ht="16.5" customHeight="1" x14ac:dyDescent="0.15">
      <c r="A168" s="249">
        <v>2021</v>
      </c>
      <c r="B168" s="275">
        <v>288</v>
      </c>
      <c r="C168" s="258">
        <v>19</v>
      </c>
      <c r="D168" s="257">
        <v>23.9</v>
      </c>
      <c r="E168" s="257">
        <v>15.5</v>
      </c>
      <c r="F168" s="283">
        <v>8.5</v>
      </c>
      <c r="G168" s="257">
        <v>0</v>
      </c>
    </row>
    <row r="169" spans="1:7" ht="16.5" customHeight="1" thickBot="1" x14ac:dyDescent="0.2">
      <c r="A169" s="268">
        <v>2021</v>
      </c>
      <c r="B169" s="278">
        <v>289</v>
      </c>
      <c r="C169" s="273">
        <v>19</v>
      </c>
      <c r="D169" s="272">
        <v>21.8</v>
      </c>
      <c r="E169" s="272">
        <v>17.2</v>
      </c>
      <c r="F169" s="286">
        <v>0.6</v>
      </c>
      <c r="G169" s="272">
        <v>0.5</v>
      </c>
    </row>
    <row r="170" spans="1:7" ht="16.5" customHeight="1" x14ac:dyDescent="0.3">
      <c r="A170" s="279">
        <v>2021</v>
      </c>
      <c r="B170" s="275">
        <v>290</v>
      </c>
      <c r="C170" s="287">
        <v>11.6</v>
      </c>
      <c r="D170" s="288">
        <v>18.100000000000001</v>
      </c>
      <c r="E170" s="281">
        <v>5.3</v>
      </c>
      <c r="F170" s="280">
        <v>1.5</v>
      </c>
      <c r="G170" s="280">
        <v>0</v>
      </c>
    </row>
    <row r="171" spans="1:7" ht="16.5" customHeight="1" x14ac:dyDescent="0.3">
      <c r="A171" s="249">
        <v>2021</v>
      </c>
      <c r="B171" s="275">
        <v>291</v>
      </c>
      <c r="C171" s="251">
        <v>6</v>
      </c>
      <c r="D171" s="256">
        <v>11.4</v>
      </c>
      <c r="E171" s="257">
        <v>1.4</v>
      </c>
      <c r="F171" s="258">
        <v>10.7</v>
      </c>
      <c r="G171" s="258">
        <v>0</v>
      </c>
    </row>
    <row r="172" spans="1:7" ht="16.5" customHeight="1" x14ac:dyDescent="0.3">
      <c r="A172" s="249">
        <v>2021</v>
      </c>
      <c r="B172" s="275">
        <v>292</v>
      </c>
      <c r="C172" s="251">
        <v>10.3</v>
      </c>
      <c r="D172" s="256">
        <v>16.3</v>
      </c>
      <c r="E172" s="257">
        <v>1.8</v>
      </c>
      <c r="F172" s="258">
        <v>8.6</v>
      </c>
      <c r="G172" s="258">
        <v>0</v>
      </c>
    </row>
    <row r="173" spans="1:7" ht="16.5" customHeight="1" x14ac:dyDescent="0.3">
      <c r="A173" s="249">
        <v>2021</v>
      </c>
      <c r="B173" s="275">
        <v>293</v>
      </c>
      <c r="C173" s="251">
        <v>10.9</v>
      </c>
      <c r="D173" s="256">
        <v>16.3</v>
      </c>
      <c r="E173" s="257">
        <v>6.3</v>
      </c>
      <c r="F173" s="258">
        <v>7.6</v>
      </c>
      <c r="G173" s="258">
        <v>11.3</v>
      </c>
    </row>
    <row r="174" spans="1:7" ht="16.5" customHeight="1" thickBot="1" x14ac:dyDescent="0.35">
      <c r="A174" s="268">
        <v>2021</v>
      </c>
      <c r="B174" s="278">
        <v>294</v>
      </c>
      <c r="C174" s="270">
        <v>9</v>
      </c>
      <c r="D174" s="271">
        <v>15.8</v>
      </c>
      <c r="E174" s="272">
        <v>3.5</v>
      </c>
      <c r="F174" s="273">
        <v>10.5</v>
      </c>
      <c r="G174" s="273">
        <v>0</v>
      </c>
    </row>
    <row r="175" spans="1:7" ht="16.5" customHeight="1" x14ac:dyDescent="0.3">
      <c r="A175" s="249">
        <v>2020</v>
      </c>
      <c r="B175" s="250">
        <v>122</v>
      </c>
      <c r="C175" s="251">
        <v>20.399999999999999</v>
      </c>
      <c r="D175" s="252">
        <v>27</v>
      </c>
      <c r="E175" s="253">
        <v>15.9</v>
      </c>
      <c r="F175" s="254">
        <v>8</v>
      </c>
      <c r="G175" s="254">
        <v>0</v>
      </c>
    </row>
    <row r="176" spans="1:7" ht="16.5" customHeight="1" x14ac:dyDescent="0.3">
      <c r="A176" s="249">
        <v>2020</v>
      </c>
      <c r="B176" s="255">
        <v>123</v>
      </c>
      <c r="C176" s="251">
        <v>20.8</v>
      </c>
      <c r="D176" s="256">
        <v>25.3</v>
      </c>
      <c r="E176" s="257">
        <v>18.3</v>
      </c>
      <c r="F176" s="258">
        <v>2.2999999999999998</v>
      </c>
      <c r="G176" s="258">
        <v>0.1</v>
      </c>
    </row>
    <row r="177" spans="1:7" ht="16.5" customHeight="1" x14ac:dyDescent="0.3">
      <c r="A177" s="249">
        <v>2020</v>
      </c>
      <c r="B177" s="255">
        <v>124</v>
      </c>
      <c r="C177" s="251">
        <v>21.1</v>
      </c>
      <c r="D177" s="256">
        <v>26</v>
      </c>
      <c r="E177" s="257">
        <v>16.2</v>
      </c>
      <c r="F177" s="258">
        <v>7.1</v>
      </c>
      <c r="G177" s="258">
        <v>0.6</v>
      </c>
    </row>
    <row r="178" spans="1:7" ht="16.5" customHeight="1" x14ac:dyDescent="0.3">
      <c r="A178" s="249">
        <v>2020</v>
      </c>
      <c r="B178" s="255">
        <v>125</v>
      </c>
      <c r="C178" s="251">
        <v>18.3</v>
      </c>
      <c r="D178" s="256">
        <v>23.7</v>
      </c>
      <c r="E178" s="257">
        <v>12.1</v>
      </c>
      <c r="F178" s="258">
        <v>11</v>
      </c>
      <c r="G178" s="258">
        <v>0</v>
      </c>
    </row>
    <row r="179" spans="1:7" ht="16.5" customHeight="1" x14ac:dyDescent="0.3">
      <c r="A179" s="259">
        <v>2020</v>
      </c>
      <c r="B179" s="255">
        <v>126</v>
      </c>
      <c r="C179" s="260">
        <v>14.2</v>
      </c>
      <c r="D179" s="261">
        <v>20.3</v>
      </c>
      <c r="E179" s="262">
        <v>11</v>
      </c>
      <c r="F179" s="263">
        <v>2.2000000000000002</v>
      </c>
      <c r="G179" s="263">
        <v>2.5</v>
      </c>
    </row>
    <row r="180" spans="1:7" ht="16.5" customHeight="1" x14ac:dyDescent="0.3">
      <c r="A180" s="249">
        <v>2020</v>
      </c>
      <c r="B180" s="264">
        <v>127</v>
      </c>
      <c r="C180" s="251">
        <v>17.8</v>
      </c>
      <c r="D180" s="256">
        <v>26.8</v>
      </c>
      <c r="E180" s="257">
        <v>8.8000000000000007</v>
      </c>
      <c r="F180" s="258">
        <v>12.6</v>
      </c>
      <c r="G180" s="258">
        <v>0</v>
      </c>
    </row>
    <row r="181" spans="1:7" ht="16.5" customHeight="1" x14ac:dyDescent="0.3">
      <c r="A181" s="249">
        <v>2020</v>
      </c>
      <c r="B181" s="255">
        <v>128</v>
      </c>
      <c r="C181" s="251">
        <v>20.6</v>
      </c>
      <c r="D181" s="256">
        <v>25.9</v>
      </c>
      <c r="E181" s="257">
        <v>14</v>
      </c>
      <c r="F181" s="258">
        <v>9.8000000000000007</v>
      </c>
      <c r="G181" s="258">
        <v>0</v>
      </c>
    </row>
    <row r="182" spans="1:7" ht="16.5" customHeight="1" x14ac:dyDescent="0.3">
      <c r="A182" s="249">
        <v>2020</v>
      </c>
      <c r="B182" s="255">
        <v>129</v>
      </c>
      <c r="C182" s="251">
        <v>18.899999999999999</v>
      </c>
      <c r="D182" s="256">
        <v>25</v>
      </c>
      <c r="E182" s="257">
        <v>14.3</v>
      </c>
      <c r="F182" s="258">
        <v>8.4</v>
      </c>
      <c r="G182" s="258">
        <v>3.1</v>
      </c>
    </row>
    <row r="183" spans="1:7" ht="16.5" customHeight="1" x14ac:dyDescent="0.3">
      <c r="A183" s="249">
        <v>2020</v>
      </c>
      <c r="B183" s="255">
        <v>130</v>
      </c>
      <c r="C183" s="251">
        <v>14.7</v>
      </c>
      <c r="D183" s="256">
        <v>17.3</v>
      </c>
      <c r="E183" s="257">
        <v>12.9</v>
      </c>
      <c r="F183" s="258">
        <v>0</v>
      </c>
      <c r="G183" s="258">
        <v>23.2</v>
      </c>
    </row>
    <row r="184" spans="1:7" ht="16.5" customHeight="1" x14ac:dyDescent="0.3">
      <c r="A184" s="249">
        <v>2020</v>
      </c>
      <c r="B184" s="265">
        <v>131</v>
      </c>
      <c r="C184" s="251">
        <v>14.2</v>
      </c>
      <c r="D184" s="256">
        <v>17.100000000000001</v>
      </c>
      <c r="E184" s="257">
        <v>12.8</v>
      </c>
      <c r="F184" s="258">
        <v>0.7</v>
      </c>
      <c r="G184" s="258">
        <v>0.5</v>
      </c>
    </row>
    <row r="185" spans="1:7" ht="16.5" customHeight="1" x14ac:dyDescent="0.3">
      <c r="A185" s="266">
        <v>2020</v>
      </c>
      <c r="B185" s="264">
        <v>132</v>
      </c>
      <c r="C185" s="267">
        <v>16.399999999999999</v>
      </c>
      <c r="D185" s="252">
        <v>22.4</v>
      </c>
      <c r="E185" s="253">
        <v>12.1</v>
      </c>
      <c r="F185" s="254">
        <v>7.4</v>
      </c>
      <c r="G185" s="253">
        <v>1.2</v>
      </c>
    </row>
    <row r="186" spans="1:7" ht="16.5" customHeight="1" x14ac:dyDescent="0.3">
      <c r="A186" s="249">
        <v>2020</v>
      </c>
      <c r="B186" s="255">
        <v>133</v>
      </c>
      <c r="C186" s="251">
        <v>14.1</v>
      </c>
      <c r="D186" s="256">
        <v>18.7</v>
      </c>
      <c r="E186" s="257">
        <v>9.5</v>
      </c>
      <c r="F186" s="258">
        <v>9.6</v>
      </c>
      <c r="G186" s="257">
        <v>1</v>
      </c>
    </row>
    <row r="187" spans="1:7" ht="16.5" customHeight="1" x14ac:dyDescent="0.3">
      <c r="A187" s="249">
        <v>2020</v>
      </c>
      <c r="B187" s="255">
        <v>134</v>
      </c>
      <c r="C187" s="251">
        <v>15.8</v>
      </c>
      <c r="D187" s="256">
        <v>22</v>
      </c>
      <c r="E187" s="257">
        <v>8.6</v>
      </c>
      <c r="F187" s="258">
        <v>12.8</v>
      </c>
      <c r="G187" s="257">
        <v>0</v>
      </c>
    </row>
    <row r="188" spans="1:7" ht="16.5" customHeight="1" x14ac:dyDescent="0.3">
      <c r="A188" s="249">
        <v>2020</v>
      </c>
      <c r="B188" s="255">
        <v>135</v>
      </c>
      <c r="C188" s="251">
        <v>20</v>
      </c>
      <c r="D188" s="256">
        <v>26.3</v>
      </c>
      <c r="E188" s="257">
        <v>11.7</v>
      </c>
      <c r="F188" s="258">
        <v>8</v>
      </c>
      <c r="G188" s="257">
        <v>0</v>
      </c>
    </row>
    <row r="189" spans="1:7" ht="16.5" customHeight="1" x14ac:dyDescent="0.3">
      <c r="A189" s="259">
        <v>2020</v>
      </c>
      <c r="B189" s="265">
        <v>136</v>
      </c>
      <c r="C189" s="260">
        <v>16.2</v>
      </c>
      <c r="D189" s="261">
        <v>21.3</v>
      </c>
      <c r="E189" s="262">
        <v>14.5</v>
      </c>
      <c r="F189" s="263">
        <v>0</v>
      </c>
      <c r="G189" s="262">
        <v>12.6</v>
      </c>
    </row>
    <row r="190" spans="1:7" ht="16.5" customHeight="1" x14ac:dyDescent="0.3">
      <c r="A190" s="249">
        <v>2020</v>
      </c>
      <c r="B190" s="255">
        <v>137</v>
      </c>
      <c r="C190" s="251">
        <v>16.5</v>
      </c>
      <c r="D190" s="256">
        <v>19.100000000000001</v>
      </c>
      <c r="E190" s="257">
        <v>14.9</v>
      </c>
      <c r="F190" s="258">
        <v>0</v>
      </c>
      <c r="G190" s="257">
        <v>1.2</v>
      </c>
    </row>
    <row r="191" spans="1:7" ht="16.5" customHeight="1" x14ac:dyDescent="0.3">
      <c r="A191" s="249">
        <v>2020</v>
      </c>
      <c r="B191" s="255">
        <v>138</v>
      </c>
      <c r="C191" s="251">
        <v>19.100000000000001</v>
      </c>
      <c r="D191" s="256">
        <v>25.7</v>
      </c>
      <c r="E191" s="257">
        <v>14.3</v>
      </c>
      <c r="F191" s="258">
        <v>5.6</v>
      </c>
      <c r="G191" s="257">
        <v>0.1</v>
      </c>
    </row>
    <row r="192" spans="1:7" ht="16.5" customHeight="1" x14ac:dyDescent="0.3">
      <c r="A192" s="249">
        <v>2020</v>
      </c>
      <c r="B192" s="255">
        <v>139</v>
      </c>
      <c r="C192" s="251">
        <v>19.2</v>
      </c>
      <c r="D192" s="256">
        <v>27.7</v>
      </c>
      <c r="E192" s="257">
        <v>12.9</v>
      </c>
      <c r="F192" s="258">
        <v>5.4</v>
      </c>
      <c r="G192" s="257">
        <v>36.700000000000003</v>
      </c>
    </row>
    <row r="193" spans="1:7" ht="16.5" customHeight="1" x14ac:dyDescent="0.3">
      <c r="A193" s="249">
        <v>2020</v>
      </c>
      <c r="B193" s="255">
        <v>140</v>
      </c>
      <c r="C193" s="251">
        <v>13.5</v>
      </c>
      <c r="D193" s="256">
        <v>18.3</v>
      </c>
      <c r="E193" s="257">
        <v>10.9</v>
      </c>
      <c r="F193" s="258">
        <v>3.4</v>
      </c>
      <c r="G193" s="257">
        <v>3.9</v>
      </c>
    </row>
    <row r="194" spans="1:7" ht="16.5" customHeight="1" x14ac:dyDescent="0.3">
      <c r="A194" s="249">
        <v>2020</v>
      </c>
      <c r="B194" s="255">
        <v>141</v>
      </c>
      <c r="C194" s="251">
        <v>14.1</v>
      </c>
      <c r="D194" s="256">
        <v>19.899999999999999</v>
      </c>
      <c r="E194" s="257">
        <v>9.6999999999999993</v>
      </c>
      <c r="F194" s="258">
        <v>5.5</v>
      </c>
      <c r="G194" s="257">
        <v>0</v>
      </c>
    </row>
    <row r="195" spans="1:7" ht="16.5" customHeight="1" x14ac:dyDescent="0.3">
      <c r="A195" s="266">
        <v>2020</v>
      </c>
      <c r="B195" s="264">
        <v>142</v>
      </c>
      <c r="C195" s="267">
        <v>17.100000000000001</v>
      </c>
      <c r="D195" s="252">
        <v>22.1</v>
      </c>
      <c r="E195" s="253">
        <v>10.3</v>
      </c>
      <c r="F195" s="254">
        <v>8.5</v>
      </c>
      <c r="G195" s="253">
        <v>0</v>
      </c>
    </row>
    <row r="196" spans="1:7" ht="16.5" customHeight="1" x14ac:dyDescent="0.3">
      <c r="A196" s="249">
        <v>2020</v>
      </c>
      <c r="B196" s="255">
        <v>143</v>
      </c>
      <c r="C196" s="251">
        <v>18.2</v>
      </c>
      <c r="D196" s="256">
        <v>23</v>
      </c>
      <c r="E196" s="257">
        <v>13.1</v>
      </c>
      <c r="F196" s="258">
        <v>2.2000000000000002</v>
      </c>
      <c r="G196" s="257">
        <v>0</v>
      </c>
    </row>
    <row r="197" spans="1:7" ht="16.5" customHeight="1" x14ac:dyDescent="0.3">
      <c r="A197" s="249">
        <v>2020</v>
      </c>
      <c r="B197" s="255">
        <v>144</v>
      </c>
      <c r="C197" s="251">
        <v>19.899999999999999</v>
      </c>
      <c r="D197" s="256">
        <v>25.4</v>
      </c>
      <c r="E197" s="257">
        <v>15.8</v>
      </c>
      <c r="F197" s="258">
        <v>10.5</v>
      </c>
      <c r="G197" s="257">
        <v>0</v>
      </c>
    </row>
    <row r="198" spans="1:7" ht="16.5" customHeight="1" x14ac:dyDescent="0.3">
      <c r="A198" s="249">
        <v>2020</v>
      </c>
      <c r="B198" s="255">
        <v>145</v>
      </c>
      <c r="C198" s="251">
        <v>16.8</v>
      </c>
      <c r="D198" s="256">
        <v>19.600000000000001</v>
      </c>
      <c r="E198" s="257">
        <v>13.5</v>
      </c>
      <c r="F198" s="258">
        <v>4.9000000000000004</v>
      </c>
      <c r="G198" s="257">
        <v>9.9</v>
      </c>
    </row>
    <row r="199" spans="1:7" ht="16.5" customHeight="1" x14ac:dyDescent="0.3">
      <c r="A199" s="259">
        <v>2020</v>
      </c>
      <c r="B199" s="265">
        <v>146</v>
      </c>
      <c r="C199" s="260">
        <v>15.5</v>
      </c>
      <c r="D199" s="261">
        <v>20</v>
      </c>
      <c r="E199" s="262">
        <v>12.6</v>
      </c>
      <c r="F199" s="263">
        <v>1.8</v>
      </c>
      <c r="G199" s="262">
        <v>0</v>
      </c>
    </row>
    <row r="200" spans="1:7" ht="16.5" customHeight="1" x14ac:dyDescent="0.3">
      <c r="A200" s="249">
        <v>2020</v>
      </c>
      <c r="B200" s="255">
        <v>147</v>
      </c>
      <c r="C200" s="251">
        <v>16.100000000000001</v>
      </c>
      <c r="D200" s="256">
        <v>23.6</v>
      </c>
      <c r="E200" s="257">
        <v>12.6</v>
      </c>
      <c r="F200" s="258">
        <v>5.4</v>
      </c>
      <c r="G200" s="257">
        <v>0.1</v>
      </c>
    </row>
    <row r="201" spans="1:7" ht="16.5" customHeight="1" x14ac:dyDescent="0.3">
      <c r="A201" s="249">
        <v>2020</v>
      </c>
      <c r="B201" s="255">
        <v>148</v>
      </c>
      <c r="C201" s="251">
        <v>17.100000000000001</v>
      </c>
      <c r="D201" s="256">
        <v>24.1</v>
      </c>
      <c r="E201" s="257">
        <v>12</v>
      </c>
      <c r="F201" s="258">
        <v>13.1</v>
      </c>
      <c r="G201" s="257">
        <v>0</v>
      </c>
    </row>
    <row r="202" spans="1:7" ht="16.5" customHeight="1" x14ac:dyDescent="0.3">
      <c r="A202" s="249">
        <v>2020</v>
      </c>
      <c r="B202" s="255">
        <v>149</v>
      </c>
      <c r="C202" s="251">
        <v>18</v>
      </c>
      <c r="D202" s="256">
        <v>23.8</v>
      </c>
      <c r="E202" s="257">
        <v>12.5</v>
      </c>
      <c r="F202" s="258">
        <v>10.6</v>
      </c>
      <c r="G202" s="257">
        <v>0</v>
      </c>
    </row>
    <row r="203" spans="1:7" ht="16.5" customHeight="1" x14ac:dyDescent="0.3">
      <c r="A203" s="249">
        <v>2020</v>
      </c>
      <c r="B203" s="255">
        <v>150</v>
      </c>
      <c r="C203" s="251">
        <v>19.399999999999999</v>
      </c>
      <c r="D203" s="256">
        <v>27.4</v>
      </c>
      <c r="E203" s="257">
        <v>13.1</v>
      </c>
      <c r="F203" s="258">
        <v>11.6</v>
      </c>
      <c r="G203" s="257">
        <v>0</v>
      </c>
    </row>
    <row r="204" spans="1:7" ht="16.5" customHeight="1" x14ac:dyDescent="0.3">
      <c r="A204" s="249">
        <v>2020</v>
      </c>
      <c r="B204" s="255">
        <v>151</v>
      </c>
      <c r="C204" s="251">
        <v>21.6</v>
      </c>
      <c r="D204" s="256">
        <v>29.7</v>
      </c>
      <c r="E204" s="257">
        <v>15.1</v>
      </c>
      <c r="F204" s="258">
        <v>13</v>
      </c>
      <c r="G204" s="257">
        <v>0</v>
      </c>
    </row>
    <row r="205" spans="1:7" ht="16.5" customHeight="1" thickBot="1" x14ac:dyDescent="0.35">
      <c r="A205" s="268">
        <v>2020</v>
      </c>
      <c r="B205" s="269">
        <v>152</v>
      </c>
      <c r="C205" s="270">
        <v>20.399999999999999</v>
      </c>
      <c r="D205" s="271">
        <v>27.6</v>
      </c>
      <c r="E205" s="272">
        <v>15.8</v>
      </c>
      <c r="F205" s="273">
        <v>7</v>
      </c>
      <c r="G205" s="272">
        <v>1.2</v>
      </c>
    </row>
    <row r="206" spans="1:7" ht="16.5" customHeight="1" x14ac:dyDescent="0.3">
      <c r="A206" s="249">
        <v>2020</v>
      </c>
      <c r="B206" s="255">
        <v>153</v>
      </c>
      <c r="C206" s="251">
        <v>18.899999999999999</v>
      </c>
      <c r="D206" s="256">
        <v>24</v>
      </c>
      <c r="E206" s="257">
        <v>14</v>
      </c>
      <c r="F206" s="258">
        <v>11.8</v>
      </c>
      <c r="G206" s="258">
        <v>0.2</v>
      </c>
    </row>
    <row r="207" spans="1:7" ht="16.5" customHeight="1" x14ac:dyDescent="0.3">
      <c r="A207" s="249">
        <v>2020</v>
      </c>
      <c r="B207" s="255">
        <v>154</v>
      </c>
      <c r="C207" s="251">
        <v>18.3</v>
      </c>
      <c r="D207" s="256">
        <v>23.3</v>
      </c>
      <c r="E207" s="257">
        <v>13</v>
      </c>
      <c r="F207" s="258">
        <v>1.5</v>
      </c>
      <c r="G207" s="258">
        <v>1.1000000000000001</v>
      </c>
    </row>
    <row r="208" spans="1:7" ht="16.5" customHeight="1" x14ac:dyDescent="0.3">
      <c r="A208" s="249">
        <v>2020</v>
      </c>
      <c r="B208" s="255">
        <v>155</v>
      </c>
      <c r="C208" s="251">
        <v>21.9</v>
      </c>
      <c r="D208" s="256">
        <v>28</v>
      </c>
      <c r="E208" s="257">
        <v>18</v>
      </c>
      <c r="F208" s="258">
        <v>8.4</v>
      </c>
      <c r="G208" s="258">
        <v>0.1</v>
      </c>
    </row>
    <row r="209" spans="1:7" ht="16.5" customHeight="1" x14ac:dyDescent="0.3">
      <c r="A209" s="249">
        <v>2020</v>
      </c>
      <c r="B209" s="255">
        <v>156</v>
      </c>
      <c r="C209" s="251">
        <v>22.3</v>
      </c>
      <c r="D209" s="256">
        <v>27.4</v>
      </c>
      <c r="E209" s="257">
        <v>19</v>
      </c>
      <c r="F209" s="258">
        <v>5.6</v>
      </c>
      <c r="G209" s="258">
        <v>0.4</v>
      </c>
    </row>
    <row r="210" spans="1:7" ht="16.5" customHeight="1" x14ac:dyDescent="0.3">
      <c r="A210" s="249">
        <v>2020</v>
      </c>
      <c r="B210" s="255">
        <v>157</v>
      </c>
      <c r="C210" s="251">
        <v>21.5</v>
      </c>
      <c r="D210" s="256">
        <v>27.9</v>
      </c>
      <c r="E210" s="257">
        <v>18.3</v>
      </c>
      <c r="F210" s="258">
        <v>7.5</v>
      </c>
      <c r="G210" s="258">
        <v>0</v>
      </c>
    </row>
    <row r="211" spans="1:7" ht="16.5" customHeight="1" x14ac:dyDescent="0.3">
      <c r="A211" s="266">
        <v>2020</v>
      </c>
      <c r="B211" s="264">
        <v>158</v>
      </c>
      <c r="C211" s="267">
        <v>23.3</v>
      </c>
      <c r="D211" s="252">
        <v>30.7</v>
      </c>
      <c r="E211" s="253">
        <v>16.7</v>
      </c>
      <c r="F211" s="254">
        <v>9.6999999999999993</v>
      </c>
      <c r="G211" s="254">
        <v>0</v>
      </c>
    </row>
    <row r="212" spans="1:7" ht="16.5" customHeight="1" x14ac:dyDescent="0.3">
      <c r="A212" s="249">
        <v>2020</v>
      </c>
      <c r="B212" s="255">
        <v>159</v>
      </c>
      <c r="C212" s="251">
        <v>21.6</v>
      </c>
      <c r="D212" s="256">
        <v>28.4</v>
      </c>
      <c r="E212" s="257">
        <v>17.7</v>
      </c>
      <c r="F212" s="258">
        <v>8.1999999999999993</v>
      </c>
      <c r="G212" s="258">
        <v>0</v>
      </c>
    </row>
    <row r="213" spans="1:7" ht="16.5" customHeight="1" x14ac:dyDescent="0.3">
      <c r="A213" s="249">
        <v>2020</v>
      </c>
      <c r="B213" s="255">
        <v>160</v>
      </c>
      <c r="C213" s="251">
        <v>24.1</v>
      </c>
      <c r="D213" s="256">
        <v>31.5</v>
      </c>
      <c r="E213" s="257">
        <v>17.899999999999999</v>
      </c>
      <c r="F213" s="258">
        <v>11.3</v>
      </c>
      <c r="G213" s="258">
        <v>0</v>
      </c>
    </row>
    <row r="214" spans="1:7" ht="16.5" customHeight="1" x14ac:dyDescent="0.3">
      <c r="A214" s="249">
        <v>2020</v>
      </c>
      <c r="B214" s="255">
        <v>161</v>
      </c>
      <c r="C214" s="251">
        <v>25.7</v>
      </c>
      <c r="D214" s="256">
        <v>32.700000000000003</v>
      </c>
      <c r="E214" s="257">
        <v>18</v>
      </c>
      <c r="F214" s="258">
        <v>12.8</v>
      </c>
      <c r="G214" s="258">
        <v>0</v>
      </c>
    </row>
    <row r="215" spans="1:7" ht="16.5" customHeight="1" x14ac:dyDescent="0.3">
      <c r="A215" s="259">
        <v>2020</v>
      </c>
      <c r="B215" s="265">
        <v>162</v>
      </c>
      <c r="C215" s="260">
        <v>25.4</v>
      </c>
      <c r="D215" s="261">
        <v>32.5</v>
      </c>
      <c r="E215" s="262">
        <v>19.600000000000001</v>
      </c>
      <c r="F215" s="263">
        <v>8.6999999999999993</v>
      </c>
      <c r="G215" s="263">
        <v>10.8</v>
      </c>
    </row>
    <row r="216" spans="1:7" ht="16.5" customHeight="1" x14ac:dyDescent="0.3">
      <c r="A216" s="249">
        <v>2020</v>
      </c>
      <c r="B216" s="255">
        <v>163</v>
      </c>
      <c r="C216" s="251">
        <v>25.4</v>
      </c>
      <c r="D216" s="256">
        <v>31</v>
      </c>
      <c r="E216" s="257">
        <v>21.6</v>
      </c>
      <c r="F216" s="258">
        <v>11.6</v>
      </c>
      <c r="G216" s="258">
        <v>0</v>
      </c>
    </row>
    <row r="217" spans="1:7" ht="16.5" customHeight="1" x14ac:dyDescent="0.3">
      <c r="A217" s="249">
        <v>2020</v>
      </c>
      <c r="B217" s="255">
        <v>164</v>
      </c>
      <c r="C217" s="251">
        <v>23.4</v>
      </c>
      <c r="D217" s="256">
        <v>27.6</v>
      </c>
      <c r="E217" s="257">
        <v>19.5</v>
      </c>
      <c r="F217" s="258">
        <v>0.5</v>
      </c>
      <c r="G217" s="258">
        <v>0</v>
      </c>
    </row>
    <row r="218" spans="1:7" ht="16.5" customHeight="1" x14ac:dyDescent="0.3">
      <c r="A218" s="249">
        <v>2020</v>
      </c>
      <c r="B218" s="255">
        <v>165</v>
      </c>
      <c r="C218" s="251">
        <v>25.7</v>
      </c>
      <c r="D218" s="256">
        <v>32.4</v>
      </c>
      <c r="E218" s="257">
        <v>20.3</v>
      </c>
      <c r="F218" s="258">
        <v>10.7</v>
      </c>
      <c r="G218" s="258">
        <v>0.1</v>
      </c>
    </row>
    <row r="219" spans="1:7" ht="16.5" customHeight="1" x14ac:dyDescent="0.3">
      <c r="A219" s="249">
        <v>2020</v>
      </c>
      <c r="B219" s="255">
        <v>166</v>
      </c>
      <c r="C219" s="251">
        <v>22.9</v>
      </c>
      <c r="D219" s="256">
        <v>28</v>
      </c>
      <c r="E219" s="257">
        <v>18.7</v>
      </c>
      <c r="F219" s="258">
        <v>7.7</v>
      </c>
      <c r="G219" s="258">
        <v>1.1000000000000001</v>
      </c>
    </row>
    <row r="220" spans="1:7" ht="16.5" customHeight="1" x14ac:dyDescent="0.3">
      <c r="A220" s="259">
        <v>2020</v>
      </c>
      <c r="B220" s="255">
        <v>167</v>
      </c>
      <c r="C220" s="260">
        <v>22.3</v>
      </c>
      <c r="D220" s="261">
        <v>27.9</v>
      </c>
      <c r="E220" s="262">
        <v>17.2</v>
      </c>
      <c r="F220" s="263">
        <v>11.1</v>
      </c>
      <c r="G220" s="263">
        <v>0</v>
      </c>
    </row>
    <row r="221" spans="1:7" ht="16.5" customHeight="1" x14ac:dyDescent="0.3">
      <c r="A221" s="266">
        <v>2020</v>
      </c>
      <c r="B221" s="264">
        <v>168</v>
      </c>
      <c r="C221" s="267">
        <v>23.4</v>
      </c>
      <c r="D221" s="252">
        <v>29.5</v>
      </c>
      <c r="E221" s="253">
        <v>19.600000000000001</v>
      </c>
      <c r="F221" s="254">
        <v>8.8000000000000007</v>
      </c>
      <c r="G221" s="254">
        <v>0</v>
      </c>
    </row>
    <row r="222" spans="1:7" ht="16.5" customHeight="1" x14ac:dyDescent="0.3">
      <c r="A222" s="249">
        <v>2020</v>
      </c>
      <c r="B222" s="255">
        <v>169</v>
      </c>
      <c r="C222" s="251">
        <v>22.9</v>
      </c>
      <c r="D222" s="256">
        <v>29.1</v>
      </c>
      <c r="E222" s="257">
        <v>18</v>
      </c>
      <c r="F222" s="258">
        <v>7.7</v>
      </c>
      <c r="G222" s="258">
        <v>0</v>
      </c>
    </row>
    <row r="223" spans="1:7" ht="16.5" customHeight="1" x14ac:dyDescent="0.3">
      <c r="A223" s="249">
        <v>2020</v>
      </c>
      <c r="B223" s="255">
        <v>170</v>
      </c>
      <c r="C223" s="251">
        <v>22.7</v>
      </c>
      <c r="D223" s="256">
        <v>26.3</v>
      </c>
      <c r="E223" s="257">
        <v>19.399999999999999</v>
      </c>
      <c r="F223" s="258">
        <v>0.9</v>
      </c>
      <c r="G223" s="258">
        <v>0</v>
      </c>
    </row>
    <row r="224" spans="1:7" ht="16.5" customHeight="1" x14ac:dyDescent="0.3">
      <c r="A224" s="249">
        <v>2020</v>
      </c>
      <c r="B224" s="255">
        <v>171</v>
      </c>
      <c r="C224" s="251">
        <v>23.8</v>
      </c>
      <c r="D224" s="256">
        <v>29.1</v>
      </c>
      <c r="E224" s="257">
        <v>19.899999999999999</v>
      </c>
      <c r="F224" s="258">
        <v>7</v>
      </c>
      <c r="G224" s="258">
        <v>0.4</v>
      </c>
    </row>
    <row r="225" spans="1:7" ht="16.5" customHeight="1" x14ac:dyDescent="0.3">
      <c r="A225" s="259">
        <v>2020</v>
      </c>
      <c r="B225" s="265">
        <v>172</v>
      </c>
      <c r="C225" s="260">
        <v>23.6</v>
      </c>
      <c r="D225" s="261">
        <v>29.3</v>
      </c>
      <c r="E225" s="262">
        <v>18.7</v>
      </c>
      <c r="F225" s="263">
        <v>12.8</v>
      </c>
      <c r="G225" s="263">
        <v>0</v>
      </c>
    </row>
    <row r="226" spans="1:7" ht="16.5" customHeight="1" x14ac:dyDescent="0.3">
      <c r="A226" s="266">
        <v>2020</v>
      </c>
      <c r="B226" s="255">
        <v>173</v>
      </c>
      <c r="C226" s="267">
        <v>24.2</v>
      </c>
      <c r="D226" s="252">
        <v>31.9</v>
      </c>
      <c r="E226" s="253">
        <v>18.5</v>
      </c>
      <c r="F226" s="254">
        <v>12.7</v>
      </c>
      <c r="G226" s="254">
        <v>0</v>
      </c>
    </row>
    <row r="227" spans="1:7" ht="16.5" customHeight="1" x14ac:dyDescent="0.3">
      <c r="A227" s="249">
        <v>2020</v>
      </c>
      <c r="B227" s="255">
        <v>174</v>
      </c>
      <c r="C227" s="251">
        <v>26.5</v>
      </c>
      <c r="D227" s="256">
        <v>34</v>
      </c>
      <c r="E227" s="257">
        <v>19.2</v>
      </c>
      <c r="F227" s="258">
        <v>12.6</v>
      </c>
      <c r="G227" s="258">
        <v>0</v>
      </c>
    </row>
    <row r="228" spans="1:7" ht="16.5" customHeight="1" x14ac:dyDescent="0.3">
      <c r="A228" s="249">
        <v>2020</v>
      </c>
      <c r="B228" s="255">
        <v>175</v>
      </c>
      <c r="C228" s="251">
        <v>25.5</v>
      </c>
      <c r="D228" s="256">
        <v>30.2</v>
      </c>
      <c r="E228" s="257">
        <v>20.8</v>
      </c>
      <c r="F228" s="258">
        <v>5.2</v>
      </c>
      <c r="G228" s="258">
        <v>0</v>
      </c>
    </row>
    <row r="229" spans="1:7" ht="16.5" customHeight="1" x14ac:dyDescent="0.3">
      <c r="A229" s="249">
        <v>2020</v>
      </c>
      <c r="B229" s="255">
        <v>176</v>
      </c>
      <c r="C229" s="251">
        <v>22.5</v>
      </c>
      <c r="D229" s="256">
        <v>26.4</v>
      </c>
      <c r="E229" s="257">
        <v>20.399999999999999</v>
      </c>
      <c r="F229" s="258">
        <v>0</v>
      </c>
      <c r="G229" s="258">
        <v>14.1</v>
      </c>
    </row>
    <row r="230" spans="1:7" ht="16.5" customHeight="1" x14ac:dyDescent="0.3">
      <c r="A230" s="259">
        <v>2020</v>
      </c>
      <c r="B230" s="255">
        <v>177</v>
      </c>
      <c r="C230" s="260">
        <v>21.6</v>
      </c>
      <c r="D230" s="261">
        <v>23.6</v>
      </c>
      <c r="E230" s="262">
        <v>19.8</v>
      </c>
      <c r="F230" s="263">
        <v>0</v>
      </c>
      <c r="G230" s="263">
        <v>4.4000000000000004</v>
      </c>
    </row>
    <row r="231" spans="1:7" ht="16.5" customHeight="1" x14ac:dyDescent="0.3">
      <c r="A231" s="266">
        <v>2020</v>
      </c>
      <c r="B231" s="264">
        <v>178</v>
      </c>
      <c r="C231" s="267">
        <v>21.8</v>
      </c>
      <c r="D231" s="252">
        <v>25.8</v>
      </c>
      <c r="E231" s="253">
        <v>18.7</v>
      </c>
      <c r="F231" s="254">
        <v>7.5</v>
      </c>
      <c r="G231" s="254">
        <v>2.1</v>
      </c>
    </row>
    <row r="232" spans="1:7" ht="16.5" customHeight="1" x14ac:dyDescent="0.3">
      <c r="A232" s="249">
        <v>2020</v>
      </c>
      <c r="B232" s="255">
        <v>179</v>
      </c>
      <c r="C232" s="251">
        <v>23.7</v>
      </c>
      <c r="D232" s="256">
        <v>29.3</v>
      </c>
      <c r="E232" s="257">
        <v>20</v>
      </c>
      <c r="F232" s="258">
        <v>7.9</v>
      </c>
      <c r="G232" s="258">
        <v>0</v>
      </c>
    </row>
    <row r="233" spans="1:7" ht="16.5" customHeight="1" x14ac:dyDescent="0.3">
      <c r="A233" s="249">
        <v>2020</v>
      </c>
      <c r="B233" s="255">
        <v>180</v>
      </c>
      <c r="C233" s="251">
        <v>23.5</v>
      </c>
      <c r="D233" s="256">
        <v>28.7</v>
      </c>
      <c r="E233" s="257">
        <v>20</v>
      </c>
      <c r="F233" s="258">
        <v>11.4</v>
      </c>
      <c r="G233" s="258">
        <v>0</v>
      </c>
    </row>
    <row r="234" spans="1:7" ht="16.5" customHeight="1" x14ac:dyDescent="0.3">
      <c r="A234" s="249">
        <v>2020</v>
      </c>
      <c r="B234" s="255">
        <v>181</v>
      </c>
      <c r="C234" s="251">
        <v>22.7</v>
      </c>
      <c r="D234" s="256">
        <v>26.8</v>
      </c>
      <c r="E234" s="257">
        <v>17.3</v>
      </c>
      <c r="F234" s="258">
        <v>2.2000000000000002</v>
      </c>
      <c r="G234" s="258">
        <v>29.5</v>
      </c>
    </row>
    <row r="235" spans="1:7" ht="16.5" customHeight="1" thickBot="1" x14ac:dyDescent="0.35">
      <c r="A235" s="268">
        <v>2020</v>
      </c>
      <c r="B235" s="269">
        <v>182</v>
      </c>
      <c r="C235" s="270">
        <v>20.2</v>
      </c>
      <c r="D235" s="271">
        <v>23</v>
      </c>
      <c r="E235" s="272">
        <v>17.899999999999999</v>
      </c>
      <c r="F235" s="273">
        <v>0</v>
      </c>
      <c r="G235" s="273">
        <v>26.8</v>
      </c>
    </row>
    <row r="236" spans="1:7" ht="16.5" customHeight="1" x14ac:dyDescent="0.15">
      <c r="A236" s="241">
        <v>2020</v>
      </c>
      <c r="B236" s="255">
        <v>183</v>
      </c>
      <c r="C236" s="234">
        <v>20.8</v>
      </c>
      <c r="D236" s="227">
        <v>24.6</v>
      </c>
      <c r="E236" s="227">
        <v>17.5</v>
      </c>
      <c r="F236" s="227">
        <v>0.5</v>
      </c>
      <c r="G236" s="231">
        <v>0.5</v>
      </c>
    </row>
    <row r="237" spans="1:7" ht="16.5" customHeight="1" x14ac:dyDescent="0.15">
      <c r="A237" s="241">
        <v>2020</v>
      </c>
      <c r="B237" s="255">
        <v>184</v>
      </c>
      <c r="C237" s="234">
        <v>23.8</v>
      </c>
      <c r="D237" s="227">
        <v>29.5</v>
      </c>
      <c r="E237" s="227">
        <v>19</v>
      </c>
      <c r="F237" s="227">
        <v>7.7</v>
      </c>
      <c r="G237" s="231">
        <v>0.6</v>
      </c>
    </row>
    <row r="238" spans="1:7" ht="16.5" customHeight="1" x14ac:dyDescent="0.15">
      <c r="A238" s="241">
        <v>2020</v>
      </c>
      <c r="B238" s="255">
        <v>185</v>
      </c>
      <c r="C238" s="234">
        <v>23.8</v>
      </c>
      <c r="D238" s="227">
        <v>29</v>
      </c>
      <c r="E238" s="227">
        <v>19.600000000000001</v>
      </c>
      <c r="F238" s="227">
        <v>8.3000000000000007</v>
      </c>
      <c r="G238" s="231">
        <v>0.5</v>
      </c>
    </row>
    <row r="239" spans="1:7" ht="16.5" customHeight="1" x14ac:dyDescent="0.15">
      <c r="A239" s="241">
        <v>2020</v>
      </c>
      <c r="B239" s="255">
        <v>186</v>
      </c>
      <c r="C239" s="234">
        <v>22.5</v>
      </c>
      <c r="D239" s="227">
        <v>28.2</v>
      </c>
      <c r="E239" s="227">
        <v>18.5</v>
      </c>
      <c r="F239" s="227">
        <v>8.8000000000000007</v>
      </c>
      <c r="G239" s="231">
        <v>1</v>
      </c>
    </row>
    <row r="240" spans="1:7" ht="16.5" customHeight="1" x14ac:dyDescent="0.15">
      <c r="A240" s="241">
        <v>2020</v>
      </c>
      <c r="B240" s="255">
        <v>187</v>
      </c>
      <c r="C240" s="234">
        <v>22.6</v>
      </c>
      <c r="D240" s="227">
        <v>28.1</v>
      </c>
      <c r="E240" s="227">
        <v>18.100000000000001</v>
      </c>
      <c r="F240" s="227">
        <v>9</v>
      </c>
      <c r="G240" s="231">
        <v>0</v>
      </c>
    </row>
    <row r="241" spans="1:7" ht="16.5" customHeight="1" x14ac:dyDescent="0.15">
      <c r="A241" s="242">
        <v>2020</v>
      </c>
      <c r="B241" s="264">
        <v>188</v>
      </c>
      <c r="C241" s="235">
        <v>24.6</v>
      </c>
      <c r="D241" s="228">
        <v>30.5</v>
      </c>
      <c r="E241" s="228">
        <v>20.100000000000001</v>
      </c>
      <c r="F241" s="228">
        <v>7.5</v>
      </c>
      <c r="G241" s="238">
        <v>0</v>
      </c>
    </row>
    <row r="242" spans="1:7" ht="16.5" customHeight="1" x14ac:dyDescent="0.15">
      <c r="A242" s="241">
        <v>2020</v>
      </c>
      <c r="B242" s="255">
        <v>189</v>
      </c>
      <c r="C242" s="234">
        <v>23.3</v>
      </c>
      <c r="D242" s="227">
        <v>27.9</v>
      </c>
      <c r="E242" s="227">
        <v>20.7</v>
      </c>
      <c r="F242" s="227">
        <v>4.4000000000000004</v>
      </c>
      <c r="G242" s="231">
        <v>0</v>
      </c>
    </row>
    <row r="243" spans="1:7" ht="16.5" customHeight="1" x14ac:dyDescent="0.15">
      <c r="A243" s="241">
        <v>2020</v>
      </c>
      <c r="B243" s="255">
        <v>190</v>
      </c>
      <c r="C243" s="234">
        <v>23.6</v>
      </c>
      <c r="D243" s="227">
        <v>29.6</v>
      </c>
      <c r="E243" s="227">
        <v>19.899999999999999</v>
      </c>
      <c r="F243" s="227">
        <v>9.3000000000000007</v>
      </c>
      <c r="G243" s="231">
        <v>0</v>
      </c>
    </row>
    <row r="244" spans="1:7" ht="16.5" customHeight="1" x14ac:dyDescent="0.15">
      <c r="A244" s="241">
        <v>2020</v>
      </c>
      <c r="B244" s="255">
        <v>191</v>
      </c>
      <c r="C244" s="234">
        <v>27</v>
      </c>
      <c r="D244" s="227">
        <v>33</v>
      </c>
      <c r="E244" s="227">
        <v>20</v>
      </c>
      <c r="F244" s="227">
        <v>10.1</v>
      </c>
      <c r="G244" s="231">
        <v>0</v>
      </c>
    </row>
    <row r="245" spans="1:7" ht="16.5" customHeight="1" x14ac:dyDescent="0.15">
      <c r="A245" s="243">
        <v>2020</v>
      </c>
      <c r="B245" s="265">
        <v>192</v>
      </c>
      <c r="C245" s="236">
        <v>25.8</v>
      </c>
      <c r="D245" s="229">
        <v>29.1</v>
      </c>
      <c r="E245" s="229">
        <v>23.1</v>
      </c>
      <c r="F245" s="229">
        <v>6</v>
      </c>
      <c r="G245" s="239">
        <v>0.8</v>
      </c>
    </row>
    <row r="246" spans="1:7" ht="16.5" customHeight="1" x14ac:dyDescent="0.15">
      <c r="A246" s="241">
        <v>2020</v>
      </c>
      <c r="B246" s="255">
        <v>193</v>
      </c>
      <c r="C246" s="234">
        <v>26</v>
      </c>
      <c r="D246" s="227">
        <v>30.6</v>
      </c>
      <c r="E246" s="227">
        <v>21</v>
      </c>
      <c r="F246" s="227">
        <v>7.1</v>
      </c>
      <c r="G246" s="231">
        <v>0</v>
      </c>
    </row>
    <row r="247" spans="1:7" ht="16.5" customHeight="1" x14ac:dyDescent="0.15">
      <c r="A247" s="241">
        <v>2020</v>
      </c>
      <c r="B247" s="255">
        <v>194</v>
      </c>
      <c r="C247" s="234">
        <v>23.2</v>
      </c>
      <c r="D247" s="227">
        <v>25.6</v>
      </c>
      <c r="E247" s="227">
        <v>20.8</v>
      </c>
      <c r="F247" s="227">
        <v>0</v>
      </c>
      <c r="G247" s="231">
        <v>4.8</v>
      </c>
    </row>
    <row r="248" spans="1:7" ht="16.5" customHeight="1" x14ac:dyDescent="0.15">
      <c r="A248" s="241">
        <v>2020</v>
      </c>
      <c r="B248" s="255">
        <v>195</v>
      </c>
      <c r="C248" s="234">
        <v>19</v>
      </c>
      <c r="D248" s="227">
        <v>20.8</v>
      </c>
      <c r="E248" s="227">
        <v>18.3</v>
      </c>
      <c r="F248" s="227">
        <v>0</v>
      </c>
      <c r="G248" s="231">
        <v>47.2</v>
      </c>
    </row>
    <row r="249" spans="1:7" ht="16.5" customHeight="1" x14ac:dyDescent="0.15">
      <c r="A249" s="241">
        <v>2020</v>
      </c>
      <c r="B249" s="255">
        <v>196</v>
      </c>
      <c r="C249" s="234">
        <v>20.8</v>
      </c>
      <c r="D249" s="230">
        <v>23.9</v>
      </c>
      <c r="E249" s="227">
        <v>17.600000000000001</v>
      </c>
      <c r="F249" s="231">
        <v>0</v>
      </c>
      <c r="G249" s="231">
        <v>16.2</v>
      </c>
    </row>
    <row r="250" spans="1:7" ht="16.5" customHeight="1" x14ac:dyDescent="0.15">
      <c r="A250" s="243">
        <v>2020</v>
      </c>
      <c r="B250" s="265">
        <v>197</v>
      </c>
      <c r="C250" s="236">
        <v>22.3</v>
      </c>
      <c r="D250" s="229">
        <v>27.9</v>
      </c>
      <c r="E250" s="229">
        <v>18.7</v>
      </c>
      <c r="F250" s="229">
        <v>9.8000000000000007</v>
      </c>
      <c r="G250" s="239">
        <v>0.2</v>
      </c>
    </row>
    <row r="251" spans="1:7" ht="16.5" customHeight="1" x14ac:dyDescent="0.15">
      <c r="A251" s="241">
        <v>2020</v>
      </c>
      <c r="B251" s="255">
        <v>198</v>
      </c>
      <c r="C251" s="234">
        <v>23.3</v>
      </c>
      <c r="D251" s="227">
        <v>29</v>
      </c>
      <c r="E251" s="227">
        <v>18</v>
      </c>
      <c r="F251" s="227">
        <v>11.8</v>
      </c>
      <c r="G251" s="231">
        <v>0</v>
      </c>
    </row>
    <row r="252" spans="1:7" ht="16.5" customHeight="1" x14ac:dyDescent="0.15">
      <c r="A252" s="241">
        <v>2020</v>
      </c>
      <c r="B252" s="255">
        <v>199</v>
      </c>
      <c r="C252" s="234">
        <v>24.4</v>
      </c>
      <c r="D252" s="227">
        <v>29.8</v>
      </c>
      <c r="E252" s="227">
        <v>20.399999999999999</v>
      </c>
      <c r="F252" s="227">
        <v>9.4</v>
      </c>
      <c r="G252" s="231">
        <v>0</v>
      </c>
    </row>
    <row r="253" spans="1:7" ht="16.5" customHeight="1" x14ac:dyDescent="0.15">
      <c r="A253" s="241">
        <v>2020</v>
      </c>
      <c r="B253" s="255">
        <v>200</v>
      </c>
      <c r="C253" s="234">
        <v>25.2</v>
      </c>
      <c r="D253" s="227">
        <v>30</v>
      </c>
      <c r="E253" s="227">
        <v>20.5</v>
      </c>
      <c r="F253" s="227">
        <v>8.1</v>
      </c>
      <c r="G253" s="231">
        <v>0</v>
      </c>
    </row>
    <row r="254" spans="1:7" ht="16.5" customHeight="1" x14ac:dyDescent="0.15">
      <c r="A254" s="241">
        <v>2020</v>
      </c>
      <c r="B254" s="255">
        <v>201</v>
      </c>
      <c r="C254" s="234">
        <v>25.1</v>
      </c>
      <c r="D254" s="227">
        <v>28.1</v>
      </c>
      <c r="E254" s="227">
        <v>20.5</v>
      </c>
      <c r="F254" s="227">
        <v>0.1</v>
      </c>
      <c r="G254" s="231">
        <v>35.6</v>
      </c>
    </row>
    <row r="255" spans="1:7" ht="16.5" customHeight="1" x14ac:dyDescent="0.15">
      <c r="A255" s="243">
        <v>2020</v>
      </c>
      <c r="B255" s="265">
        <v>202</v>
      </c>
      <c r="C255" s="236">
        <v>24</v>
      </c>
      <c r="D255" s="229">
        <v>27.8</v>
      </c>
      <c r="E255" s="229">
        <v>22.5</v>
      </c>
      <c r="F255" s="229">
        <v>0</v>
      </c>
      <c r="G255" s="239">
        <v>1.8</v>
      </c>
    </row>
    <row r="256" spans="1:7" ht="16.5" customHeight="1" x14ac:dyDescent="0.15">
      <c r="A256" s="241">
        <v>2020</v>
      </c>
      <c r="B256" s="255">
        <v>203</v>
      </c>
      <c r="C256" s="234">
        <v>24.7</v>
      </c>
      <c r="D256" s="227">
        <v>29.9</v>
      </c>
      <c r="E256" s="227">
        <v>21.5</v>
      </c>
      <c r="F256" s="227">
        <v>7.7</v>
      </c>
      <c r="G256" s="231">
        <v>0</v>
      </c>
    </row>
    <row r="257" spans="1:7" ht="16.5" customHeight="1" x14ac:dyDescent="0.15">
      <c r="A257" s="241">
        <v>2020</v>
      </c>
      <c r="B257" s="255">
        <v>204</v>
      </c>
      <c r="C257" s="234">
        <v>22.6</v>
      </c>
      <c r="D257" s="227">
        <v>23.7</v>
      </c>
      <c r="E257" s="227">
        <v>21.7</v>
      </c>
      <c r="F257" s="227">
        <v>0</v>
      </c>
      <c r="G257" s="231">
        <v>92.9</v>
      </c>
    </row>
    <row r="258" spans="1:7" ht="16.5" customHeight="1" x14ac:dyDescent="0.15">
      <c r="A258" s="241">
        <v>2020</v>
      </c>
      <c r="B258" s="255">
        <v>205</v>
      </c>
      <c r="C258" s="234">
        <v>21.6</v>
      </c>
      <c r="D258" s="227">
        <v>23.1</v>
      </c>
      <c r="E258" s="227">
        <v>19.7</v>
      </c>
      <c r="F258" s="227">
        <v>0</v>
      </c>
      <c r="G258" s="231">
        <v>90.1</v>
      </c>
    </row>
    <row r="259" spans="1:7" ht="16.5" customHeight="1" x14ac:dyDescent="0.15">
      <c r="A259" s="241">
        <v>2020</v>
      </c>
      <c r="B259" s="255">
        <v>206</v>
      </c>
      <c r="C259" s="234">
        <v>23.3</v>
      </c>
      <c r="D259" s="227">
        <v>27.2</v>
      </c>
      <c r="E259" s="227">
        <v>20.3</v>
      </c>
      <c r="F259" s="227">
        <v>0.9</v>
      </c>
      <c r="G259" s="231">
        <v>1.4</v>
      </c>
    </row>
    <row r="260" spans="1:7" ht="16.5" customHeight="1" x14ac:dyDescent="0.15">
      <c r="A260" s="241">
        <v>2020</v>
      </c>
      <c r="B260" s="255">
        <v>207</v>
      </c>
      <c r="C260" s="234">
        <v>25.2</v>
      </c>
      <c r="D260" s="227">
        <v>29.4</v>
      </c>
      <c r="E260" s="227">
        <v>22.4</v>
      </c>
      <c r="F260" s="227">
        <v>4.7</v>
      </c>
      <c r="G260" s="231">
        <v>0</v>
      </c>
    </row>
    <row r="261" spans="1:7" ht="16.5" customHeight="1" x14ac:dyDescent="0.15">
      <c r="A261" s="242">
        <v>2020</v>
      </c>
      <c r="B261" s="264">
        <v>208</v>
      </c>
      <c r="C261" s="235">
        <v>25</v>
      </c>
      <c r="D261" s="228">
        <v>29.2</v>
      </c>
      <c r="E261" s="228">
        <v>22.5</v>
      </c>
      <c r="F261" s="228">
        <v>4.8</v>
      </c>
      <c r="G261" s="238">
        <v>0</v>
      </c>
    </row>
    <row r="262" spans="1:7" ht="16.5" customHeight="1" x14ac:dyDescent="0.15">
      <c r="A262" s="241">
        <v>2020</v>
      </c>
      <c r="B262" s="255">
        <v>209</v>
      </c>
      <c r="C262" s="234">
        <v>24.6</v>
      </c>
      <c r="D262" s="227">
        <v>27.1</v>
      </c>
      <c r="E262" s="227">
        <v>22.6</v>
      </c>
      <c r="F262" s="227">
        <v>0.3</v>
      </c>
      <c r="G262" s="231">
        <v>1.9</v>
      </c>
    </row>
    <row r="263" spans="1:7" ht="16.5" customHeight="1" x14ac:dyDescent="0.15">
      <c r="A263" s="241">
        <v>2020</v>
      </c>
      <c r="B263" s="255">
        <v>210</v>
      </c>
      <c r="C263" s="234">
        <v>24.2</v>
      </c>
      <c r="D263" s="227">
        <v>25.7</v>
      </c>
      <c r="E263" s="227">
        <v>22.8</v>
      </c>
      <c r="F263" s="227">
        <v>0.3</v>
      </c>
      <c r="G263" s="231">
        <v>1.9</v>
      </c>
    </row>
    <row r="264" spans="1:7" ht="16.5" customHeight="1" x14ac:dyDescent="0.15">
      <c r="A264" s="241">
        <v>2020</v>
      </c>
      <c r="B264" s="255">
        <v>211</v>
      </c>
      <c r="C264" s="234">
        <v>24.7</v>
      </c>
      <c r="D264" s="227">
        <v>27.8</v>
      </c>
      <c r="E264" s="227">
        <v>23.2</v>
      </c>
      <c r="F264" s="227">
        <v>0.2</v>
      </c>
      <c r="G264" s="231">
        <v>87</v>
      </c>
    </row>
    <row r="265" spans="1:7" ht="16.5" customHeight="1" x14ac:dyDescent="0.15">
      <c r="A265" s="241">
        <v>2020</v>
      </c>
      <c r="B265" s="255">
        <v>212</v>
      </c>
      <c r="C265" s="234">
        <v>24.8</v>
      </c>
      <c r="D265" s="227">
        <v>28.3</v>
      </c>
      <c r="E265" s="227">
        <v>22.6</v>
      </c>
      <c r="F265" s="227">
        <v>2.9</v>
      </c>
      <c r="G265" s="231">
        <v>0.2</v>
      </c>
    </row>
    <row r="266" spans="1:7" ht="16.5" customHeight="1" thickBot="1" x14ac:dyDescent="0.2">
      <c r="A266" s="241">
        <v>2020</v>
      </c>
      <c r="B266" s="255">
        <v>213</v>
      </c>
      <c r="C266" s="234">
        <v>25.9</v>
      </c>
      <c r="D266" s="227">
        <v>30</v>
      </c>
      <c r="E266" s="227">
        <v>22.5</v>
      </c>
      <c r="F266" s="227">
        <v>2.6</v>
      </c>
      <c r="G266" s="231">
        <v>0.1</v>
      </c>
    </row>
    <row r="267" spans="1:7" ht="16.5" customHeight="1" x14ac:dyDescent="0.15">
      <c r="A267" s="244">
        <v>2020</v>
      </c>
      <c r="B267" s="274">
        <v>214</v>
      </c>
      <c r="C267" s="237">
        <v>26.2</v>
      </c>
      <c r="D267" s="232">
        <v>29.2</v>
      </c>
      <c r="E267" s="232">
        <v>24</v>
      </c>
      <c r="F267" s="232">
        <v>0.3</v>
      </c>
      <c r="G267" s="245">
        <v>28.7</v>
      </c>
    </row>
    <row r="268" spans="1:7" ht="16.5" customHeight="1" x14ac:dyDescent="0.15">
      <c r="A268" s="241">
        <v>2020</v>
      </c>
      <c r="B268" s="275">
        <v>215</v>
      </c>
      <c r="C268" s="234">
        <v>25.2</v>
      </c>
      <c r="D268" s="227">
        <v>28.1</v>
      </c>
      <c r="E268" s="227">
        <v>23.3</v>
      </c>
      <c r="F268" s="227">
        <v>0</v>
      </c>
      <c r="G268" s="231">
        <v>86.7</v>
      </c>
    </row>
    <row r="269" spans="1:7" ht="16.5" customHeight="1" x14ac:dyDescent="0.15">
      <c r="A269" s="241">
        <v>2020</v>
      </c>
      <c r="B269" s="275">
        <v>216</v>
      </c>
      <c r="C269" s="234">
        <v>25</v>
      </c>
      <c r="D269" s="227">
        <v>26.8</v>
      </c>
      <c r="E269" s="227">
        <v>23</v>
      </c>
      <c r="F269" s="227">
        <v>0</v>
      </c>
      <c r="G269" s="231">
        <v>96.9</v>
      </c>
    </row>
    <row r="270" spans="1:7" ht="16.5" customHeight="1" x14ac:dyDescent="0.15">
      <c r="A270" s="241">
        <v>2020</v>
      </c>
      <c r="B270" s="275">
        <v>217</v>
      </c>
      <c r="C270" s="234">
        <v>27.4</v>
      </c>
      <c r="D270" s="227">
        <v>30.4</v>
      </c>
      <c r="E270" s="227">
        <v>23.8</v>
      </c>
      <c r="F270" s="227">
        <v>0.5</v>
      </c>
      <c r="G270" s="231">
        <v>0.2</v>
      </c>
    </row>
    <row r="271" spans="1:7" ht="16.5" customHeight="1" x14ac:dyDescent="0.15">
      <c r="A271" s="241">
        <v>2020</v>
      </c>
      <c r="B271" s="275">
        <v>218</v>
      </c>
      <c r="C271" s="234">
        <v>27</v>
      </c>
      <c r="D271" s="229">
        <v>29.1</v>
      </c>
      <c r="E271" s="229">
        <v>25.2</v>
      </c>
      <c r="F271" s="229">
        <v>0.7</v>
      </c>
      <c r="G271" s="231">
        <v>20.5</v>
      </c>
    </row>
    <row r="272" spans="1:7" ht="16.5" customHeight="1" x14ac:dyDescent="0.15">
      <c r="A272" s="242">
        <v>2020</v>
      </c>
      <c r="B272" s="276">
        <v>219</v>
      </c>
      <c r="C272" s="238">
        <v>24.3</v>
      </c>
      <c r="D272" s="228">
        <v>26.2</v>
      </c>
      <c r="E272" s="228">
        <v>22.8</v>
      </c>
      <c r="F272" s="228">
        <v>1.7</v>
      </c>
      <c r="G272" s="228">
        <v>131.5</v>
      </c>
    </row>
    <row r="273" spans="1:7" ht="16.5" customHeight="1" x14ac:dyDescent="0.15">
      <c r="A273" s="241">
        <v>2020</v>
      </c>
      <c r="B273" s="275">
        <v>220</v>
      </c>
      <c r="C273" s="231">
        <v>24.2</v>
      </c>
      <c r="D273" s="227">
        <v>25.9</v>
      </c>
      <c r="E273" s="227">
        <v>22.4</v>
      </c>
      <c r="F273" s="227">
        <v>0</v>
      </c>
      <c r="G273" s="227">
        <v>0.2</v>
      </c>
    </row>
    <row r="274" spans="1:7" ht="16.5" customHeight="1" x14ac:dyDescent="0.15">
      <c r="A274" s="241">
        <v>2020</v>
      </c>
      <c r="B274" s="275">
        <v>221</v>
      </c>
      <c r="C274" s="231">
        <v>24</v>
      </c>
      <c r="D274" s="227">
        <v>25</v>
      </c>
      <c r="E274" s="227">
        <v>22.7</v>
      </c>
      <c r="F274" s="227">
        <v>0</v>
      </c>
      <c r="G274" s="227">
        <v>12.3</v>
      </c>
    </row>
    <row r="275" spans="1:7" ht="16.5" customHeight="1" x14ac:dyDescent="0.15">
      <c r="A275" s="241">
        <v>2020</v>
      </c>
      <c r="B275" s="275">
        <v>222</v>
      </c>
      <c r="C275" s="231">
        <v>25.3</v>
      </c>
      <c r="D275" s="227">
        <v>27.7</v>
      </c>
      <c r="E275" s="227">
        <v>24.1</v>
      </c>
      <c r="F275" s="227">
        <v>0</v>
      </c>
      <c r="G275" s="227">
        <v>134.19999999999999</v>
      </c>
    </row>
    <row r="276" spans="1:7" ht="16.5" customHeight="1" x14ac:dyDescent="0.15">
      <c r="A276" s="243">
        <v>2020</v>
      </c>
      <c r="B276" s="277">
        <v>223</v>
      </c>
      <c r="C276" s="239">
        <v>26.6</v>
      </c>
      <c r="D276" s="229">
        <v>30.5</v>
      </c>
      <c r="E276" s="229">
        <v>24.9</v>
      </c>
      <c r="F276" s="229">
        <v>2</v>
      </c>
      <c r="G276" s="229">
        <v>22.3</v>
      </c>
    </row>
    <row r="277" spans="1:7" ht="16.5" customHeight="1" x14ac:dyDescent="0.15">
      <c r="A277" s="241">
        <v>2020</v>
      </c>
      <c r="B277" s="275">
        <v>224</v>
      </c>
      <c r="C277" s="231">
        <v>25.4</v>
      </c>
      <c r="D277" s="227">
        <v>28.3</v>
      </c>
      <c r="E277" s="227">
        <v>23.5</v>
      </c>
      <c r="F277" s="227">
        <v>0.6</v>
      </c>
      <c r="G277" s="227">
        <v>16.2</v>
      </c>
    </row>
    <row r="278" spans="1:7" ht="16.5" customHeight="1" x14ac:dyDescent="0.15">
      <c r="A278" s="241">
        <v>2020</v>
      </c>
      <c r="B278" s="275">
        <v>225</v>
      </c>
      <c r="C278" s="231">
        <v>27.2</v>
      </c>
      <c r="D278" s="227">
        <v>30.9</v>
      </c>
      <c r="E278" s="227">
        <v>23.4</v>
      </c>
      <c r="F278" s="227">
        <v>1</v>
      </c>
      <c r="G278" s="227">
        <v>0</v>
      </c>
    </row>
    <row r="279" spans="1:7" ht="16.5" customHeight="1" x14ac:dyDescent="0.15">
      <c r="A279" s="241">
        <v>2020</v>
      </c>
      <c r="B279" s="275">
        <v>226</v>
      </c>
      <c r="C279" s="231">
        <v>28.2</v>
      </c>
      <c r="D279" s="227">
        <v>32.1</v>
      </c>
      <c r="E279" s="227">
        <v>25.9</v>
      </c>
      <c r="F279" s="227">
        <v>1.6</v>
      </c>
      <c r="G279" s="227">
        <v>0</v>
      </c>
    </row>
    <row r="280" spans="1:7" ht="16.5" customHeight="1" x14ac:dyDescent="0.15">
      <c r="A280" s="241">
        <v>2020</v>
      </c>
      <c r="B280" s="275">
        <v>227</v>
      </c>
      <c r="C280" s="231">
        <v>27.7</v>
      </c>
      <c r="D280" s="227">
        <v>29.9</v>
      </c>
      <c r="E280" s="227">
        <v>26.3</v>
      </c>
      <c r="F280" s="227">
        <v>1.3</v>
      </c>
      <c r="G280" s="227">
        <v>0</v>
      </c>
    </row>
    <row r="281" spans="1:7" ht="16.5" customHeight="1" x14ac:dyDescent="0.15">
      <c r="A281" s="241">
        <v>2020</v>
      </c>
      <c r="B281" s="275">
        <v>228</v>
      </c>
      <c r="C281" s="231">
        <v>26.7</v>
      </c>
      <c r="D281" s="227">
        <v>29.3</v>
      </c>
      <c r="E281" s="227">
        <v>25.1</v>
      </c>
      <c r="F281" s="227">
        <v>1.2</v>
      </c>
      <c r="G281" s="227">
        <v>46.6</v>
      </c>
    </row>
    <row r="282" spans="1:7" ht="16.5" customHeight="1" x14ac:dyDescent="0.15">
      <c r="A282" s="242">
        <v>2020</v>
      </c>
      <c r="B282" s="276">
        <v>229</v>
      </c>
      <c r="C282" s="238">
        <v>27.5</v>
      </c>
      <c r="D282" s="228">
        <v>31.6</v>
      </c>
      <c r="E282" s="228">
        <v>24.7</v>
      </c>
      <c r="F282" s="228">
        <v>5.8</v>
      </c>
      <c r="G282" s="228">
        <v>0</v>
      </c>
    </row>
    <row r="283" spans="1:7" ht="16.5" customHeight="1" x14ac:dyDescent="0.15">
      <c r="A283" s="241">
        <v>2020</v>
      </c>
      <c r="B283" s="275">
        <v>230</v>
      </c>
      <c r="C283" s="231">
        <v>28.1</v>
      </c>
      <c r="D283" s="227">
        <v>32.799999999999997</v>
      </c>
      <c r="E283" s="227">
        <v>25.1</v>
      </c>
      <c r="F283" s="227">
        <v>8.4</v>
      </c>
      <c r="G283" s="227">
        <v>0</v>
      </c>
    </row>
    <row r="284" spans="1:7" ht="16.5" customHeight="1" x14ac:dyDescent="0.15">
      <c r="A284" s="241">
        <v>2020</v>
      </c>
      <c r="B284" s="275">
        <v>231</v>
      </c>
      <c r="C284" s="231">
        <v>26.9</v>
      </c>
      <c r="D284" s="227">
        <v>32.200000000000003</v>
      </c>
      <c r="E284" s="227">
        <v>23.1</v>
      </c>
      <c r="F284" s="227">
        <v>8.4</v>
      </c>
      <c r="G284" s="227">
        <v>0</v>
      </c>
    </row>
    <row r="285" spans="1:7" ht="16.5" customHeight="1" x14ac:dyDescent="0.15">
      <c r="A285" s="241">
        <v>2020</v>
      </c>
      <c r="B285" s="275">
        <v>232</v>
      </c>
      <c r="C285" s="231">
        <v>26.7</v>
      </c>
      <c r="D285" s="227">
        <v>32.1</v>
      </c>
      <c r="E285" s="227">
        <v>22.8</v>
      </c>
      <c r="F285" s="227">
        <v>10.7</v>
      </c>
      <c r="G285" s="227">
        <v>0</v>
      </c>
    </row>
    <row r="286" spans="1:7" ht="16.5" customHeight="1" x14ac:dyDescent="0.15">
      <c r="A286" s="243">
        <v>2020</v>
      </c>
      <c r="B286" s="277">
        <v>233</v>
      </c>
      <c r="C286" s="239">
        <v>27.4</v>
      </c>
      <c r="D286" s="229">
        <v>33</v>
      </c>
      <c r="E286" s="229">
        <v>23.3</v>
      </c>
      <c r="F286" s="229">
        <v>9.8000000000000007</v>
      </c>
      <c r="G286" s="229">
        <v>0</v>
      </c>
    </row>
    <row r="287" spans="1:7" ht="16.5" customHeight="1" x14ac:dyDescent="0.15">
      <c r="A287" s="242">
        <v>2020</v>
      </c>
      <c r="B287" s="276">
        <v>234</v>
      </c>
      <c r="C287" s="238">
        <v>27.6</v>
      </c>
      <c r="D287" s="228">
        <v>31.4</v>
      </c>
      <c r="E287" s="228">
        <v>23.8</v>
      </c>
      <c r="F287" s="228">
        <v>6.6</v>
      </c>
      <c r="G287" s="228">
        <v>0</v>
      </c>
    </row>
    <row r="288" spans="1:7" ht="16.5" customHeight="1" x14ac:dyDescent="0.15">
      <c r="A288" s="241">
        <v>2020</v>
      </c>
      <c r="B288" s="275">
        <v>235</v>
      </c>
      <c r="C288" s="231">
        <v>25</v>
      </c>
      <c r="D288" s="227">
        <v>29.4</v>
      </c>
      <c r="E288" s="227">
        <v>22</v>
      </c>
      <c r="F288" s="227">
        <v>0.8</v>
      </c>
      <c r="G288" s="227">
        <v>30.2</v>
      </c>
    </row>
    <row r="289" spans="1:7" ht="16.5" customHeight="1" x14ac:dyDescent="0.15">
      <c r="A289" s="241">
        <v>2020</v>
      </c>
      <c r="B289" s="275">
        <v>236</v>
      </c>
      <c r="C289" s="231">
        <v>25.7</v>
      </c>
      <c r="D289" s="227">
        <v>30.4</v>
      </c>
      <c r="E289" s="227">
        <v>21.7</v>
      </c>
      <c r="F289" s="227">
        <v>9.1</v>
      </c>
      <c r="G289" s="227">
        <v>0</v>
      </c>
    </row>
    <row r="290" spans="1:7" ht="16.5" customHeight="1" x14ac:dyDescent="0.15">
      <c r="A290" s="241">
        <v>2020</v>
      </c>
      <c r="B290" s="275">
        <v>237</v>
      </c>
      <c r="C290" s="231">
        <v>27.7</v>
      </c>
      <c r="D290" s="227">
        <v>32</v>
      </c>
      <c r="E290" s="227">
        <v>22.5</v>
      </c>
      <c r="F290" s="227">
        <v>11.5</v>
      </c>
      <c r="G290" s="227">
        <v>0</v>
      </c>
    </row>
    <row r="291" spans="1:7" ht="16.5" customHeight="1" x14ac:dyDescent="0.15">
      <c r="A291" s="243">
        <v>2020</v>
      </c>
      <c r="B291" s="277">
        <v>238</v>
      </c>
      <c r="C291" s="239">
        <v>29.7</v>
      </c>
      <c r="D291" s="229">
        <v>34.9</v>
      </c>
      <c r="E291" s="229">
        <v>24.6</v>
      </c>
      <c r="F291" s="229">
        <v>10.5</v>
      </c>
      <c r="G291" s="229">
        <v>0</v>
      </c>
    </row>
    <row r="292" spans="1:7" ht="16.5" customHeight="1" x14ac:dyDescent="0.15">
      <c r="A292" s="241">
        <v>2020</v>
      </c>
      <c r="B292" s="275">
        <v>239</v>
      </c>
      <c r="C292" s="231">
        <v>30.3</v>
      </c>
      <c r="D292" s="227">
        <v>34.200000000000003</v>
      </c>
      <c r="E292" s="227">
        <v>26.8</v>
      </c>
      <c r="F292" s="227">
        <v>7.9</v>
      </c>
      <c r="G292" s="227">
        <v>1</v>
      </c>
    </row>
    <row r="293" spans="1:7" ht="16.5" customHeight="1" x14ac:dyDescent="0.15">
      <c r="A293" s="241">
        <v>2020</v>
      </c>
      <c r="B293" s="275">
        <v>240</v>
      </c>
      <c r="C293" s="231">
        <v>27.9</v>
      </c>
      <c r="D293" s="227">
        <v>30</v>
      </c>
      <c r="E293" s="227">
        <v>25.9</v>
      </c>
      <c r="F293" s="227">
        <v>1.4</v>
      </c>
      <c r="G293" s="227">
        <v>10.9</v>
      </c>
    </row>
    <row r="294" spans="1:7" ht="16.5" customHeight="1" x14ac:dyDescent="0.15">
      <c r="A294" s="241">
        <v>2020</v>
      </c>
      <c r="B294" s="275">
        <v>241</v>
      </c>
      <c r="C294" s="231">
        <v>27.7</v>
      </c>
      <c r="D294" s="227">
        <v>30.9</v>
      </c>
      <c r="E294" s="227">
        <v>25.5</v>
      </c>
      <c r="F294" s="227">
        <v>4.3</v>
      </c>
      <c r="G294" s="227">
        <v>2.2999999999999998</v>
      </c>
    </row>
    <row r="295" spans="1:7" ht="16.5" customHeight="1" x14ac:dyDescent="0.15">
      <c r="A295" s="241">
        <v>2020</v>
      </c>
      <c r="B295" s="275">
        <v>242</v>
      </c>
      <c r="C295" s="231">
        <v>26.4</v>
      </c>
      <c r="D295" s="227">
        <v>28.9</v>
      </c>
      <c r="E295" s="227">
        <v>24.9</v>
      </c>
      <c r="F295" s="227">
        <v>2.5</v>
      </c>
      <c r="G295" s="227">
        <v>18.3</v>
      </c>
    </row>
    <row r="296" spans="1:7" ht="16.5" customHeight="1" x14ac:dyDescent="0.15">
      <c r="A296" s="241">
        <v>2020</v>
      </c>
      <c r="B296" s="275">
        <v>243</v>
      </c>
      <c r="C296" s="231">
        <v>26.8</v>
      </c>
      <c r="D296" s="227">
        <v>30.9</v>
      </c>
      <c r="E296" s="227">
        <v>24.8</v>
      </c>
      <c r="F296" s="227">
        <v>4.7</v>
      </c>
      <c r="G296" s="227">
        <v>0.1</v>
      </c>
    </row>
    <row r="297" spans="1:7" ht="16.5" customHeight="1" thickBot="1" x14ac:dyDescent="0.2">
      <c r="A297" s="246">
        <v>2020</v>
      </c>
      <c r="B297" s="278">
        <v>244</v>
      </c>
      <c r="C297" s="240">
        <v>27.4</v>
      </c>
      <c r="D297" s="233">
        <v>30.8</v>
      </c>
      <c r="E297" s="233">
        <v>24.5</v>
      </c>
      <c r="F297" s="233">
        <v>2.9</v>
      </c>
      <c r="G297" s="233">
        <v>0.2</v>
      </c>
    </row>
    <row r="298" spans="1:7" ht="16.5" customHeight="1" x14ac:dyDescent="0.15">
      <c r="A298" s="279">
        <v>2020</v>
      </c>
      <c r="B298" s="274">
        <v>245</v>
      </c>
      <c r="C298" s="280">
        <v>26.1</v>
      </c>
      <c r="D298" s="281">
        <v>29.7</v>
      </c>
      <c r="E298" s="281">
        <v>23.5</v>
      </c>
      <c r="F298" s="282">
        <v>1.2</v>
      </c>
      <c r="G298" s="281">
        <v>0.4</v>
      </c>
    </row>
    <row r="299" spans="1:7" ht="16.5" customHeight="1" x14ac:dyDescent="0.15">
      <c r="A299" s="249">
        <v>2020</v>
      </c>
      <c r="B299" s="275">
        <v>246</v>
      </c>
      <c r="C299" s="258">
        <v>24.3</v>
      </c>
      <c r="D299" s="257">
        <v>26</v>
      </c>
      <c r="E299" s="257">
        <v>22.8</v>
      </c>
      <c r="F299" s="283">
        <v>0</v>
      </c>
      <c r="G299" s="257">
        <v>17.899999999999999</v>
      </c>
    </row>
    <row r="300" spans="1:7" ht="16.5" customHeight="1" x14ac:dyDescent="0.15">
      <c r="A300" s="249">
        <v>2020</v>
      </c>
      <c r="B300" s="275">
        <v>247</v>
      </c>
      <c r="C300" s="258">
        <v>22.7</v>
      </c>
      <c r="D300" s="257">
        <v>26.3</v>
      </c>
      <c r="E300" s="257">
        <v>19.7</v>
      </c>
      <c r="F300" s="283">
        <v>6.2</v>
      </c>
      <c r="G300" s="257">
        <v>31.5</v>
      </c>
    </row>
    <row r="301" spans="1:7" ht="16.5" customHeight="1" x14ac:dyDescent="0.15">
      <c r="A301" s="249">
        <v>2020</v>
      </c>
      <c r="B301" s="275">
        <v>248</v>
      </c>
      <c r="C301" s="258">
        <v>23.1</v>
      </c>
      <c r="D301" s="257">
        <v>27.4</v>
      </c>
      <c r="E301" s="257">
        <v>19.100000000000001</v>
      </c>
      <c r="F301" s="283">
        <v>11.9</v>
      </c>
      <c r="G301" s="257">
        <v>0</v>
      </c>
    </row>
    <row r="302" spans="1:7" ht="16.5" customHeight="1" x14ac:dyDescent="0.15">
      <c r="A302" s="249">
        <v>2020</v>
      </c>
      <c r="B302" s="275">
        <v>249</v>
      </c>
      <c r="C302" s="258">
        <v>23.3</v>
      </c>
      <c r="D302" s="257">
        <v>27.5</v>
      </c>
      <c r="E302" s="257">
        <v>19.3</v>
      </c>
      <c r="F302" s="283">
        <v>3.7</v>
      </c>
      <c r="G302" s="257">
        <v>0</v>
      </c>
    </row>
    <row r="303" spans="1:7" ht="16.5" customHeight="1" x14ac:dyDescent="0.15">
      <c r="A303" s="266">
        <v>2020</v>
      </c>
      <c r="B303" s="276">
        <v>250</v>
      </c>
      <c r="C303" s="254">
        <v>21.4</v>
      </c>
      <c r="D303" s="253">
        <v>25</v>
      </c>
      <c r="E303" s="253">
        <v>18.899999999999999</v>
      </c>
      <c r="F303" s="284">
        <v>0</v>
      </c>
      <c r="G303" s="253">
        <v>9.4</v>
      </c>
    </row>
    <row r="304" spans="1:7" ht="16.5" customHeight="1" x14ac:dyDescent="0.15">
      <c r="A304" s="249">
        <v>2020</v>
      </c>
      <c r="B304" s="275">
        <v>251</v>
      </c>
      <c r="C304" s="258">
        <v>19.5</v>
      </c>
      <c r="D304" s="257">
        <v>22.4</v>
      </c>
      <c r="E304" s="257">
        <v>16.7</v>
      </c>
      <c r="F304" s="283">
        <v>0</v>
      </c>
      <c r="G304" s="257">
        <v>59.9</v>
      </c>
    </row>
    <row r="305" spans="1:7" ht="16.5" customHeight="1" x14ac:dyDescent="0.15">
      <c r="A305" s="249">
        <v>2020</v>
      </c>
      <c r="B305" s="275">
        <v>252</v>
      </c>
      <c r="C305" s="258">
        <v>23.3</v>
      </c>
      <c r="D305" s="257">
        <v>26.9</v>
      </c>
      <c r="E305" s="257">
        <v>21</v>
      </c>
      <c r="F305" s="283">
        <v>10.1</v>
      </c>
      <c r="G305" s="257">
        <v>0</v>
      </c>
    </row>
    <row r="306" spans="1:7" ht="16.5" customHeight="1" x14ac:dyDescent="0.15">
      <c r="A306" s="249">
        <v>2020</v>
      </c>
      <c r="B306" s="275">
        <v>253</v>
      </c>
      <c r="C306" s="258">
        <v>20.5</v>
      </c>
      <c r="D306" s="257">
        <v>25.3</v>
      </c>
      <c r="E306" s="257">
        <v>17.600000000000001</v>
      </c>
      <c r="F306" s="283">
        <v>2</v>
      </c>
      <c r="G306" s="257">
        <v>10.8</v>
      </c>
    </row>
    <row r="307" spans="1:7" ht="16.5" customHeight="1" x14ac:dyDescent="0.15">
      <c r="A307" s="259">
        <v>2020</v>
      </c>
      <c r="B307" s="277">
        <v>254</v>
      </c>
      <c r="C307" s="263">
        <v>22.3</v>
      </c>
      <c r="D307" s="262">
        <v>27.6</v>
      </c>
      <c r="E307" s="262">
        <v>18.100000000000001</v>
      </c>
      <c r="F307" s="285">
        <v>6.8</v>
      </c>
      <c r="G307" s="262">
        <v>0</v>
      </c>
    </row>
    <row r="308" spans="1:7" ht="16.5" customHeight="1" x14ac:dyDescent="0.15">
      <c r="A308" s="249">
        <v>2020</v>
      </c>
      <c r="B308" s="275">
        <v>255</v>
      </c>
      <c r="C308" s="258">
        <v>22.2</v>
      </c>
      <c r="D308" s="257">
        <v>26.3</v>
      </c>
      <c r="E308" s="257">
        <v>18.5</v>
      </c>
      <c r="F308" s="283">
        <v>3.7</v>
      </c>
      <c r="G308" s="257">
        <v>6.3</v>
      </c>
    </row>
    <row r="309" spans="1:7" ht="16.5" customHeight="1" x14ac:dyDescent="0.15">
      <c r="A309" s="249">
        <v>2020</v>
      </c>
      <c r="B309" s="275">
        <v>256</v>
      </c>
      <c r="C309" s="258">
        <v>20</v>
      </c>
      <c r="D309" s="257">
        <v>22.1</v>
      </c>
      <c r="E309" s="257">
        <v>17.8</v>
      </c>
      <c r="F309" s="283">
        <v>0</v>
      </c>
      <c r="G309" s="257">
        <v>8.3000000000000007</v>
      </c>
    </row>
    <row r="310" spans="1:7" ht="16.5" customHeight="1" x14ac:dyDescent="0.15">
      <c r="A310" s="249">
        <v>2020</v>
      </c>
      <c r="B310" s="275">
        <v>257</v>
      </c>
      <c r="C310" s="258">
        <v>21.3</v>
      </c>
      <c r="D310" s="257">
        <v>26.6</v>
      </c>
      <c r="E310" s="257">
        <v>16.8</v>
      </c>
      <c r="F310" s="283">
        <v>10.5</v>
      </c>
      <c r="G310" s="257">
        <v>0</v>
      </c>
    </row>
    <row r="311" spans="1:7" ht="16.5" customHeight="1" x14ac:dyDescent="0.15">
      <c r="A311" s="249">
        <v>2020</v>
      </c>
      <c r="B311" s="275">
        <v>258</v>
      </c>
      <c r="C311" s="258">
        <v>21</v>
      </c>
      <c r="D311" s="257">
        <v>26</v>
      </c>
      <c r="E311" s="257">
        <v>16.100000000000001</v>
      </c>
      <c r="F311" s="283">
        <v>10.3</v>
      </c>
      <c r="G311" s="257">
        <v>0</v>
      </c>
    </row>
    <row r="312" spans="1:7" ht="16.5" customHeight="1" x14ac:dyDescent="0.15">
      <c r="A312" s="249">
        <v>2020</v>
      </c>
      <c r="B312" s="275">
        <v>259</v>
      </c>
      <c r="C312" s="258">
        <v>22.6</v>
      </c>
      <c r="D312" s="257">
        <v>27.4</v>
      </c>
      <c r="E312" s="257">
        <v>18.7</v>
      </c>
      <c r="F312" s="283">
        <v>7.2</v>
      </c>
      <c r="G312" s="257">
        <v>0</v>
      </c>
    </row>
    <row r="313" spans="1:7" ht="16.5" customHeight="1" x14ac:dyDescent="0.15">
      <c r="A313" s="266">
        <v>2020</v>
      </c>
      <c r="B313" s="276">
        <v>260</v>
      </c>
      <c r="C313" s="254">
        <v>21.8</v>
      </c>
      <c r="D313" s="253">
        <v>25.4</v>
      </c>
      <c r="E313" s="253">
        <v>19.7</v>
      </c>
      <c r="F313" s="284">
        <v>1</v>
      </c>
      <c r="G313" s="253">
        <v>0</v>
      </c>
    </row>
    <row r="314" spans="1:7" ht="16.5" customHeight="1" x14ac:dyDescent="0.15">
      <c r="A314" s="249">
        <v>2020</v>
      </c>
      <c r="B314" s="275">
        <v>261</v>
      </c>
      <c r="C314" s="258">
        <v>20.8</v>
      </c>
      <c r="D314" s="257">
        <v>24</v>
      </c>
      <c r="E314" s="257">
        <v>18.8</v>
      </c>
      <c r="F314" s="283">
        <v>0.4</v>
      </c>
      <c r="G314" s="257">
        <v>0</v>
      </c>
    </row>
    <row r="315" spans="1:7" ht="16.5" customHeight="1" x14ac:dyDescent="0.15">
      <c r="A315" s="249">
        <v>2020</v>
      </c>
      <c r="B315" s="275">
        <v>262</v>
      </c>
      <c r="C315" s="258">
        <v>21.2</v>
      </c>
      <c r="D315" s="257">
        <v>26</v>
      </c>
      <c r="E315" s="257">
        <v>17.7</v>
      </c>
      <c r="F315" s="283">
        <v>10.9</v>
      </c>
      <c r="G315" s="257">
        <v>0</v>
      </c>
    </row>
    <row r="316" spans="1:7" ht="16.5" customHeight="1" x14ac:dyDescent="0.15">
      <c r="A316" s="249">
        <v>2020</v>
      </c>
      <c r="B316" s="275">
        <v>263</v>
      </c>
      <c r="C316" s="258">
        <v>19.8</v>
      </c>
      <c r="D316" s="257">
        <v>26.3</v>
      </c>
      <c r="E316" s="257">
        <v>15.7</v>
      </c>
      <c r="F316" s="283">
        <v>8.4</v>
      </c>
      <c r="G316" s="257">
        <v>10.199999999999999</v>
      </c>
    </row>
    <row r="317" spans="1:7" ht="16.5" customHeight="1" x14ac:dyDescent="0.15">
      <c r="A317" s="259">
        <v>2020</v>
      </c>
      <c r="B317" s="277">
        <v>264</v>
      </c>
      <c r="C317" s="263">
        <v>18.600000000000001</v>
      </c>
      <c r="D317" s="262">
        <v>24.9</v>
      </c>
      <c r="E317" s="262">
        <v>13.5</v>
      </c>
      <c r="F317" s="285">
        <v>11.7</v>
      </c>
      <c r="G317" s="262">
        <v>0</v>
      </c>
    </row>
    <row r="318" spans="1:7" ht="16.5" customHeight="1" x14ac:dyDescent="0.15">
      <c r="A318" s="249">
        <v>2020</v>
      </c>
      <c r="B318" s="275">
        <v>265</v>
      </c>
      <c r="C318" s="258">
        <v>18.3</v>
      </c>
      <c r="D318" s="257">
        <v>24.6</v>
      </c>
      <c r="E318" s="257">
        <v>12.6</v>
      </c>
      <c r="F318" s="283">
        <v>10.199999999999999</v>
      </c>
      <c r="G318" s="257">
        <v>0</v>
      </c>
    </row>
    <row r="319" spans="1:7" ht="16.5" customHeight="1" x14ac:dyDescent="0.15">
      <c r="A319" s="249">
        <v>2020</v>
      </c>
      <c r="B319" s="275">
        <v>266</v>
      </c>
      <c r="C319" s="258">
        <v>19.899999999999999</v>
      </c>
      <c r="D319" s="257">
        <v>25.1</v>
      </c>
      <c r="E319" s="257">
        <v>15</v>
      </c>
      <c r="F319" s="283">
        <v>9.5</v>
      </c>
      <c r="G319" s="257">
        <v>0</v>
      </c>
    </row>
    <row r="320" spans="1:7" ht="16.5" customHeight="1" x14ac:dyDescent="0.15">
      <c r="A320" s="249">
        <v>2020</v>
      </c>
      <c r="B320" s="275">
        <v>267</v>
      </c>
      <c r="C320" s="258">
        <v>19.399999999999999</v>
      </c>
      <c r="D320" s="257">
        <v>23.5</v>
      </c>
      <c r="E320" s="257">
        <v>15.7</v>
      </c>
      <c r="F320" s="283">
        <v>6</v>
      </c>
      <c r="G320" s="257">
        <v>0</v>
      </c>
    </row>
    <row r="321" spans="1:7" ht="16.5" customHeight="1" x14ac:dyDescent="0.15">
      <c r="A321" s="249">
        <v>2020</v>
      </c>
      <c r="B321" s="275">
        <v>268</v>
      </c>
      <c r="C321" s="258">
        <v>21.1</v>
      </c>
      <c r="D321" s="257">
        <v>25.7</v>
      </c>
      <c r="E321" s="257">
        <v>17.600000000000001</v>
      </c>
      <c r="F321" s="283">
        <v>8.6999999999999993</v>
      </c>
      <c r="G321" s="257">
        <v>0</v>
      </c>
    </row>
    <row r="322" spans="1:7" ht="16.5" customHeight="1" x14ac:dyDescent="0.15">
      <c r="A322" s="249">
        <v>2020</v>
      </c>
      <c r="B322" s="275">
        <v>269</v>
      </c>
      <c r="C322" s="258">
        <v>20.6</v>
      </c>
      <c r="D322" s="257">
        <v>25.5</v>
      </c>
      <c r="E322" s="257">
        <v>14.9</v>
      </c>
      <c r="F322" s="283">
        <v>7.8</v>
      </c>
      <c r="G322" s="257">
        <v>0</v>
      </c>
    </row>
    <row r="323" spans="1:7" ht="16.5" customHeight="1" x14ac:dyDescent="0.15">
      <c r="A323" s="266">
        <v>2020</v>
      </c>
      <c r="B323" s="276">
        <v>270</v>
      </c>
      <c r="C323" s="254">
        <v>20</v>
      </c>
      <c r="D323" s="253">
        <v>24.9</v>
      </c>
      <c r="E323" s="253">
        <v>15.7</v>
      </c>
      <c r="F323" s="284">
        <v>9.8000000000000007</v>
      </c>
      <c r="G323" s="253">
        <v>0</v>
      </c>
    </row>
    <row r="324" spans="1:7" ht="16.5" customHeight="1" x14ac:dyDescent="0.15">
      <c r="A324" s="249">
        <v>2020</v>
      </c>
      <c r="B324" s="275">
        <v>271</v>
      </c>
      <c r="C324" s="258">
        <v>20</v>
      </c>
      <c r="D324" s="257">
        <v>26</v>
      </c>
      <c r="E324" s="257">
        <v>15.4</v>
      </c>
      <c r="F324" s="283">
        <v>10.8</v>
      </c>
      <c r="G324" s="257">
        <v>0</v>
      </c>
    </row>
    <row r="325" spans="1:7" ht="16.5" customHeight="1" x14ac:dyDescent="0.15">
      <c r="A325" s="249">
        <v>2020</v>
      </c>
      <c r="B325" s="275">
        <v>272</v>
      </c>
      <c r="C325" s="258">
        <v>19.600000000000001</v>
      </c>
      <c r="D325" s="257">
        <v>26</v>
      </c>
      <c r="E325" s="257">
        <v>14.1</v>
      </c>
      <c r="F325" s="283">
        <v>11.2</v>
      </c>
      <c r="G325" s="257">
        <v>0</v>
      </c>
    </row>
    <row r="326" spans="1:7" ht="16.5" customHeight="1" x14ac:dyDescent="0.15">
      <c r="A326" s="249">
        <v>2020</v>
      </c>
      <c r="B326" s="275">
        <v>273</v>
      </c>
      <c r="C326" s="258">
        <v>18.899999999999999</v>
      </c>
      <c r="D326" s="257">
        <v>24.4</v>
      </c>
      <c r="E326" s="257">
        <v>13.9</v>
      </c>
      <c r="F326" s="283">
        <v>6.8</v>
      </c>
      <c r="G326" s="257">
        <v>0</v>
      </c>
    </row>
    <row r="327" spans="1:7" ht="16.5" customHeight="1" thickBot="1" x14ac:dyDescent="0.2">
      <c r="A327" s="249">
        <v>2020</v>
      </c>
      <c r="B327" s="275">
        <v>274</v>
      </c>
      <c r="C327" s="258">
        <v>18.8</v>
      </c>
      <c r="D327" s="257">
        <v>24.9</v>
      </c>
      <c r="E327" s="257">
        <v>14.6</v>
      </c>
      <c r="F327" s="283">
        <v>5.8</v>
      </c>
      <c r="G327" s="257">
        <v>8.6999999999999993</v>
      </c>
    </row>
    <row r="328" spans="1:7" ht="16.5" customHeight="1" x14ac:dyDescent="0.15">
      <c r="A328" s="279">
        <v>2020</v>
      </c>
      <c r="B328" s="274">
        <v>275</v>
      </c>
      <c r="C328" s="280">
        <v>18.7</v>
      </c>
      <c r="D328" s="281">
        <v>24.3</v>
      </c>
      <c r="E328" s="281">
        <v>15.1</v>
      </c>
      <c r="F328" s="282">
        <v>5.7</v>
      </c>
      <c r="G328" s="281">
        <v>0</v>
      </c>
    </row>
    <row r="329" spans="1:7" ht="16.5" customHeight="1" x14ac:dyDescent="0.15">
      <c r="A329" s="249">
        <v>2020</v>
      </c>
      <c r="B329" s="275">
        <v>276</v>
      </c>
      <c r="C329" s="258">
        <v>19.2</v>
      </c>
      <c r="D329" s="257">
        <v>23.8</v>
      </c>
      <c r="E329" s="257">
        <v>14.5</v>
      </c>
      <c r="F329" s="283">
        <v>5.7</v>
      </c>
      <c r="G329" s="257">
        <v>0</v>
      </c>
    </row>
    <row r="330" spans="1:7" ht="16.5" customHeight="1" x14ac:dyDescent="0.15">
      <c r="A330" s="249">
        <v>2020</v>
      </c>
      <c r="B330" s="275">
        <v>277</v>
      </c>
      <c r="C330" s="258">
        <v>19.600000000000001</v>
      </c>
      <c r="D330" s="257">
        <v>23.8</v>
      </c>
      <c r="E330" s="257">
        <v>16.899999999999999</v>
      </c>
      <c r="F330" s="283">
        <v>3.4</v>
      </c>
      <c r="G330" s="257">
        <v>21.9</v>
      </c>
    </row>
    <row r="331" spans="1:7" ht="16.5" customHeight="1" x14ac:dyDescent="0.15">
      <c r="A331" s="249">
        <v>2020</v>
      </c>
      <c r="B331" s="275">
        <v>278</v>
      </c>
      <c r="C331" s="258">
        <v>17.100000000000001</v>
      </c>
      <c r="D331" s="257">
        <v>22</v>
      </c>
      <c r="E331" s="257">
        <v>11.5</v>
      </c>
      <c r="F331" s="283">
        <v>4.9000000000000004</v>
      </c>
      <c r="G331" s="257">
        <v>0</v>
      </c>
    </row>
    <row r="332" spans="1:7" ht="16.5" customHeight="1" x14ac:dyDescent="0.15">
      <c r="A332" s="249">
        <v>2020</v>
      </c>
      <c r="B332" s="275">
        <v>279</v>
      </c>
      <c r="C332" s="258">
        <v>13.6</v>
      </c>
      <c r="D332" s="257">
        <v>18.3</v>
      </c>
      <c r="E332" s="257">
        <v>7.4</v>
      </c>
      <c r="F332" s="283">
        <v>9.4</v>
      </c>
      <c r="G332" s="257">
        <v>0</v>
      </c>
    </row>
    <row r="333" spans="1:7" ht="16.5" customHeight="1" x14ac:dyDescent="0.15">
      <c r="A333" s="266">
        <v>2020</v>
      </c>
      <c r="B333" s="276">
        <v>280</v>
      </c>
      <c r="C333" s="254">
        <v>13.7</v>
      </c>
      <c r="D333" s="253">
        <v>19.8</v>
      </c>
      <c r="E333" s="253">
        <v>7.5</v>
      </c>
      <c r="F333" s="284">
        <v>10.6</v>
      </c>
      <c r="G333" s="253">
        <v>0</v>
      </c>
    </row>
    <row r="334" spans="1:7" ht="16.5" customHeight="1" x14ac:dyDescent="0.15">
      <c r="A334" s="249">
        <v>2020</v>
      </c>
      <c r="B334" s="275">
        <v>281</v>
      </c>
      <c r="C334" s="258">
        <v>15.4</v>
      </c>
      <c r="D334" s="257">
        <v>21.7</v>
      </c>
      <c r="E334" s="257">
        <v>8.6</v>
      </c>
      <c r="F334" s="283">
        <v>8.1999999999999993</v>
      </c>
      <c r="G334" s="257">
        <v>0</v>
      </c>
    </row>
    <row r="335" spans="1:7" ht="16.5" customHeight="1" x14ac:dyDescent="0.15">
      <c r="A335" s="249">
        <v>2020</v>
      </c>
      <c r="B335" s="275">
        <v>282</v>
      </c>
      <c r="C335" s="258">
        <v>17.3</v>
      </c>
      <c r="D335" s="257">
        <v>23.4</v>
      </c>
      <c r="E335" s="257">
        <v>10.8</v>
      </c>
      <c r="F335" s="283">
        <v>10.8</v>
      </c>
      <c r="G335" s="257">
        <v>0</v>
      </c>
    </row>
    <row r="336" spans="1:7" ht="16.5" customHeight="1" x14ac:dyDescent="0.15">
      <c r="A336" s="249">
        <v>2020</v>
      </c>
      <c r="B336" s="275">
        <v>283</v>
      </c>
      <c r="C336" s="258">
        <v>17.3</v>
      </c>
      <c r="D336" s="257">
        <v>23.5</v>
      </c>
      <c r="E336" s="257">
        <v>10.199999999999999</v>
      </c>
      <c r="F336" s="283">
        <v>10.5</v>
      </c>
      <c r="G336" s="257">
        <v>0</v>
      </c>
    </row>
    <row r="337" spans="1:7" ht="16.5" customHeight="1" x14ac:dyDescent="0.15">
      <c r="A337" s="259">
        <v>2020</v>
      </c>
      <c r="B337" s="277">
        <v>284</v>
      </c>
      <c r="C337" s="263">
        <v>16.600000000000001</v>
      </c>
      <c r="D337" s="262">
        <v>21.5</v>
      </c>
      <c r="E337" s="262">
        <v>10.3</v>
      </c>
      <c r="F337" s="285">
        <v>8.1999999999999993</v>
      </c>
      <c r="G337" s="262">
        <v>0</v>
      </c>
    </row>
    <row r="338" spans="1:7" ht="16.5" customHeight="1" x14ac:dyDescent="0.15">
      <c r="A338" s="249">
        <v>2020</v>
      </c>
      <c r="B338" s="275">
        <v>285</v>
      </c>
      <c r="C338" s="258">
        <v>16.2</v>
      </c>
      <c r="D338" s="257">
        <v>20.6</v>
      </c>
      <c r="E338" s="257">
        <v>12.9</v>
      </c>
      <c r="F338" s="283">
        <v>4.7</v>
      </c>
      <c r="G338" s="257">
        <v>0</v>
      </c>
    </row>
    <row r="339" spans="1:7" ht="16.5" customHeight="1" x14ac:dyDescent="0.15">
      <c r="A339" s="249">
        <v>2020</v>
      </c>
      <c r="B339" s="275">
        <v>286</v>
      </c>
      <c r="C339" s="258">
        <v>15.4</v>
      </c>
      <c r="D339" s="257">
        <v>21.2</v>
      </c>
      <c r="E339" s="257">
        <v>11.5</v>
      </c>
      <c r="F339" s="283">
        <v>8.1999999999999993</v>
      </c>
      <c r="G339" s="257">
        <v>0</v>
      </c>
    </row>
    <row r="340" spans="1:7" ht="16.5" customHeight="1" x14ac:dyDescent="0.15">
      <c r="A340" s="249">
        <v>2020</v>
      </c>
      <c r="B340" s="275">
        <v>287</v>
      </c>
      <c r="C340" s="258">
        <v>12.4</v>
      </c>
      <c r="D340" s="257">
        <v>18.2</v>
      </c>
      <c r="E340" s="257">
        <v>6</v>
      </c>
      <c r="F340" s="283">
        <v>7.8</v>
      </c>
      <c r="G340" s="257">
        <v>0</v>
      </c>
    </row>
    <row r="341" spans="1:7" ht="16.5" customHeight="1" x14ac:dyDescent="0.15">
      <c r="A341" s="249">
        <v>2020</v>
      </c>
      <c r="B341" s="275">
        <v>288</v>
      </c>
      <c r="C341" s="258">
        <v>12.9</v>
      </c>
      <c r="D341" s="257">
        <v>19.5</v>
      </c>
      <c r="E341" s="257">
        <v>8.1999999999999993</v>
      </c>
      <c r="F341" s="283">
        <v>6.9</v>
      </c>
      <c r="G341" s="257">
        <v>0</v>
      </c>
    </row>
    <row r="342" spans="1:7" ht="16.5" customHeight="1" thickBot="1" x14ac:dyDescent="0.2">
      <c r="A342" s="268">
        <v>2020</v>
      </c>
      <c r="B342" s="278">
        <v>289</v>
      </c>
      <c r="C342" s="273">
        <v>11.2</v>
      </c>
      <c r="D342" s="272">
        <v>18.399999999999999</v>
      </c>
      <c r="E342" s="272">
        <v>6</v>
      </c>
      <c r="F342" s="286">
        <v>6.9</v>
      </c>
      <c r="G342" s="272">
        <v>0</v>
      </c>
    </row>
    <row r="343" spans="1:7" ht="16.5" customHeight="1" x14ac:dyDescent="0.3">
      <c r="A343" s="279">
        <v>2020</v>
      </c>
      <c r="B343" s="275">
        <v>290</v>
      </c>
      <c r="C343" s="287">
        <v>11.6</v>
      </c>
      <c r="D343" s="288">
        <v>16.100000000000001</v>
      </c>
      <c r="E343" s="281">
        <v>6.5</v>
      </c>
      <c r="F343" s="280">
        <v>0</v>
      </c>
      <c r="G343" s="280">
        <v>0</v>
      </c>
    </row>
    <row r="344" spans="1:7" ht="16.5" customHeight="1" x14ac:dyDescent="0.3">
      <c r="A344" s="249">
        <v>2020</v>
      </c>
      <c r="B344" s="275">
        <v>291</v>
      </c>
      <c r="C344" s="251">
        <v>12.5</v>
      </c>
      <c r="D344" s="256">
        <v>18.600000000000001</v>
      </c>
      <c r="E344" s="257">
        <v>7.9</v>
      </c>
      <c r="F344" s="258">
        <v>10.3</v>
      </c>
      <c r="G344" s="258">
        <v>0.3</v>
      </c>
    </row>
    <row r="345" spans="1:7" ht="16.5" customHeight="1" x14ac:dyDescent="0.3">
      <c r="A345" s="249">
        <v>2020</v>
      </c>
      <c r="B345" s="275">
        <v>292</v>
      </c>
      <c r="C345" s="251">
        <v>12.6</v>
      </c>
      <c r="D345" s="256">
        <v>19.5</v>
      </c>
      <c r="E345" s="257">
        <v>5.7</v>
      </c>
      <c r="F345" s="258">
        <v>9.9</v>
      </c>
      <c r="G345" s="258">
        <v>0</v>
      </c>
    </row>
    <row r="346" spans="1:7" ht="16.5" customHeight="1" x14ac:dyDescent="0.3">
      <c r="A346" s="249">
        <v>2020</v>
      </c>
      <c r="B346" s="275">
        <v>293</v>
      </c>
      <c r="C346" s="251">
        <v>14</v>
      </c>
      <c r="D346" s="256">
        <v>21</v>
      </c>
      <c r="E346" s="257">
        <v>7.1</v>
      </c>
      <c r="F346" s="258">
        <v>9.5</v>
      </c>
      <c r="G346" s="258">
        <v>0</v>
      </c>
    </row>
    <row r="347" spans="1:7" ht="16.5" customHeight="1" thickBot="1" x14ac:dyDescent="0.35">
      <c r="A347" s="268">
        <v>2020</v>
      </c>
      <c r="B347" s="278">
        <v>294</v>
      </c>
      <c r="C347" s="270">
        <v>13.8</v>
      </c>
      <c r="D347" s="271">
        <v>21.6</v>
      </c>
      <c r="E347" s="272">
        <v>7.3</v>
      </c>
      <c r="F347" s="273">
        <v>9.6999999999999993</v>
      </c>
      <c r="G347" s="273">
        <v>0</v>
      </c>
    </row>
    <row r="348" spans="1:7" ht="16.5" customHeight="1" x14ac:dyDescent="0.3">
      <c r="A348" s="249" t="s">
        <v>146</v>
      </c>
      <c r="B348" s="250">
        <v>122</v>
      </c>
      <c r="C348" s="251">
        <v>18.380000000000003</v>
      </c>
      <c r="D348" s="252">
        <v>25.74</v>
      </c>
      <c r="E348" s="253">
        <v>12.800000000000002</v>
      </c>
      <c r="F348" s="254">
        <v>8.3000000000000007</v>
      </c>
      <c r="G348" s="254">
        <v>0</v>
      </c>
    </row>
    <row r="349" spans="1:7" ht="16.5" customHeight="1" x14ac:dyDescent="0.3">
      <c r="A349" s="249" t="s">
        <v>146</v>
      </c>
      <c r="B349" s="255">
        <v>123</v>
      </c>
      <c r="C349" s="251">
        <v>18.04</v>
      </c>
      <c r="D349" s="256">
        <v>25.28</v>
      </c>
      <c r="E349" s="257">
        <v>12.559999999999999</v>
      </c>
      <c r="F349" s="258">
        <v>6.3</v>
      </c>
      <c r="G349" s="258">
        <v>5.0999999999999996</v>
      </c>
    </row>
    <row r="350" spans="1:7" ht="16.5" customHeight="1" x14ac:dyDescent="0.3">
      <c r="A350" s="249" t="s">
        <v>146</v>
      </c>
      <c r="B350" s="255">
        <v>124</v>
      </c>
      <c r="C350" s="251">
        <v>16.419999999999998</v>
      </c>
      <c r="D350" s="256">
        <v>23.52</v>
      </c>
      <c r="E350" s="257">
        <v>10.199999999999999</v>
      </c>
      <c r="F350" s="258">
        <v>8.4</v>
      </c>
      <c r="G350" s="258">
        <v>7.74</v>
      </c>
    </row>
    <row r="351" spans="1:7" ht="16.5" customHeight="1" x14ac:dyDescent="0.3">
      <c r="A351" s="249" t="s">
        <v>146</v>
      </c>
      <c r="B351" s="255">
        <v>125</v>
      </c>
      <c r="C351" s="251">
        <v>17.02</v>
      </c>
      <c r="D351" s="256">
        <v>24.06</v>
      </c>
      <c r="E351" s="257">
        <v>10.68</v>
      </c>
      <c r="F351" s="258">
        <v>10.719999999999999</v>
      </c>
      <c r="G351" s="258">
        <v>0</v>
      </c>
    </row>
    <row r="352" spans="1:7" ht="16.5" customHeight="1" x14ac:dyDescent="0.3">
      <c r="A352" s="259" t="s">
        <v>146</v>
      </c>
      <c r="B352" s="255">
        <v>126</v>
      </c>
      <c r="C352" s="260">
        <v>17.700000000000003</v>
      </c>
      <c r="D352" s="261">
        <v>25.499999999999996</v>
      </c>
      <c r="E352" s="262">
        <v>10.56</v>
      </c>
      <c r="F352" s="263">
        <v>9.0000000000000018</v>
      </c>
      <c r="G352" s="263">
        <v>1.1199999999999999</v>
      </c>
    </row>
    <row r="353" spans="1:7" ht="16.5" customHeight="1" x14ac:dyDescent="0.3">
      <c r="A353" s="249" t="s">
        <v>146</v>
      </c>
      <c r="B353" s="264">
        <v>127</v>
      </c>
      <c r="C353" s="251">
        <v>15.680000000000001</v>
      </c>
      <c r="D353" s="256">
        <v>21.28</v>
      </c>
      <c r="E353" s="257">
        <v>10.559999999999999</v>
      </c>
      <c r="F353" s="258">
        <v>7.74</v>
      </c>
      <c r="G353" s="258">
        <v>4.76</v>
      </c>
    </row>
    <row r="354" spans="1:7" ht="16.5" customHeight="1" x14ac:dyDescent="0.3">
      <c r="A354" s="249" t="s">
        <v>146</v>
      </c>
      <c r="B354" s="255">
        <v>128</v>
      </c>
      <c r="C354" s="251">
        <v>16.82</v>
      </c>
      <c r="D354" s="256">
        <v>24.080000000000002</v>
      </c>
      <c r="E354" s="257">
        <v>10.4</v>
      </c>
      <c r="F354" s="258">
        <v>10.719999999999999</v>
      </c>
      <c r="G354" s="258">
        <v>0</v>
      </c>
    </row>
    <row r="355" spans="1:7" ht="16.5" customHeight="1" x14ac:dyDescent="0.3">
      <c r="A355" s="249" t="s">
        <v>146</v>
      </c>
      <c r="B355" s="255">
        <v>129</v>
      </c>
      <c r="C355" s="251">
        <v>17.380000000000003</v>
      </c>
      <c r="D355" s="256">
        <v>24.14</v>
      </c>
      <c r="E355" s="257">
        <v>10.62</v>
      </c>
      <c r="F355" s="258">
        <v>9.4</v>
      </c>
      <c r="G355" s="258">
        <v>0.62</v>
      </c>
    </row>
    <row r="356" spans="1:7" ht="16.5" customHeight="1" x14ac:dyDescent="0.3">
      <c r="A356" s="249" t="s">
        <v>146</v>
      </c>
      <c r="B356" s="255">
        <v>130</v>
      </c>
      <c r="C356" s="251">
        <v>16.440000000000001</v>
      </c>
      <c r="D356" s="256">
        <v>22.1</v>
      </c>
      <c r="E356" s="257">
        <v>12.18</v>
      </c>
      <c r="F356" s="258">
        <v>6.4</v>
      </c>
      <c r="G356" s="258">
        <v>5.22</v>
      </c>
    </row>
    <row r="357" spans="1:7" ht="16.5" customHeight="1" x14ac:dyDescent="0.3">
      <c r="A357" s="249" t="s">
        <v>146</v>
      </c>
      <c r="B357" s="265">
        <v>131</v>
      </c>
      <c r="C357" s="251">
        <v>15.180000000000001</v>
      </c>
      <c r="D357" s="256">
        <v>21.259999999999998</v>
      </c>
      <c r="E357" s="257">
        <v>11.320000000000002</v>
      </c>
      <c r="F357" s="258">
        <v>6.7200000000000006</v>
      </c>
      <c r="G357" s="258">
        <v>4.26</v>
      </c>
    </row>
    <row r="358" spans="1:7" ht="16.5" customHeight="1" x14ac:dyDescent="0.3">
      <c r="A358" s="266" t="s">
        <v>146</v>
      </c>
      <c r="B358" s="264">
        <v>132</v>
      </c>
      <c r="C358" s="267">
        <v>16.96</v>
      </c>
      <c r="D358" s="252">
        <v>24.04</v>
      </c>
      <c r="E358" s="253">
        <v>11.3</v>
      </c>
      <c r="F358" s="254">
        <v>8.52</v>
      </c>
      <c r="G358" s="253">
        <v>0.3</v>
      </c>
    </row>
    <row r="359" spans="1:7" ht="16.5" customHeight="1" x14ac:dyDescent="0.3">
      <c r="A359" s="249" t="s">
        <v>146</v>
      </c>
      <c r="B359" s="255">
        <v>133</v>
      </c>
      <c r="C359" s="251">
        <v>16.8</v>
      </c>
      <c r="D359" s="256">
        <v>22.279999999999998</v>
      </c>
      <c r="E359" s="257">
        <v>11.46</v>
      </c>
      <c r="F359" s="258">
        <v>6.7</v>
      </c>
      <c r="G359" s="257">
        <v>11.7</v>
      </c>
    </row>
    <row r="360" spans="1:7" ht="16.5" customHeight="1" x14ac:dyDescent="0.3">
      <c r="A360" s="249" t="s">
        <v>146</v>
      </c>
      <c r="B360" s="255">
        <v>134</v>
      </c>
      <c r="C360" s="251">
        <v>16.440000000000001</v>
      </c>
      <c r="D360" s="256">
        <v>23.04</v>
      </c>
      <c r="E360" s="257">
        <v>11.28</v>
      </c>
      <c r="F360" s="258">
        <v>6.4</v>
      </c>
      <c r="G360" s="257">
        <v>8.42</v>
      </c>
    </row>
    <row r="361" spans="1:7" ht="16.5" customHeight="1" x14ac:dyDescent="0.3">
      <c r="A361" s="249" t="s">
        <v>146</v>
      </c>
      <c r="B361" s="255">
        <v>135</v>
      </c>
      <c r="C361" s="251">
        <v>18.240000000000002</v>
      </c>
      <c r="D361" s="256">
        <v>25.2</v>
      </c>
      <c r="E361" s="257">
        <v>11.74</v>
      </c>
      <c r="F361" s="258">
        <v>10.26</v>
      </c>
      <c r="G361" s="257">
        <v>0</v>
      </c>
    </row>
    <row r="362" spans="1:7" ht="16.5" customHeight="1" x14ac:dyDescent="0.3">
      <c r="A362" s="259" t="s">
        <v>146</v>
      </c>
      <c r="B362" s="265">
        <v>136</v>
      </c>
      <c r="C362" s="260">
        <v>18.38</v>
      </c>
      <c r="D362" s="261">
        <v>24.82</v>
      </c>
      <c r="E362" s="262">
        <v>12.959999999999999</v>
      </c>
      <c r="F362" s="263">
        <v>6.76</v>
      </c>
      <c r="G362" s="262">
        <v>3.1399999999999997</v>
      </c>
    </row>
    <row r="363" spans="1:7" ht="16.5" customHeight="1" x14ac:dyDescent="0.3">
      <c r="A363" s="249" t="s">
        <v>146</v>
      </c>
      <c r="B363" s="255">
        <v>137</v>
      </c>
      <c r="C363" s="251">
        <v>18.779999999999998</v>
      </c>
      <c r="D363" s="256">
        <v>23.74</v>
      </c>
      <c r="E363" s="257">
        <v>14.98</v>
      </c>
      <c r="F363" s="258">
        <v>6.32</v>
      </c>
      <c r="G363" s="257">
        <v>6.12</v>
      </c>
    </row>
    <row r="364" spans="1:7" ht="16.5" customHeight="1" x14ac:dyDescent="0.3">
      <c r="A364" s="249" t="s">
        <v>146</v>
      </c>
      <c r="B364" s="255">
        <v>138</v>
      </c>
      <c r="C364" s="251">
        <v>19.880000000000003</v>
      </c>
      <c r="D364" s="256">
        <v>26.339999999999996</v>
      </c>
      <c r="E364" s="257">
        <v>13.819999999999999</v>
      </c>
      <c r="F364" s="258">
        <v>7.0400000000000009</v>
      </c>
      <c r="G364" s="257">
        <v>12.979999999999999</v>
      </c>
    </row>
    <row r="365" spans="1:7" ht="16.5" customHeight="1" x14ac:dyDescent="0.3">
      <c r="A365" s="249" t="s">
        <v>146</v>
      </c>
      <c r="B365" s="255">
        <v>139</v>
      </c>
      <c r="C365" s="251">
        <v>19.520000000000003</v>
      </c>
      <c r="D365" s="256">
        <v>26.02</v>
      </c>
      <c r="E365" s="257">
        <v>13.34</v>
      </c>
      <c r="F365" s="258">
        <v>6.68</v>
      </c>
      <c r="G365" s="257">
        <v>8.3800000000000008</v>
      </c>
    </row>
    <row r="366" spans="1:7" ht="16.5" customHeight="1" x14ac:dyDescent="0.3">
      <c r="A366" s="249" t="s">
        <v>146</v>
      </c>
      <c r="B366" s="255">
        <v>140</v>
      </c>
      <c r="C366" s="251">
        <v>18.760000000000002</v>
      </c>
      <c r="D366" s="256">
        <v>24.86</v>
      </c>
      <c r="E366" s="257">
        <v>13.080000000000002</v>
      </c>
      <c r="F366" s="258">
        <v>8.66</v>
      </c>
      <c r="G366" s="257">
        <v>4.08</v>
      </c>
    </row>
    <row r="367" spans="1:7" ht="16.5" customHeight="1" x14ac:dyDescent="0.3">
      <c r="A367" s="249" t="s">
        <v>146</v>
      </c>
      <c r="B367" s="255">
        <v>141</v>
      </c>
      <c r="C367" s="251">
        <v>18.04</v>
      </c>
      <c r="D367" s="256">
        <v>24.18</v>
      </c>
      <c r="E367" s="257">
        <v>12.2</v>
      </c>
      <c r="F367" s="258">
        <v>8.86</v>
      </c>
      <c r="G367" s="257">
        <v>3.6799999999999997</v>
      </c>
    </row>
    <row r="368" spans="1:7" ht="16.5" customHeight="1" x14ac:dyDescent="0.3">
      <c r="A368" s="266" t="s">
        <v>146</v>
      </c>
      <c r="B368" s="264">
        <v>142</v>
      </c>
      <c r="C368" s="267">
        <v>18.98</v>
      </c>
      <c r="D368" s="252">
        <v>25.240000000000002</v>
      </c>
      <c r="E368" s="253">
        <v>11.9</v>
      </c>
      <c r="F368" s="254">
        <v>11.44</v>
      </c>
      <c r="G368" s="253">
        <v>0</v>
      </c>
    </row>
    <row r="369" spans="1:7" ht="16.5" customHeight="1" x14ac:dyDescent="0.3">
      <c r="A369" s="249" t="s">
        <v>146</v>
      </c>
      <c r="B369" s="255">
        <v>143</v>
      </c>
      <c r="C369" s="251">
        <v>19.96</v>
      </c>
      <c r="D369" s="256">
        <v>26.639999999999997</v>
      </c>
      <c r="E369" s="257">
        <v>13.679999999999998</v>
      </c>
      <c r="F369" s="258">
        <v>8.5200000000000014</v>
      </c>
      <c r="G369" s="257">
        <v>2.7199999999999998</v>
      </c>
    </row>
    <row r="370" spans="1:7" ht="16.5" customHeight="1" x14ac:dyDescent="0.3">
      <c r="A370" s="249" t="s">
        <v>146</v>
      </c>
      <c r="B370" s="255">
        <v>144</v>
      </c>
      <c r="C370" s="251">
        <v>19.880000000000003</v>
      </c>
      <c r="D370" s="256">
        <v>26.440000000000005</v>
      </c>
      <c r="E370" s="257">
        <v>14.280000000000001</v>
      </c>
      <c r="F370" s="258">
        <v>9.2199999999999989</v>
      </c>
      <c r="G370" s="257">
        <v>2.7399999999999998</v>
      </c>
    </row>
    <row r="371" spans="1:7" ht="16.5" customHeight="1" x14ac:dyDescent="0.3">
      <c r="A371" s="249" t="s">
        <v>146</v>
      </c>
      <c r="B371" s="255">
        <v>145</v>
      </c>
      <c r="C371" s="251">
        <v>18.999999999999996</v>
      </c>
      <c r="D371" s="256">
        <v>24.9</v>
      </c>
      <c r="E371" s="257">
        <v>13.5</v>
      </c>
      <c r="F371" s="258">
        <v>8.92</v>
      </c>
      <c r="G371" s="257">
        <v>9.58</v>
      </c>
    </row>
    <row r="372" spans="1:7" ht="16.5" customHeight="1" x14ac:dyDescent="0.3">
      <c r="A372" s="259" t="s">
        <v>146</v>
      </c>
      <c r="B372" s="265">
        <v>146</v>
      </c>
      <c r="C372" s="260">
        <v>19.060000000000002</v>
      </c>
      <c r="D372" s="261">
        <v>25.080000000000002</v>
      </c>
      <c r="E372" s="262">
        <v>13.540000000000001</v>
      </c>
      <c r="F372" s="263">
        <v>7.4599999999999991</v>
      </c>
      <c r="G372" s="262">
        <v>0</v>
      </c>
    </row>
    <row r="373" spans="1:7" ht="16.5" customHeight="1" x14ac:dyDescent="0.3">
      <c r="A373" s="249" t="s">
        <v>146</v>
      </c>
      <c r="B373" s="255">
        <v>147</v>
      </c>
      <c r="C373" s="251">
        <v>19.359999999999996</v>
      </c>
      <c r="D373" s="256">
        <v>26.360000000000003</v>
      </c>
      <c r="E373" s="257">
        <v>13.959999999999999</v>
      </c>
      <c r="F373" s="258">
        <v>8.9</v>
      </c>
      <c r="G373" s="257">
        <v>0.02</v>
      </c>
    </row>
    <row r="374" spans="1:7" ht="16.5" customHeight="1" x14ac:dyDescent="0.3">
      <c r="A374" s="249" t="s">
        <v>146</v>
      </c>
      <c r="B374" s="255">
        <v>148</v>
      </c>
      <c r="C374" s="251">
        <v>18.46</v>
      </c>
      <c r="D374" s="256">
        <v>25</v>
      </c>
      <c r="E374" s="257">
        <v>13.439999999999998</v>
      </c>
      <c r="F374" s="258">
        <v>6.9599999999999991</v>
      </c>
      <c r="G374" s="257">
        <v>1.6</v>
      </c>
    </row>
    <row r="375" spans="1:7" ht="16.5" customHeight="1" x14ac:dyDescent="0.3">
      <c r="A375" s="249" t="s">
        <v>146</v>
      </c>
      <c r="B375" s="255">
        <v>149</v>
      </c>
      <c r="C375" s="251">
        <v>19.440000000000001</v>
      </c>
      <c r="D375" s="256">
        <v>26.46</v>
      </c>
      <c r="E375" s="257">
        <v>12.62</v>
      </c>
      <c r="F375" s="258">
        <v>11.440000000000001</v>
      </c>
      <c r="G375" s="257">
        <v>0</v>
      </c>
    </row>
    <row r="376" spans="1:7" ht="16.5" customHeight="1" x14ac:dyDescent="0.3">
      <c r="A376" s="249" t="s">
        <v>146</v>
      </c>
      <c r="B376" s="255">
        <v>150</v>
      </c>
      <c r="C376" s="251">
        <v>20.260000000000002</v>
      </c>
      <c r="D376" s="256">
        <v>27.52</v>
      </c>
      <c r="E376" s="257">
        <v>14.86</v>
      </c>
      <c r="F376" s="258">
        <v>9.2799999999999994</v>
      </c>
      <c r="G376" s="257">
        <v>2.1800000000000002</v>
      </c>
    </row>
    <row r="377" spans="1:7" ht="16.5" customHeight="1" x14ac:dyDescent="0.3">
      <c r="A377" s="249" t="s">
        <v>146</v>
      </c>
      <c r="B377" s="255">
        <v>151</v>
      </c>
      <c r="C377" s="251">
        <v>20.7</v>
      </c>
      <c r="D377" s="256">
        <v>28.159999999999997</v>
      </c>
      <c r="E377" s="257">
        <v>14.6</v>
      </c>
      <c r="F377" s="258">
        <v>10.120000000000001</v>
      </c>
      <c r="G377" s="257">
        <v>0.74</v>
      </c>
    </row>
    <row r="378" spans="1:7" ht="16.5" customHeight="1" thickBot="1" x14ac:dyDescent="0.35">
      <c r="A378" s="268" t="s">
        <v>146</v>
      </c>
      <c r="B378" s="269">
        <v>152</v>
      </c>
      <c r="C378" s="270">
        <v>20.2</v>
      </c>
      <c r="D378" s="271">
        <v>26.8</v>
      </c>
      <c r="E378" s="272">
        <v>15.02</v>
      </c>
      <c r="F378" s="273">
        <v>9.9400000000000013</v>
      </c>
      <c r="G378" s="272">
        <v>0.24</v>
      </c>
    </row>
    <row r="379" spans="1:7" ht="16.5" customHeight="1" x14ac:dyDescent="0.3">
      <c r="A379" s="249" t="s">
        <v>146</v>
      </c>
      <c r="B379" s="255">
        <v>153</v>
      </c>
      <c r="C379" s="251">
        <v>20.740000000000002</v>
      </c>
      <c r="D379" s="256">
        <v>26.880000000000003</v>
      </c>
      <c r="E379" s="257">
        <v>15.26</v>
      </c>
      <c r="F379" s="258">
        <v>10.74</v>
      </c>
      <c r="G379" s="258">
        <v>0.04</v>
      </c>
    </row>
    <row r="380" spans="1:7" ht="16.5" customHeight="1" x14ac:dyDescent="0.3">
      <c r="A380" s="249" t="s">
        <v>146</v>
      </c>
      <c r="B380" s="255">
        <v>154</v>
      </c>
      <c r="C380" s="251">
        <v>20.6</v>
      </c>
      <c r="D380" s="256">
        <v>27.140000000000004</v>
      </c>
      <c r="E380" s="257">
        <v>13.940000000000001</v>
      </c>
      <c r="F380" s="258">
        <v>10.92</v>
      </c>
      <c r="G380" s="258">
        <v>0.22000000000000003</v>
      </c>
    </row>
    <row r="381" spans="1:7" ht="16.5" customHeight="1" x14ac:dyDescent="0.3">
      <c r="A381" s="249" t="s">
        <v>146</v>
      </c>
      <c r="B381" s="255">
        <v>155</v>
      </c>
      <c r="C381" s="251">
        <v>21.6</v>
      </c>
      <c r="D381" s="256">
        <v>28.360000000000003</v>
      </c>
      <c r="E381" s="257">
        <v>15.360000000000003</v>
      </c>
      <c r="F381" s="258">
        <v>11.82</v>
      </c>
      <c r="G381" s="258">
        <v>0.02</v>
      </c>
    </row>
    <row r="382" spans="1:7" ht="16.5" customHeight="1" x14ac:dyDescent="0.3">
      <c r="A382" s="249" t="s">
        <v>146</v>
      </c>
      <c r="B382" s="255">
        <v>156</v>
      </c>
      <c r="C382" s="251">
        <v>21.36</v>
      </c>
      <c r="D382" s="256">
        <v>27.259999999999998</v>
      </c>
      <c r="E382" s="257">
        <v>16.46</v>
      </c>
      <c r="F382" s="258">
        <v>8.14</v>
      </c>
      <c r="G382" s="258">
        <v>0.12000000000000002</v>
      </c>
    </row>
    <row r="383" spans="1:7" ht="16.5" customHeight="1" x14ac:dyDescent="0.3">
      <c r="A383" s="249" t="s">
        <v>146</v>
      </c>
      <c r="B383" s="255">
        <v>157</v>
      </c>
      <c r="C383" s="251">
        <v>22.52</v>
      </c>
      <c r="D383" s="256">
        <v>29.7</v>
      </c>
      <c r="E383" s="257">
        <v>16.759999999999998</v>
      </c>
      <c r="F383" s="258">
        <v>10.52</v>
      </c>
      <c r="G383" s="258">
        <v>0</v>
      </c>
    </row>
    <row r="384" spans="1:7" ht="16.5" customHeight="1" x14ac:dyDescent="0.3">
      <c r="A384" s="266" t="s">
        <v>146</v>
      </c>
      <c r="B384" s="264">
        <v>158</v>
      </c>
      <c r="C384" s="267">
        <v>21.5</v>
      </c>
      <c r="D384" s="252">
        <v>26.8</v>
      </c>
      <c r="E384" s="253">
        <v>16.940000000000001</v>
      </c>
      <c r="F384" s="254">
        <v>5.38</v>
      </c>
      <c r="G384" s="254">
        <v>3.34</v>
      </c>
    </row>
    <row r="385" spans="1:7" ht="16.5" customHeight="1" x14ac:dyDescent="0.3">
      <c r="A385" s="249" t="s">
        <v>146</v>
      </c>
      <c r="B385" s="255">
        <v>159</v>
      </c>
      <c r="C385" s="251">
        <v>20.28</v>
      </c>
      <c r="D385" s="256">
        <v>25.82</v>
      </c>
      <c r="E385" s="257">
        <v>16.82</v>
      </c>
      <c r="F385" s="258">
        <v>6.18</v>
      </c>
      <c r="G385" s="258">
        <v>8.9600000000000009</v>
      </c>
    </row>
    <row r="386" spans="1:7" ht="16.5" customHeight="1" x14ac:dyDescent="0.3">
      <c r="A386" s="249" t="s">
        <v>146</v>
      </c>
      <c r="B386" s="255">
        <v>160</v>
      </c>
      <c r="C386" s="251">
        <v>21.580000000000002</v>
      </c>
      <c r="D386" s="256">
        <v>28.060000000000002</v>
      </c>
      <c r="E386" s="257">
        <v>16.660000000000004</v>
      </c>
      <c r="F386" s="258">
        <v>9.8200000000000021</v>
      </c>
      <c r="G386" s="258">
        <v>0</v>
      </c>
    </row>
    <row r="387" spans="1:7" ht="16.5" customHeight="1" x14ac:dyDescent="0.3">
      <c r="A387" s="249" t="s">
        <v>146</v>
      </c>
      <c r="B387" s="255">
        <v>161</v>
      </c>
      <c r="C387" s="251">
        <v>22.860000000000003</v>
      </c>
      <c r="D387" s="256">
        <v>29.26</v>
      </c>
      <c r="E387" s="257">
        <v>17.04</v>
      </c>
      <c r="F387" s="258">
        <v>8.5800000000000018</v>
      </c>
      <c r="G387" s="258">
        <v>0.26</v>
      </c>
    </row>
    <row r="388" spans="1:7" ht="16.5" customHeight="1" x14ac:dyDescent="0.3">
      <c r="A388" s="259" t="s">
        <v>146</v>
      </c>
      <c r="B388" s="265">
        <v>162</v>
      </c>
      <c r="C388" s="260">
        <v>22.160000000000004</v>
      </c>
      <c r="D388" s="261">
        <v>28.02</v>
      </c>
      <c r="E388" s="262">
        <v>17.399999999999999</v>
      </c>
      <c r="F388" s="263">
        <v>6.9799999999999995</v>
      </c>
      <c r="G388" s="263">
        <v>4.5600000000000005</v>
      </c>
    </row>
    <row r="389" spans="1:7" ht="16.5" customHeight="1" x14ac:dyDescent="0.3">
      <c r="A389" s="249" t="s">
        <v>146</v>
      </c>
      <c r="B389" s="255">
        <v>163</v>
      </c>
      <c r="C389" s="251">
        <v>22.52</v>
      </c>
      <c r="D389" s="256">
        <v>28.060000000000002</v>
      </c>
      <c r="E389" s="257">
        <v>17.760000000000002</v>
      </c>
      <c r="F389" s="258">
        <v>8.48</v>
      </c>
      <c r="G389" s="258">
        <v>0.22000000000000003</v>
      </c>
    </row>
    <row r="390" spans="1:7" ht="16.5" customHeight="1" x14ac:dyDescent="0.3">
      <c r="A390" s="249" t="s">
        <v>146</v>
      </c>
      <c r="B390" s="255">
        <v>164</v>
      </c>
      <c r="C390" s="251">
        <v>22</v>
      </c>
      <c r="D390" s="256">
        <v>27.360000000000003</v>
      </c>
      <c r="E390" s="257">
        <v>17.7</v>
      </c>
      <c r="F390" s="258">
        <v>7.3199999999999985</v>
      </c>
      <c r="G390" s="258">
        <v>0.13999999999999999</v>
      </c>
    </row>
    <row r="391" spans="1:7" ht="16.5" customHeight="1" x14ac:dyDescent="0.3">
      <c r="A391" s="249" t="s">
        <v>146</v>
      </c>
      <c r="B391" s="255">
        <v>165</v>
      </c>
      <c r="C391" s="251">
        <v>22.520000000000003</v>
      </c>
      <c r="D391" s="256">
        <v>28.759999999999998</v>
      </c>
      <c r="E391" s="257">
        <v>17.32</v>
      </c>
      <c r="F391" s="258">
        <v>8.7199999999999989</v>
      </c>
      <c r="G391" s="258">
        <v>0.08</v>
      </c>
    </row>
    <row r="392" spans="1:7" ht="16.5" customHeight="1" x14ac:dyDescent="0.3">
      <c r="A392" s="249" t="s">
        <v>146</v>
      </c>
      <c r="B392" s="255">
        <v>166</v>
      </c>
      <c r="C392" s="251">
        <v>22.28</v>
      </c>
      <c r="D392" s="256">
        <v>27.619999999999997</v>
      </c>
      <c r="E392" s="257">
        <v>18.04</v>
      </c>
      <c r="F392" s="258">
        <v>6.82</v>
      </c>
      <c r="G392" s="258">
        <v>0.9</v>
      </c>
    </row>
    <row r="393" spans="1:7" ht="16.5" customHeight="1" x14ac:dyDescent="0.3">
      <c r="A393" s="259" t="s">
        <v>146</v>
      </c>
      <c r="B393" s="255">
        <v>167</v>
      </c>
      <c r="C393" s="260">
        <v>21.779999999999998</v>
      </c>
      <c r="D393" s="261">
        <v>27.139999999999997</v>
      </c>
      <c r="E393" s="262">
        <v>17.18</v>
      </c>
      <c r="F393" s="263">
        <v>9.3600000000000012</v>
      </c>
      <c r="G393" s="263">
        <v>5.6400000000000006</v>
      </c>
    </row>
    <row r="394" spans="1:7" ht="16.5" customHeight="1" x14ac:dyDescent="0.3">
      <c r="A394" s="266" t="s">
        <v>146</v>
      </c>
      <c r="B394" s="264">
        <v>168</v>
      </c>
      <c r="C394" s="267">
        <v>22.22</v>
      </c>
      <c r="D394" s="252">
        <v>28.98</v>
      </c>
      <c r="E394" s="253">
        <v>17.619999999999997</v>
      </c>
      <c r="F394" s="254">
        <v>10.540000000000001</v>
      </c>
      <c r="G394" s="254">
        <v>0</v>
      </c>
    </row>
    <row r="395" spans="1:7" ht="16.5" customHeight="1" x14ac:dyDescent="0.3">
      <c r="A395" s="249" t="s">
        <v>146</v>
      </c>
      <c r="B395" s="255">
        <v>169</v>
      </c>
      <c r="C395" s="251">
        <v>22.419999999999998</v>
      </c>
      <c r="D395" s="256">
        <v>28.6</v>
      </c>
      <c r="E395" s="257">
        <v>17.54</v>
      </c>
      <c r="F395" s="258">
        <v>9.06</v>
      </c>
      <c r="G395" s="258">
        <v>0.04</v>
      </c>
    </row>
    <row r="396" spans="1:7" ht="16.5" customHeight="1" x14ac:dyDescent="0.3">
      <c r="A396" s="249" t="s">
        <v>146</v>
      </c>
      <c r="B396" s="255">
        <v>170</v>
      </c>
      <c r="C396" s="251">
        <v>22.84</v>
      </c>
      <c r="D396" s="256">
        <v>28.660000000000004</v>
      </c>
      <c r="E396" s="257">
        <v>18.100000000000001</v>
      </c>
      <c r="F396" s="258">
        <v>7.9799999999999986</v>
      </c>
      <c r="G396" s="258">
        <v>0.44000000000000006</v>
      </c>
    </row>
    <row r="397" spans="1:7" ht="16.5" customHeight="1" x14ac:dyDescent="0.3">
      <c r="A397" s="249" t="s">
        <v>146</v>
      </c>
      <c r="B397" s="255">
        <v>171</v>
      </c>
      <c r="C397" s="251">
        <v>23.14</v>
      </c>
      <c r="D397" s="256">
        <v>28.339999999999996</v>
      </c>
      <c r="E397" s="257">
        <v>18.7</v>
      </c>
      <c r="F397" s="258">
        <v>6.56</v>
      </c>
      <c r="G397" s="258">
        <v>0.18</v>
      </c>
    </row>
    <row r="398" spans="1:7" ht="16.5" customHeight="1" x14ac:dyDescent="0.3">
      <c r="A398" s="259" t="s">
        <v>146</v>
      </c>
      <c r="B398" s="265">
        <v>172</v>
      </c>
      <c r="C398" s="260">
        <v>23.68</v>
      </c>
      <c r="D398" s="261">
        <v>29.880000000000003</v>
      </c>
      <c r="E398" s="262">
        <v>18.64</v>
      </c>
      <c r="F398" s="263">
        <v>8.64</v>
      </c>
      <c r="G398" s="263">
        <v>0</v>
      </c>
    </row>
    <row r="399" spans="1:7" ht="16.5" customHeight="1" x14ac:dyDescent="0.3">
      <c r="A399" s="266" t="s">
        <v>146</v>
      </c>
      <c r="B399" s="255">
        <v>173</v>
      </c>
      <c r="C399" s="267">
        <v>23.78</v>
      </c>
      <c r="D399" s="252">
        <v>29.9</v>
      </c>
      <c r="E399" s="253">
        <v>19.2</v>
      </c>
      <c r="F399" s="254">
        <v>9.6</v>
      </c>
      <c r="G399" s="254">
        <v>0</v>
      </c>
    </row>
    <row r="400" spans="1:7" ht="16.5" customHeight="1" x14ac:dyDescent="0.3">
      <c r="A400" s="249" t="s">
        <v>146</v>
      </c>
      <c r="B400" s="255">
        <v>174</v>
      </c>
      <c r="C400" s="251">
        <v>24.84</v>
      </c>
      <c r="D400" s="256">
        <v>31.839999999999996</v>
      </c>
      <c r="E400" s="257">
        <v>19.240000000000002</v>
      </c>
      <c r="F400" s="258">
        <v>10.02</v>
      </c>
      <c r="G400" s="258">
        <v>0.16</v>
      </c>
    </row>
    <row r="401" spans="1:7" ht="16.5" customHeight="1" x14ac:dyDescent="0.3">
      <c r="A401" s="249" t="s">
        <v>146</v>
      </c>
      <c r="B401" s="255">
        <v>175</v>
      </c>
      <c r="C401" s="251">
        <v>24.720000000000002</v>
      </c>
      <c r="D401" s="256">
        <v>31.279999999999994</v>
      </c>
      <c r="E401" s="257">
        <v>19.64</v>
      </c>
      <c r="F401" s="258">
        <v>9.34</v>
      </c>
      <c r="G401" s="258">
        <v>0.13999999999999999</v>
      </c>
    </row>
    <row r="402" spans="1:7" ht="16.5" customHeight="1" x14ac:dyDescent="0.3">
      <c r="A402" s="249" t="s">
        <v>146</v>
      </c>
      <c r="B402" s="255">
        <v>176</v>
      </c>
      <c r="C402" s="251">
        <v>23.34</v>
      </c>
      <c r="D402" s="256">
        <v>28.939999999999998</v>
      </c>
      <c r="E402" s="257">
        <v>19.72</v>
      </c>
      <c r="F402" s="258">
        <v>5.3</v>
      </c>
      <c r="G402" s="258">
        <v>4.6400000000000006</v>
      </c>
    </row>
    <row r="403" spans="1:7" ht="16.5" customHeight="1" x14ac:dyDescent="0.3">
      <c r="A403" s="259" t="s">
        <v>146</v>
      </c>
      <c r="B403" s="255">
        <v>177</v>
      </c>
      <c r="C403" s="260">
        <v>23.939999999999998</v>
      </c>
      <c r="D403" s="261">
        <v>29.4</v>
      </c>
      <c r="E403" s="262">
        <v>19.100000000000001</v>
      </c>
      <c r="F403" s="263">
        <v>7.660000000000001</v>
      </c>
      <c r="G403" s="263">
        <v>0.98000000000000009</v>
      </c>
    </row>
    <row r="404" spans="1:7" ht="16.5" customHeight="1" x14ac:dyDescent="0.3">
      <c r="A404" s="266" t="s">
        <v>146</v>
      </c>
      <c r="B404" s="264">
        <v>178</v>
      </c>
      <c r="C404" s="267">
        <v>23.02</v>
      </c>
      <c r="D404" s="252">
        <v>28.160000000000004</v>
      </c>
      <c r="E404" s="253">
        <v>19.100000000000001</v>
      </c>
      <c r="F404" s="254">
        <v>5.0400000000000009</v>
      </c>
      <c r="G404" s="254">
        <v>21.02</v>
      </c>
    </row>
    <row r="405" spans="1:7" ht="16.5" customHeight="1" x14ac:dyDescent="0.3">
      <c r="A405" s="249" t="s">
        <v>146</v>
      </c>
      <c r="B405" s="255">
        <v>179</v>
      </c>
      <c r="C405" s="251">
        <v>23.78</v>
      </c>
      <c r="D405" s="256">
        <v>29.580000000000002</v>
      </c>
      <c r="E405" s="257">
        <v>19.860000000000003</v>
      </c>
      <c r="F405" s="258">
        <v>4.82</v>
      </c>
      <c r="G405" s="258">
        <v>0.9</v>
      </c>
    </row>
    <row r="406" spans="1:7" ht="16.5" customHeight="1" x14ac:dyDescent="0.3">
      <c r="A406" s="249" t="s">
        <v>146</v>
      </c>
      <c r="B406" s="255">
        <v>180</v>
      </c>
      <c r="C406" s="251">
        <v>24.04</v>
      </c>
      <c r="D406" s="256">
        <v>29.119999999999997</v>
      </c>
      <c r="E406" s="257">
        <v>20.540000000000003</v>
      </c>
      <c r="F406" s="258">
        <v>6.94</v>
      </c>
      <c r="G406" s="258">
        <v>0.76</v>
      </c>
    </row>
    <row r="407" spans="1:7" ht="16.5" customHeight="1" x14ac:dyDescent="0.3">
      <c r="A407" s="249" t="s">
        <v>146</v>
      </c>
      <c r="B407" s="255">
        <v>181</v>
      </c>
      <c r="C407" s="251">
        <v>23.94</v>
      </c>
      <c r="D407" s="256">
        <v>28.619999999999997</v>
      </c>
      <c r="E407" s="257">
        <v>20.04</v>
      </c>
      <c r="F407" s="258">
        <v>5.42</v>
      </c>
      <c r="G407" s="258">
        <v>6.88</v>
      </c>
    </row>
    <row r="408" spans="1:7" ht="16.5" customHeight="1" thickBot="1" x14ac:dyDescent="0.35">
      <c r="A408" s="268" t="s">
        <v>146</v>
      </c>
      <c r="B408" s="269">
        <v>182</v>
      </c>
      <c r="C408" s="270">
        <v>23.7</v>
      </c>
      <c r="D408" s="271">
        <v>28.18</v>
      </c>
      <c r="E408" s="272">
        <v>20.48</v>
      </c>
      <c r="F408" s="273">
        <v>2.02</v>
      </c>
      <c r="G408" s="273">
        <v>5.74</v>
      </c>
    </row>
    <row r="409" spans="1:7" ht="16.5" customHeight="1" x14ac:dyDescent="0.15">
      <c r="A409" s="241" t="s">
        <v>146</v>
      </c>
      <c r="B409" s="255">
        <v>183</v>
      </c>
      <c r="C409" s="234">
        <v>22.82</v>
      </c>
      <c r="D409" s="227">
        <v>26.72</v>
      </c>
      <c r="E409" s="227">
        <v>20.399999999999999</v>
      </c>
      <c r="F409" s="227">
        <v>1.9799999999999998</v>
      </c>
      <c r="G409" s="231">
        <v>45.2</v>
      </c>
    </row>
    <row r="410" spans="1:7" ht="16.5" customHeight="1" x14ac:dyDescent="0.15">
      <c r="A410" s="241" t="s">
        <v>146</v>
      </c>
      <c r="B410" s="255">
        <v>184</v>
      </c>
      <c r="C410" s="234">
        <v>23.84</v>
      </c>
      <c r="D410" s="227">
        <v>28.339999999999996</v>
      </c>
      <c r="E410" s="227">
        <v>20.7</v>
      </c>
      <c r="F410" s="227">
        <v>4.04</v>
      </c>
      <c r="G410" s="231">
        <v>32.880000000000003</v>
      </c>
    </row>
    <row r="411" spans="1:7" ht="16.5" customHeight="1" x14ac:dyDescent="0.15">
      <c r="A411" s="241" t="s">
        <v>146</v>
      </c>
      <c r="B411" s="255">
        <v>185</v>
      </c>
      <c r="C411" s="234">
        <v>24.34</v>
      </c>
      <c r="D411" s="227">
        <v>29.079999999999995</v>
      </c>
      <c r="E411" s="227">
        <v>21.24</v>
      </c>
      <c r="F411" s="227">
        <v>4.5600000000000005</v>
      </c>
      <c r="G411" s="231">
        <v>6.12</v>
      </c>
    </row>
    <row r="412" spans="1:7" ht="16.5" customHeight="1" x14ac:dyDescent="0.15">
      <c r="A412" s="241" t="s">
        <v>146</v>
      </c>
      <c r="B412" s="255">
        <v>186</v>
      </c>
      <c r="C412" s="234">
        <v>24.24</v>
      </c>
      <c r="D412" s="227">
        <v>29.379999999999995</v>
      </c>
      <c r="E412" s="227">
        <v>20.660000000000004</v>
      </c>
      <c r="F412" s="227">
        <v>7.76</v>
      </c>
      <c r="G412" s="231">
        <v>25.4</v>
      </c>
    </row>
    <row r="413" spans="1:7" ht="16.5" customHeight="1" x14ac:dyDescent="0.15">
      <c r="A413" s="241" t="s">
        <v>146</v>
      </c>
      <c r="B413" s="255">
        <v>187</v>
      </c>
      <c r="C413" s="234">
        <v>25.24</v>
      </c>
      <c r="D413" s="227">
        <v>30.9</v>
      </c>
      <c r="E413" s="227">
        <v>20.919999999999998</v>
      </c>
      <c r="F413" s="227">
        <v>6.3199999999999994</v>
      </c>
      <c r="G413" s="231">
        <v>7.5</v>
      </c>
    </row>
    <row r="414" spans="1:7" ht="16.5" customHeight="1" x14ac:dyDescent="0.15">
      <c r="A414" s="242" t="s">
        <v>146</v>
      </c>
      <c r="B414" s="264">
        <v>188</v>
      </c>
      <c r="C414" s="235">
        <v>25.459999999999997</v>
      </c>
      <c r="D414" s="228">
        <v>30.880000000000003</v>
      </c>
      <c r="E414" s="228">
        <v>20.98</v>
      </c>
      <c r="F414" s="228">
        <v>6.8</v>
      </c>
      <c r="G414" s="238">
        <v>0.16</v>
      </c>
    </row>
    <row r="415" spans="1:7" ht="16.5" customHeight="1" x14ac:dyDescent="0.15">
      <c r="A415" s="241" t="s">
        <v>146</v>
      </c>
      <c r="B415" s="255">
        <v>189</v>
      </c>
      <c r="C415" s="234">
        <v>24.919999999999998</v>
      </c>
      <c r="D415" s="227">
        <v>29.320000000000004</v>
      </c>
      <c r="E415" s="227">
        <v>21.759999999999998</v>
      </c>
      <c r="F415" s="227">
        <v>4.9000000000000004</v>
      </c>
      <c r="G415" s="231">
        <v>1.22</v>
      </c>
    </row>
    <row r="416" spans="1:7" ht="16.5" customHeight="1" x14ac:dyDescent="0.15">
      <c r="A416" s="241" t="s">
        <v>146</v>
      </c>
      <c r="B416" s="255">
        <v>190</v>
      </c>
      <c r="C416" s="234">
        <v>24.9</v>
      </c>
      <c r="D416" s="227">
        <v>29.940000000000005</v>
      </c>
      <c r="E416" s="227">
        <v>20.74</v>
      </c>
      <c r="F416" s="227">
        <v>8.34</v>
      </c>
      <c r="G416" s="231">
        <v>3.8600000000000003</v>
      </c>
    </row>
    <row r="417" spans="1:7" ht="16.5" customHeight="1" x14ac:dyDescent="0.15">
      <c r="A417" s="241" t="s">
        <v>146</v>
      </c>
      <c r="B417" s="255">
        <v>191</v>
      </c>
      <c r="C417" s="234">
        <v>25.32</v>
      </c>
      <c r="D417" s="227">
        <v>30.340000000000003</v>
      </c>
      <c r="E417" s="227">
        <v>21.060000000000002</v>
      </c>
      <c r="F417" s="227">
        <v>6.4599999999999991</v>
      </c>
      <c r="G417" s="231">
        <v>7.9</v>
      </c>
    </row>
    <row r="418" spans="1:7" ht="16.5" customHeight="1" x14ac:dyDescent="0.15">
      <c r="A418" s="243" t="s">
        <v>146</v>
      </c>
      <c r="B418" s="265">
        <v>192</v>
      </c>
      <c r="C418" s="236">
        <v>24.880000000000003</v>
      </c>
      <c r="D418" s="229">
        <v>28.580000000000002</v>
      </c>
      <c r="E418" s="229">
        <v>21.52</v>
      </c>
      <c r="F418" s="229">
        <v>3.08</v>
      </c>
      <c r="G418" s="239">
        <v>17.059999999999999</v>
      </c>
    </row>
    <row r="419" spans="1:7" ht="16.5" customHeight="1" x14ac:dyDescent="0.15">
      <c r="A419" s="241" t="s">
        <v>146</v>
      </c>
      <c r="B419" s="255">
        <v>193</v>
      </c>
      <c r="C419" s="234">
        <v>25.880000000000003</v>
      </c>
      <c r="D419" s="227">
        <v>30.9</v>
      </c>
      <c r="E419" s="227">
        <v>22</v>
      </c>
      <c r="F419" s="227">
        <v>4.1400000000000006</v>
      </c>
      <c r="G419" s="231">
        <v>1.1599999999999999</v>
      </c>
    </row>
    <row r="420" spans="1:7" ht="16.5" customHeight="1" x14ac:dyDescent="0.15">
      <c r="A420" s="241" t="s">
        <v>146</v>
      </c>
      <c r="B420" s="255">
        <v>194</v>
      </c>
      <c r="C420" s="234">
        <v>25.24</v>
      </c>
      <c r="D420" s="227">
        <v>29.46</v>
      </c>
      <c r="E420" s="227">
        <v>22</v>
      </c>
      <c r="F420" s="227">
        <v>4.82</v>
      </c>
      <c r="G420" s="231">
        <v>2.06</v>
      </c>
    </row>
    <row r="421" spans="1:7" ht="16.5" customHeight="1" x14ac:dyDescent="0.15">
      <c r="A421" s="241" t="s">
        <v>146</v>
      </c>
      <c r="B421" s="255">
        <v>195</v>
      </c>
      <c r="C421" s="234">
        <v>24.46</v>
      </c>
      <c r="D421" s="227">
        <v>28.580000000000002</v>
      </c>
      <c r="E421" s="227">
        <v>21.38</v>
      </c>
      <c r="F421" s="227">
        <v>5.3</v>
      </c>
      <c r="G421" s="231">
        <v>9.92</v>
      </c>
    </row>
    <row r="422" spans="1:7" ht="16.5" customHeight="1" x14ac:dyDescent="0.15">
      <c r="A422" s="241" t="s">
        <v>146</v>
      </c>
      <c r="B422" s="255">
        <v>196</v>
      </c>
      <c r="C422" s="234">
        <v>25.68</v>
      </c>
      <c r="D422" s="230">
        <v>30.639999999999997</v>
      </c>
      <c r="E422" s="227">
        <v>21.979999999999997</v>
      </c>
      <c r="F422" s="231">
        <v>6.8400000000000007</v>
      </c>
      <c r="G422" s="231">
        <v>3.3199999999999994</v>
      </c>
    </row>
    <row r="423" spans="1:7" ht="16.5" customHeight="1" x14ac:dyDescent="0.15">
      <c r="A423" s="243" t="s">
        <v>146</v>
      </c>
      <c r="B423" s="265">
        <v>197</v>
      </c>
      <c r="C423" s="236">
        <v>24.900000000000002</v>
      </c>
      <c r="D423" s="229">
        <v>28.78</v>
      </c>
      <c r="E423" s="229">
        <v>21.84</v>
      </c>
      <c r="F423" s="229">
        <v>4.74</v>
      </c>
      <c r="G423" s="239">
        <v>15.6</v>
      </c>
    </row>
    <row r="424" spans="1:7" ht="16.5" customHeight="1" x14ac:dyDescent="0.15">
      <c r="A424" s="241" t="s">
        <v>146</v>
      </c>
      <c r="B424" s="255">
        <v>198</v>
      </c>
      <c r="C424" s="234">
        <v>24.54</v>
      </c>
      <c r="D424" s="227">
        <v>28.580000000000002</v>
      </c>
      <c r="E424" s="227">
        <v>21.06</v>
      </c>
      <c r="F424" s="227">
        <v>5.6800000000000006</v>
      </c>
      <c r="G424" s="231">
        <v>25.4</v>
      </c>
    </row>
    <row r="425" spans="1:7" ht="16.5" customHeight="1" x14ac:dyDescent="0.15">
      <c r="A425" s="241" t="s">
        <v>146</v>
      </c>
      <c r="B425" s="255">
        <v>199</v>
      </c>
      <c r="C425" s="234">
        <v>25.060000000000002</v>
      </c>
      <c r="D425" s="227">
        <v>29.02</v>
      </c>
      <c r="E425" s="227">
        <v>21.76</v>
      </c>
      <c r="F425" s="227">
        <v>4.74</v>
      </c>
      <c r="G425" s="231">
        <v>0.86</v>
      </c>
    </row>
    <row r="426" spans="1:7" ht="16.5" customHeight="1" x14ac:dyDescent="0.15">
      <c r="A426" s="241" t="s">
        <v>146</v>
      </c>
      <c r="B426" s="255">
        <v>200</v>
      </c>
      <c r="C426" s="234">
        <v>25.919999999999998</v>
      </c>
      <c r="D426" s="227">
        <v>31.119999999999997</v>
      </c>
      <c r="E426" s="227">
        <v>21.96</v>
      </c>
      <c r="F426" s="227">
        <v>7.9799999999999995</v>
      </c>
      <c r="G426" s="231">
        <v>0.26</v>
      </c>
    </row>
    <row r="427" spans="1:7" ht="16.5" customHeight="1" x14ac:dyDescent="0.15">
      <c r="A427" s="241" t="s">
        <v>146</v>
      </c>
      <c r="B427" s="255">
        <v>201</v>
      </c>
      <c r="C427" s="234">
        <v>27.160000000000004</v>
      </c>
      <c r="D427" s="227">
        <v>32.58</v>
      </c>
      <c r="E427" s="227">
        <v>21.82</v>
      </c>
      <c r="F427" s="227">
        <v>8.32</v>
      </c>
      <c r="G427" s="231">
        <v>7.1400000000000006</v>
      </c>
    </row>
    <row r="428" spans="1:7" ht="16.5" customHeight="1" x14ac:dyDescent="0.15">
      <c r="A428" s="243" t="s">
        <v>146</v>
      </c>
      <c r="B428" s="265">
        <v>202</v>
      </c>
      <c r="C428" s="236">
        <v>27.660000000000004</v>
      </c>
      <c r="D428" s="229">
        <v>32.320000000000007</v>
      </c>
      <c r="E428" s="229">
        <v>23.9</v>
      </c>
      <c r="F428" s="229">
        <v>6.1800000000000006</v>
      </c>
      <c r="G428" s="239">
        <v>0.5</v>
      </c>
    </row>
    <row r="429" spans="1:7" ht="16.5" customHeight="1" x14ac:dyDescent="0.15">
      <c r="A429" s="241" t="s">
        <v>146</v>
      </c>
      <c r="B429" s="255">
        <v>203</v>
      </c>
      <c r="C429" s="234">
        <v>27.22</v>
      </c>
      <c r="D429" s="227">
        <v>31.860000000000003</v>
      </c>
      <c r="E429" s="227">
        <v>23.82</v>
      </c>
      <c r="F429" s="227">
        <v>5.8</v>
      </c>
      <c r="G429" s="231">
        <v>3.7399999999999998</v>
      </c>
    </row>
    <row r="430" spans="1:7" ht="16.5" customHeight="1" x14ac:dyDescent="0.15">
      <c r="A430" s="241" t="s">
        <v>146</v>
      </c>
      <c r="B430" s="255">
        <v>204</v>
      </c>
      <c r="C430" s="234">
        <v>27.74</v>
      </c>
      <c r="D430" s="227">
        <v>31.859999999999996</v>
      </c>
      <c r="E430" s="227">
        <v>24.339999999999996</v>
      </c>
      <c r="F430" s="227">
        <v>4.8199999999999994</v>
      </c>
      <c r="G430" s="231">
        <v>18.62</v>
      </c>
    </row>
    <row r="431" spans="1:7" ht="16.5" customHeight="1" x14ac:dyDescent="0.15">
      <c r="A431" s="241" t="s">
        <v>146</v>
      </c>
      <c r="B431" s="255">
        <v>205</v>
      </c>
      <c r="C431" s="234">
        <v>27.360000000000003</v>
      </c>
      <c r="D431" s="227">
        <v>30.839999999999996</v>
      </c>
      <c r="E431" s="227">
        <v>25.000000000000004</v>
      </c>
      <c r="F431" s="227">
        <v>3.2749999999999999</v>
      </c>
      <c r="G431" s="231">
        <v>30.7</v>
      </c>
    </row>
    <row r="432" spans="1:7" ht="16.5" customHeight="1" x14ac:dyDescent="0.15">
      <c r="A432" s="241" t="s">
        <v>146</v>
      </c>
      <c r="B432" s="255">
        <v>206</v>
      </c>
      <c r="C432" s="234">
        <v>27</v>
      </c>
      <c r="D432" s="227">
        <v>30.32</v>
      </c>
      <c r="E432" s="227">
        <v>24.46</v>
      </c>
      <c r="F432" s="227">
        <v>3</v>
      </c>
      <c r="G432" s="231">
        <v>4.38</v>
      </c>
    </row>
    <row r="433" spans="1:7" ht="16.5" customHeight="1" x14ac:dyDescent="0.15">
      <c r="A433" s="241" t="s">
        <v>146</v>
      </c>
      <c r="B433" s="255">
        <v>207</v>
      </c>
      <c r="C433" s="234">
        <v>27.78</v>
      </c>
      <c r="D433" s="227">
        <v>31.78</v>
      </c>
      <c r="E433" s="227">
        <v>25.26</v>
      </c>
      <c r="F433" s="227">
        <v>5.12</v>
      </c>
      <c r="G433" s="231">
        <v>2.8</v>
      </c>
    </row>
    <row r="434" spans="1:7" ht="16.5" customHeight="1" x14ac:dyDescent="0.15">
      <c r="A434" s="242" t="s">
        <v>146</v>
      </c>
      <c r="B434" s="264">
        <v>208</v>
      </c>
      <c r="C434" s="235">
        <v>27.279999999999994</v>
      </c>
      <c r="D434" s="228">
        <v>31.360000000000003</v>
      </c>
      <c r="E434" s="228">
        <v>24.38</v>
      </c>
      <c r="F434" s="228">
        <v>5.8199999999999994</v>
      </c>
      <c r="G434" s="238">
        <v>21.6</v>
      </c>
    </row>
    <row r="435" spans="1:7" ht="16.5" customHeight="1" x14ac:dyDescent="0.15">
      <c r="A435" s="241" t="s">
        <v>146</v>
      </c>
      <c r="B435" s="255">
        <v>209</v>
      </c>
      <c r="C435" s="234">
        <v>27.46</v>
      </c>
      <c r="D435" s="227">
        <v>31.259999999999998</v>
      </c>
      <c r="E435" s="227">
        <v>24.659999999999997</v>
      </c>
      <c r="F435" s="227">
        <v>3.9</v>
      </c>
      <c r="G435" s="231">
        <v>0.8</v>
      </c>
    </row>
    <row r="436" spans="1:7" ht="16.5" customHeight="1" x14ac:dyDescent="0.15">
      <c r="A436" s="241" t="s">
        <v>146</v>
      </c>
      <c r="B436" s="255">
        <v>210</v>
      </c>
      <c r="C436" s="234">
        <v>26.54</v>
      </c>
      <c r="D436" s="227">
        <v>29.379999999999995</v>
      </c>
      <c r="E436" s="227">
        <v>24.52</v>
      </c>
      <c r="F436" s="227">
        <v>2.7</v>
      </c>
      <c r="G436" s="231">
        <v>10.58</v>
      </c>
    </row>
    <row r="437" spans="1:7" ht="16.5" customHeight="1" x14ac:dyDescent="0.15">
      <c r="A437" s="241" t="s">
        <v>146</v>
      </c>
      <c r="B437" s="255">
        <v>211</v>
      </c>
      <c r="C437" s="234">
        <v>27.279999999999994</v>
      </c>
      <c r="D437" s="227">
        <v>30.68</v>
      </c>
      <c r="E437" s="227">
        <v>24.500000000000004</v>
      </c>
      <c r="F437" s="227">
        <v>3.7</v>
      </c>
      <c r="G437" s="231">
        <v>28.9</v>
      </c>
    </row>
    <row r="438" spans="1:7" ht="16.5" customHeight="1" x14ac:dyDescent="0.15">
      <c r="A438" s="241" t="s">
        <v>146</v>
      </c>
      <c r="B438" s="255">
        <v>212</v>
      </c>
      <c r="C438" s="234">
        <v>28.26</v>
      </c>
      <c r="D438" s="227">
        <v>32.42</v>
      </c>
      <c r="E438" s="227">
        <v>25.1</v>
      </c>
      <c r="F438" s="227">
        <v>6.18</v>
      </c>
      <c r="G438" s="231">
        <v>1.32</v>
      </c>
    </row>
    <row r="439" spans="1:7" ht="16.5" customHeight="1" thickBot="1" x14ac:dyDescent="0.2">
      <c r="A439" s="241" t="s">
        <v>146</v>
      </c>
      <c r="B439" s="255">
        <v>213</v>
      </c>
      <c r="C439" s="234">
        <v>27.580000000000002</v>
      </c>
      <c r="D439" s="227">
        <v>30.620000000000005</v>
      </c>
      <c r="E439" s="227">
        <v>25.32</v>
      </c>
      <c r="F439" s="227">
        <v>4.9000000000000004</v>
      </c>
      <c r="G439" s="231">
        <v>23.139999999999997</v>
      </c>
    </row>
    <row r="440" spans="1:7" ht="16.5" customHeight="1" x14ac:dyDescent="0.15">
      <c r="A440" s="244" t="s">
        <v>146</v>
      </c>
      <c r="B440" s="274">
        <v>214</v>
      </c>
      <c r="C440" s="237">
        <v>28.3</v>
      </c>
      <c r="D440" s="232">
        <v>33.299999999999997</v>
      </c>
      <c r="E440" s="232">
        <v>24.919999999999998</v>
      </c>
      <c r="F440" s="232">
        <v>6.3800000000000008</v>
      </c>
      <c r="G440" s="245">
        <v>6.6599999999999993</v>
      </c>
    </row>
    <row r="441" spans="1:7" ht="16.5" customHeight="1" x14ac:dyDescent="0.15">
      <c r="A441" s="241" t="s">
        <v>146</v>
      </c>
      <c r="B441" s="275">
        <v>215</v>
      </c>
      <c r="C441" s="234">
        <v>28.52</v>
      </c>
      <c r="D441" s="227">
        <v>33</v>
      </c>
      <c r="E441" s="227">
        <v>25.24</v>
      </c>
      <c r="F441" s="227">
        <v>5.3</v>
      </c>
      <c r="G441" s="231">
        <v>17.34</v>
      </c>
    </row>
    <row r="442" spans="1:7" ht="16.5" customHeight="1" x14ac:dyDescent="0.15">
      <c r="A442" s="241" t="s">
        <v>146</v>
      </c>
      <c r="B442" s="275">
        <v>216</v>
      </c>
      <c r="C442" s="234">
        <v>28.9</v>
      </c>
      <c r="D442" s="227">
        <v>33.46</v>
      </c>
      <c r="E442" s="227">
        <v>25.24</v>
      </c>
      <c r="F442" s="227">
        <v>9.2399999999999984</v>
      </c>
      <c r="G442" s="231">
        <v>19.380000000000003</v>
      </c>
    </row>
    <row r="443" spans="1:7" ht="16.5" customHeight="1" x14ac:dyDescent="0.15">
      <c r="A443" s="241" t="s">
        <v>146</v>
      </c>
      <c r="B443" s="275">
        <v>217</v>
      </c>
      <c r="C443" s="234">
        <v>29</v>
      </c>
      <c r="D443" s="227">
        <v>33.980000000000004</v>
      </c>
      <c r="E443" s="227">
        <v>25.1</v>
      </c>
      <c r="F443" s="227">
        <v>8.34</v>
      </c>
      <c r="G443" s="231">
        <v>0.04</v>
      </c>
    </row>
    <row r="444" spans="1:7" ht="16.5" customHeight="1" x14ac:dyDescent="0.15">
      <c r="A444" s="241" t="s">
        <v>146</v>
      </c>
      <c r="B444" s="275">
        <v>218</v>
      </c>
      <c r="C444" s="234">
        <v>29.619999999999997</v>
      </c>
      <c r="D444" s="229">
        <v>34.42</v>
      </c>
      <c r="E444" s="229">
        <v>25.779999999999994</v>
      </c>
      <c r="F444" s="229">
        <v>8.5400000000000027</v>
      </c>
      <c r="G444" s="231">
        <v>4.0999999999999996</v>
      </c>
    </row>
    <row r="445" spans="1:7" ht="16.5" customHeight="1" x14ac:dyDescent="0.15">
      <c r="A445" s="242" t="s">
        <v>146</v>
      </c>
      <c r="B445" s="276">
        <v>219</v>
      </c>
      <c r="C445" s="238">
        <v>28.860000000000003</v>
      </c>
      <c r="D445" s="228">
        <v>33.26</v>
      </c>
      <c r="E445" s="228">
        <v>25.78</v>
      </c>
      <c r="F445" s="228">
        <v>6.42</v>
      </c>
      <c r="G445" s="228">
        <v>27.04</v>
      </c>
    </row>
    <row r="446" spans="1:7" ht="16.5" customHeight="1" x14ac:dyDescent="0.15">
      <c r="A446" s="241" t="s">
        <v>146</v>
      </c>
      <c r="B446" s="275">
        <v>220</v>
      </c>
      <c r="C446" s="231">
        <v>27.959999999999997</v>
      </c>
      <c r="D446" s="227">
        <v>32.700000000000003</v>
      </c>
      <c r="E446" s="227">
        <v>24.880000000000003</v>
      </c>
      <c r="F446" s="227">
        <v>7.4599999999999991</v>
      </c>
      <c r="G446" s="227">
        <v>0.98000000000000009</v>
      </c>
    </row>
    <row r="447" spans="1:7" ht="16.5" customHeight="1" x14ac:dyDescent="0.15">
      <c r="A447" s="241" t="s">
        <v>146</v>
      </c>
      <c r="B447" s="275">
        <v>221</v>
      </c>
      <c r="C447" s="231">
        <v>27.9</v>
      </c>
      <c r="D447" s="227">
        <v>32.260000000000005</v>
      </c>
      <c r="E447" s="227">
        <v>24.56</v>
      </c>
      <c r="F447" s="227">
        <v>6.160000000000001</v>
      </c>
      <c r="G447" s="227">
        <v>2.46</v>
      </c>
    </row>
    <row r="448" spans="1:7" ht="16.5" customHeight="1" x14ac:dyDescent="0.15">
      <c r="A448" s="241" t="s">
        <v>146</v>
      </c>
      <c r="B448" s="275">
        <v>222</v>
      </c>
      <c r="C448" s="231">
        <v>27.96</v>
      </c>
      <c r="D448" s="227">
        <v>31.959999999999997</v>
      </c>
      <c r="E448" s="227">
        <v>25.119999999999997</v>
      </c>
      <c r="F448" s="227">
        <v>5.62</v>
      </c>
      <c r="G448" s="227">
        <v>28.159999999999997</v>
      </c>
    </row>
    <row r="449" spans="1:7" ht="16.5" customHeight="1" x14ac:dyDescent="0.15">
      <c r="A449" s="243" t="s">
        <v>146</v>
      </c>
      <c r="B449" s="277">
        <v>223</v>
      </c>
      <c r="C449" s="239">
        <v>28.439999999999998</v>
      </c>
      <c r="D449" s="229">
        <v>32.700000000000003</v>
      </c>
      <c r="E449" s="229">
        <v>25.160000000000004</v>
      </c>
      <c r="F449" s="229">
        <v>7.1</v>
      </c>
      <c r="G449" s="229">
        <v>6.7200000000000006</v>
      </c>
    </row>
    <row r="450" spans="1:7" ht="16.5" customHeight="1" x14ac:dyDescent="0.15">
      <c r="A450" s="241" t="s">
        <v>146</v>
      </c>
      <c r="B450" s="275">
        <v>224</v>
      </c>
      <c r="C450" s="231">
        <v>28.32</v>
      </c>
      <c r="D450" s="227">
        <v>33.339999999999996</v>
      </c>
      <c r="E450" s="227">
        <v>24.8</v>
      </c>
      <c r="F450" s="227">
        <v>6.82</v>
      </c>
      <c r="G450" s="227">
        <v>5.58</v>
      </c>
    </row>
    <row r="451" spans="1:7" ht="16.5" customHeight="1" x14ac:dyDescent="0.15">
      <c r="A451" s="241" t="s">
        <v>146</v>
      </c>
      <c r="B451" s="275">
        <v>225</v>
      </c>
      <c r="C451" s="231">
        <v>28.059999999999995</v>
      </c>
      <c r="D451" s="227">
        <v>32.58</v>
      </c>
      <c r="E451" s="227">
        <v>24.380000000000003</v>
      </c>
      <c r="F451" s="227">
        <v>5.86</v>
      </c>
      <c r="G451" s="227">
        <v>9.9</v>
      </c>
    </row>
    <row r="452" spans="1:7" ht="16.5" customHeight="1" x14ac:dyDescent="0.15">
      <c r="A452" s="241" t="s">
        <v>146</v>
      </c>
      <c r="B452" s="275">
        <v>226</v>
      </c>
      <c r="C452" s="231">
        <v>28.74</v>
      </c>
      <c r="D452" s="227">
        <v>33.08</v>
      </c>
      <c r="E452" s="227">
        <v>25.46</v>
      </c>
      <c r="F452" s="227">
        <v>6.2200000000000006</v>
      </c>
      <c r="G452" s="227">
        <v>0.08</v>
      </c>
    </row>
    <row r="453" spans="1:7" ht="16.5" customHeight="1" x14ac:dyDescent="0.15">
      <c r="A453" s="241" t="s">
        <v>146</v>
      </c>
      <c r="B453" s="275">
        <v>227</v>
      </c>
      <c r="C453" s="231">
        <v>28.5</v>
      </c>
      <c r="D453" s="227">
        <v>32.24</v>
      </c>
      <c r="E453" s="227">
        <v>25.6</v>
      </c>
      <c r="F453" s="227">
        <v>4.8800000000000008</v>
      </c>
      <c r="G453" s="227">
        <v>1.6</v>
      </c>
    </row>
    <row r="454" spans="1:7" ht="16.5" customHeight="1" x14ac:dyDescent="0.15">
      <c r="A454" s="241" t="s">
        <v>146</v>
      </c>
      <c r="B454" s="275">
        <v>228</v>
      </c>
      <c r="C454" s="231">
        <v>27.159999999999997</v>
      </c>
      <c r="D454" s="227">
        <v>31.240000000000002</v>
      </c>
      <c r="E454" s="227">
        <v>24.8</v>
      </c>
      <c r="F454" s="227">
        <v>4.12</v>
      </c>
      <c r="G454" s="227">
        <v>25.32</v>
      </c>
    </row>
    <row r="455" spans="1:7" ht="16.5" customHeight="1" x14ac:dyDescent="0.15">
      <c r="A455" s="242" t="s">
        <v>146</v>
      </c>
      <c r="B455" s="276">
        <v>229</v>
      </c>
      <c r="C455" s="238">
        <v>27.26</v>
      </c>
      <c r="D455" s="228">
        <v>31.859999999999996</v>
      </c>
      <c r="E455" s="228">
        <v>23.720000000000002</v>
      </c>
      <c r="F455" s="228">
        <v>6.9399999999999995</v>
      </c>
      <c r="G455" s="228">
        <v>0.57999999999999996</v>
      </c>
    </row>
    <row r="456" spans="1:7" ht="16.5" customHeight="1" x14ac:dyDescent="0.15">
      <c r="A456" s="241" t="s">
        <v>146</v>
      </c>
      <c r="B456" s="275">
        <v>230</v>
      </c>
      <c r="C456" s="231">
        <v>26.8</v>
      </c>
      <c r="D456" s="227">
        <v>31.46</v>
      </c>
      <c r="E456" s="227">
        <v>23.1</v>
      </c>
      <c r="F456" s="227">
        <v>8.02</v>
      </c>
      <c r="G456" s="227">
        <v>1.42</v>
      </c>
    </row>
    <row r="457" spans="1:7" ht="16.5" customHeight="1" x14ac:dyDescent="0.15">
      <c r="A457" s="241" t="s">
        <v>146</v>
      </c>
      <c r="B457" s="275">
        <v>231</v>
      </c>
      <c r="C457" s="231">
        <v>26.5</v>
      </c>
      <c r="D457" s="227">
        <v>32</v>
      </c>
      <c r="E457" s="227">
        <v>22.68</v>
      </c>
      <c r="F457" s="227">
        <v>7.88</v>
      </c>
      <c r="G457" s="227">
        <v>0</v>
      </c>
    </row>
    <row r="458" spans="1:7" ht="16.5" customHeight="1" x14ac:dyDescent="0.15">
      <c r="A458" s="241" t="s">
        <v>146</v>
      </c>
      <c r="B458" s="275">
        <v>232</v>
      </c>
      <c r="C458" s="231">
        <v>26.959999999999997</v>
      </c>
      <c r="D458" s="227">
        <v>32.019999999999996</v>
      </c>
      <c r="E458" s="227">
        <v>22.66</v>
      </c>
      <c r="F458" s="227">
        <v>6.8599999999999994</v>
      </c>
      <c r="G458" s="227">
        <v>2.7399999999999998</v>
      </c>
    </row>
    <row r="459" spans="1:7" ht="16.5" customHeight="1" x14ac:dyDescent="0.15">
      <c r="A459" s="243" t="s">
        <v>146</v>
      </c>
      <c r="B459" s="277">
        <v>233</v>
      </c>
      <c r="C459" s="239">
        <v>27.5</v>
      </c>
      <c r="D459" s="229">
        <v>32.019999999999996</v>
      </c>
      <c r="E459" s="229">
        <v>23.979999999999997</v>
      </c>
      <c r="F459" s="229">
        <v>6</v>
      </c>
      <c r="G459" s="229">
        <v>26.160000000000004</v>
      </c>
    </row>
    <row r="460" spans="1:7" ht="16.5" customHeight="1" x14ac:dyDescent="0.15">
      <c r="A460" s="242" t="s">
        <v>146</v>
      </c>
      <c r="B460" s="276">
        <v>234</v>
      </c>
      <c r="C460" s="238">
        <v>27.18</v>
      </c>
      <c r="D460" s="228">
        <v>31.579999999999995</v>
      </c>
      <c r="E460" s="228">
        <v>24.38</v>
      </c>
      <c r="F460" s="228">
        <v>5.44</v>
      </c>
      <c r="G460" s="228">
        <v>5.66</v>
      </c>
    </row>
    <row r="461" spans="1:7" ht="16.5" customHeight="1" x14ac:dyDescent="0.15">
      <c r="A461" s="241" t="s">
        <v>146</v>
      </c>
      <c r="B461" s="275">
        <v>235</v>
      </c>
      <c r="C461" s="231">
        <v>27.620000000000005</v>
      </c>
      <c r="D461" s="227">
        <v>32.86</v>
      </c>
      <c r="E461" s="227">
        <v>23.4</v>
      </c>
      <c r="F461" s="227">
        <v>8.0599999999999987</v>
      </c>
      <c r="G461" s="227">
        <v>6.04</v>
      </c>
    </row>
    <row r="462" spans="1:7" ht="16.5" customHeight="1" x14ac:dyDescent="0.15">
      <c r="A462" s="241" t="s">
        <v>146</v>
      </c>
      <c r="B462" s="275">
        <v>236</v>
      </c>
      <c r="C462" s="231">
        <v>27.339999999999996</v>
      </c>
      <c r="D462" s="227">
        <v>31.640000000000004</v>
      </c>
      <c r="E462" s="227">
        <v>23.900000000000002</v>
      </c>
      <c r="F462" s="227">
        <v>6.12</v>
      </c>
      <c r="G462" s="227">
        <v>7.76</v>
      </c>
    </row>
    <row r="463" spans="1:7" ht="16.5" customHeight="1" x14ac:dyDescent="0.15">
      <c r="A463" s="241" t="s">
        <v>146</v>
      </c>
      <c r="B463" s="275">
        <v>237</v>
      </c>
      <c r="C463" s="231">
        <v>26.179999999999996</v>
      </c>
      <c r="D463" s="227">
        <v>30.04</v>
      </c>
      <c r="E463" s="227">
        <v>23</v>
      </c>
      <c r="F463" s="227">
        <v>4.2200000000000006</v>
      </c>
      <c r="G463" s="227">
        <v>10.059999999999999</v>
      </c>
    </row>
    <row r="464" spans="1:7" ht="16.5" customHeight="1" x14ac:dyDescent="0.15">
      <c r="A464" s="243" t="s">
        <v>146</v>
      </c>
      <c r="B464" s="277">
        <v>238</v>
      </c>
      <c r="C464" s="239">
        <v>26.3</v>
      </c>
      <c r="D464" s="229">
        <v>31.759999999999998</v>
      </c>
      <c r="E464" s="229">
        <v>22.040000000000003</v>
      </c>
      <c r="F464" s="229">
        <v>8.2799999999999994</v>
      </c>
      <c r="G464" s="229">
        <v>0</v>
      </c>
    </row>
    <row r="465" spans="1:7" ht="16.5" customHeight="1" x14ac:dyDescent="0.15">
      <c r="A465" s="241" t="s">
        <v>146</v>
      </c>
      <c r="B465" s="275">
        <v>239</v>
      </c>
      <c r="C465" s="231">
        <v>24.759999999999998</v>
      </c>
      <c r="D465" s="227">
        <v>29.420000000000005</v>
      </c>
      <c r="E465" s="227">
        <v>20.740000000000002</v>
      </c>
      <c r="F465" s="227">
        <v>5.5200000000000005</v>
      </c>
      <c r="G465" s="227">
        <v>4.4000000000000004</v>
      </c>
    </row>
    <row r="466" spans="1:7" ht="16.5" customHeight="1" x14ac:dyDescent="0.15">
      <c r="A466" s="241" t="s">
        <v>146</v>
      </c>
      <c r="B466" s="275">
        <v>240</v>
      </c>
      <c r="C466" s="231">
        <v>24.159999999999997</v>
      </c>
      <c r="D466" s="227">
        <v>27.820000000000004</v>
      </c>
      <c r="E466" s="227">
        <v>20.46</v>
      </c>
      <c r="F466" s="227">
        <v>3.6399999999999997</v>
      </c>
      <c r="G466" s="227">
        <v>13.9</v>
      </c>
    </row>
    <row r="467" spans="1:7" ht="16.5" customHeight="1" x14ac:dyDescent="0.15">
      <c r="A467" s="241" t="s">
        <v>146</v>
      </c>
      <c r="B467" s="275">
        <v>241</v>
      </c>
      <c r="C467" s="231">
        <v>23.84</v>
      </c>
      <c r="D467" s="227">
        <v>27.220000000000006</v>
      </c>
      <c r="E467" s="227">
        <v>21.520000000000003</v>
      </c>
      <c r="F467" s="227">
        <v>2.9800000000000004</v>
      </c>
      <c r="G467" s="227">
        <v>31.560000000000002</v>
      </c>
    </row>
    <row r="468" spans="1:7" ht="16.5" customHeight="1" x14ac:dyDescent="0.15">
      <c r="A468" s="241" t="s">
        <v>146</v>
      </c>
      <c r="B468" s="275">
        <v>242</v>
      </c>
      <c r="C468" s="231">
        <v>23.52</v>
      </c>
      <c r="D468" s="227">
        <v>27.7</v>
      </c>
      <c r="E468" s="227">
        <v>20.439999999999998</v>
      </c>
      <c r="F468" s="227">
        <v>5.76</v>
      </c>
      <c r="G468" s="227">
        <v>8.42</v>
      </c>
    </row>
    <row r="469" spans="1:7" ht="16.5" customHeight="1" x14ac:dyDescent="0.15">
      <c r="A469" s="241" t="s">
        <v>146</v>
      </c>
      <c r="B469" s="275">
        <v>243</v>
      </c>
      <c r="C469" s="231">
        <v>23.259999999999998</v>
      </c>
      <c r="D469" s="227">
        <v>27.639999999999997</v>
      </c>
      <c r="E469" s="227">
        <v>19.979999999999997</v>
      </c>
      <c r="F469" s="227">
        <v>5.64</v>
      </c>
      <c r="G469" s="227">
        <v>0.4</v>
      </c>
    </row>
    <row r="470" spans="1:7" ht="16.5" customHeight="1" thickBot="1" x14ac:dyDescent="0.2">
      <c r="A470" s="246" t="s">
        <v>146</v>
      </c>
      <c r="B470" s="278">
        <v>244</v>
      </c>
      <c r="C470" s="240">
        <v>22.940000000000005</v>
      </c>
      <c r="D470" s="233">
        <v>27.740000000000002</v>
      </c>
      <c r="E470" s="233">
        <v>18.98</v>
      </c>
      <c r="F470" s="233">
        <v>6.4399999999999995</v>
      </c>
      <c r="G470" s="233">
        <v>11.24</v>
      </c>
    </row>
    <row r="471" spans="1:7" ht="16.5" customHeight="1" x14ac:dyDescent="0.15">
      <c r="A471" s="279" t="s">
        <v>146</v>
      </c>
      <c r="B471" s="274">
        <v>245</v>
      </c>
      <c r="C471" s="280">
        <v>24.18</v>
      </c>
      <c r="D471" s="281">
        <v>29.619999999999997</v>
      </c>
      <c r="E471" s="281">
        <v>18.8</v>
      </c>
      <c r="F471" s="282">
        <v>8.1999999999999993</v>
      </c>
      <c r="G471" s="281">
        <v>0.08</v>
      </c>
    </row>
    <row r="472" spans="1:7" ht="16.5" customHeight="1" x14ac:dyDescent="0.15">
      <c r="A472" s="249" t="s">
        <v>146</v>
      </c>
      <c r="B472" s="275">
        <v>246</v>
      </c>
      <c r="C472" s="258">
        <v>24.119999999999997</v>
      </c>
      <c r="D472" s="257">
        <v>28.76</v>
      </c>
      <c r="E472" s="257">
        <v>19.86</v>
      </c>
      <c r="F472" s="283">
        <v>6.7800000000000011</v>
      </c>
      <c r="G472" s="257">
        <v>3.7399999999999998</v>
      </c>
    </row>
    <row r="473" spans="1:7" ht="16.5" customHeight="1" x14ac:dyDescent="0.15">
      <c r="A473" s="249" t="s">
        <v>146</v>
      </c>
      <c r="B473" s="275">
        <v>247</v>
      </c>
      <c r="C473" s="258">
        <v>23.64</v>
      </c>
      <c r="D473" s="257">
        <v>27.96</v>
      </c>
      <c r="E473" s="257">
        <v>20.48</v>
      </c>
      <c r="F473" s="283">
        <v>4.5600000000000005</v>
      </c>
      <c r="G473" s="257">
        <v>9.84</v>
      </c>
    </row>
    <row r="474" spans="1:7" ht="16.5" customHeight="1" x14ac:dyDescent="0.15">
      <c r="A474" s="249" t="s">
        <v>146</v>
      </c>
      <c r="B474" s="275">
        <v>248</v>
      </c>
      <c r="C474" s="258">
        <v>24</v>
      </c>
      <c r="D474" s="257">
        <v>28.74</v>
      </c>
      <c r="E474" s="257">
        <v>20.059999999999995</v>
      </c>
      <c r="F474" s="283">
        <v>7.26</v>
      </c>
      <c r="G474" s="257">
        <v>4.0999999999999996</v>
      </c>
    </row>
    <row r="475" spans="1:7" ht="16.5" customHeight="1" x14ac:dyDescent="0.15">
      <c r="A475" s="249" t="s">
        <v>146</v>
      </c>
      <c r="B475" s="275">
        <v>249</v>
      </c>
      <c r="C475" s="258">
        <v>23.740000000000002</v>
      </c>
      <c r="D475" s="257">
        <v>27.880000000000003</v>
      </c>
      <c r="E475" s="257">
        <v>20.399999999999999</v>
      </c>
      <c r="F475" s="283">
        <v>4.6399999999999997</v>
      </c>
      <c r="G475" s="257">
        <v>16.119999999999997</v>
      </c>
    </row>
    <row r="476" spans="1:7" ht="16.5" customHeight="1" x14ac:dyDescent="0.15">
      <c r="A476" s="266" t="s">
        <v>146</v>
      </c>
      <c r="B476" s="276">
        <v>250</v>
      </c>
      <c r="C476" s="254">
        <v>22.96</v>
      </c>
      <c r="D476" s="253">
        <v>26.96</v>
      </c>
      <c r="E476" s="253">
        <v>19.840000000000003</v>
      </c>
      <c r="F476" s="284">
        <v>1.6199999999999999</v>
      </c>
      <c r="G476" s="253">
        <v>3.66</v>
      </c>
    </row>
    <row r="477" spans="1:7" ht="16.5" customHeight="1" x14ac:dyDescent="0.15">
      <c r="A477" s="249" t="s">
        <v>146</v>
      </c>
      <c r="B477" s="275">
        <v>251</v>
      </c>
      <c r="C477" s="258">
        <v>22.580000000000002</v>
      </c>
      <c r="D477" s="257">
        <v>26.880000000000003</v>
      </c>
      <c r="E477" s="257">
        <v>19.04</v>
      </c>
      <c r="F477" s="283">
        <v>3.9000000000000008</v>
      </c>
      <c r="G477" s="257">
        <v>12.26</v>
      </c>
    </row>
    <row r="478" spans="1:7" ht="16.5" customHeight="1" x14ac:dyDescent="0.15">
      <c r="A478" s="249" t="s">
        <v>146</v>
      </c>
      <c r="B478" s="275">
        <v>252</v>
      </c>
      <c r="C478" s="258">
        <v>23.04</v>
      </c>
      <c r="D478" s="257">
        <v>27.940000000000005</v>
      </c>
      <c r="E478" s="257">
        <v>19.580000000000002</v>
      </c>
      <c r="F478" s="283">
        <v>6.6399999999999988</v>
      </c>
      <c r="G478" s="257">
        <v>5.82</v>
      </c>
    </row>
    <row r="479" spans="1:7" ht="16.5" customHeight="1" x14ac:dyDescent="0.15">
      <c r="A479" s="249" t="s">
        <v>146</v>
      </c>
      <c r="B479" s="275">
        <v>253</v>
      </c>
      <c r="C479" s="258">
        <v>22.48</v>
      </c>
      <c r="D479" s="257">
        <v>27.639999999999997</v>
      </c>
      <c r="E479" s="257">
        <v>18.559999999999995</v>
      </c>
      <c r="F479" s="283">
        <v>5.0999999999999996</v>
      </c>
      <c r="G479" s="257">
        <v>2.68</v>
      </c>
    </row>
    <row r="480" spans="1:7" ht="16.5" customHeight="1" x14ac:dyDescent="0.15">
      <c r="A480" s="259" t="s">
        <v>146</v>
      </c>
      <c r="B480" s="277">
        <v>254</v>
      </c>
      <c r="C480" s="263">
        <v>23.18</v>
      </c>
      <c r="D480" s="262">
        <v>27.659999999999997</v>
      </c>
      <c r="E480" s="262">
        <v>19.340000000000003</v>
      </c>
      <c r="F480" s="285">
        <v>4.42</v>
      </c>
      <c r="G480" s="262">
        <v>10.059999999999999</v>
      </c>
    </row>
    <row r="481" spans="1:7" ht="16.5" customHeight="1" x14ac:dyDescent="0.15">
      <c r="A481" s="249" t="s">
        <v>146</v>
      </c>
      <c r="B481" s="275">
        <v>255</v>
      </c>
      <c r="C481" s="258">
        <v>22.44</v>
      </c>
      <c r="D481" s="257">
        <v>26.46</v>
      </c>
      <c r="E481" s="257">
        <v>19</v>
      </c>
      <c r="F481" s="283">
        <v>4.2000000000000011</v>
      </c>
      <c r="G481" s="257">
        <v>5.8199999999999994</v>
      </c>
    </row>
    <row r="482" spans="1:7" ht="16.5" customHeight="1" x14ac:dyDescent="0.15">
      <c r="A482" s="249" t="s">
        <v>146</v>
      </c>
      <c r="B482" s="275">
        <v>256</v>
      </c>
      <c r="C482" s="258">
        <v>21.759999999999998</v>
      </c>
      <c r="D482" s="257">
        <v>25.919999999999998</v>
      </c>
      <c r="E482" s="257">
        <v>17.939999999999998</v>
      </c>
      <c r="F482" s="283">
        <v>5.44</v>
      </c>
      <c r="G482" s="257">
        <v>7.32</v>
      </c>
    </row>
    <row r="483" spans="1:7" ht="16.5" customHeight="1" x14ac:dyDescent="0.15">
      <c r="A483" s="249" t="s">
        <v>146</v>
      </c>
      <c r="B483" s="275">
        <v>257</v>
      </c>
      <c r="C483" s="258">
        <v>22.42</v>
      </c>
      <c r="D483" s="257">
        <v>28.1</v>
      </c>
      <c r="E483" s="257">
        <v>17.799999999999997</v>
      </c>
      <c r="F483" s="283">
        <v>9.48</v>
      </c>
      <c r="G483" s="257">
        <v>0.02</v>
      </c>
    </row>
    <row r="484" spans="1:7" ht="16.5" customHeight="1" x14ac:dyDescent="0.15">
      <c r="A484" s="249" t="s">
        <v>146</v>
      </c>
      <c r="B484" s="275">
        <v>258</v>
      </c>
      <c r="C484" s="258">
        <v>22.32</v>
      </c>
      <c r="D484" s="257">
        <v>26.580000000000002</v>
      </c>
      <c r="E484" s="257">
        <v>18.04</v>
      </c>
      <c r="F484" s="283">
        <v>5.8400000000000007</v>
      </c>
      <c r="G484" s="257">
        <v>0.3</v>
      </c>
    </row>
    <row r="485" spans="1:7" ht="16.5" customHeight="1" x14ac:dyDescent="0.15">
      <c r="A485" s="249" t="s">
        <v>146</v>
      </c>
      <c r="B485" s="275">
        <v>259</v>
      </c>
      <c r="C485" s="258">
        <v>22.68</v>
      </c>
      <c r="D485" s="257">
        <v>27.3</v>
      </c>
      <c r="E485" s="257">
        <v>18.860000000000003</v>
      </c>
      <c r="F485" s="283">
        <v>6.7200000000000006</v>
      </c>
      <c r="G485" s="257">
        <v>1.3800000000000001</v>
      </c>
    </row>
    <row r="486" spans="1:7" ht="16.5" customHeight="1" x14ac:dyDescent="0.15">
      <c r="A486" s="266" t="s">
        <v>146</v>
      </c>
      <c r="B486" s="276">
        <v>260</v>
      </c>
      <c r="C486" s="254">
        <v>22.52</v>
      </c>
      <c r="D486" s="253">
        <v>26.940000000000005</v>
      </c>
      <c r="E486" s="253">
        <v>19.100000000000001</v>
      </c>
      <c r="F486" s="284">
        <v>4.58</v>
      </c>
      <c r="G486" s="253">
        <v>0.32</v>
      </c>
    </row>
    <row r="487" spans="1:7" ht="16.5" customHeight="1" x14ac:dyDescent="0.15">
      <c r="A487" s="249" t="s">
        <v>146</v>
      </c>
      <c r="B487" s="275">
        <v>261</v>
      </c>
      <c r="C487" s="258">
        <v>21.94</v>
      </c>
      <c r="D487" s="257">
        <v>27.26</v>
      </c>
      <c r="E487" s="257">
        <v>18.14</v>
      </c>
      <c r="F487" s="283">
        <v>7.08</v>
      </c>
      <c r="G487" s="257">
        <v>5.32</v>
      </c>
    </row>
    <row r="488" spans="1:7" ht="16.5" customHeight="1" x14ac:dyDescent="0.15">
      <c r="A488" s="249" t="s">
        <v>146</v>
      </c>
      <c r="B488" s="275">
        <v>262</v>
      </c>
      <c r="C488" s="258">
        <v>21.48</v>
      </c>
      <c r="D488" s="257">
        <v>27.02</v>
      </c>
      <c r="E488" s="257">
        <v>16.880000000000003</v>
      </c>
      <c r="F488" s="283">
        <v>9.76</v>
      </c>
      <c r="G488" s="257">
        <v>0</v>
      </c>
    </row>
    <row r="489" spans="1:7" ht="16.5" customHeight="1" x14ac:dyDescent="0.15">
      <c r="A489" s="249" t="s">
        <v>146</v>
      </c>
      <c r="B489" s="275">
        <v>263</v>
      </c>
      <c r="C489" s="258">
        <v>20.76</v>
      </c>
      <c r="D489" s="257">
        <v>26.639999999999997</v>
      </c>
      <c r="E489" s="257">
        <v>16.080000000000002</v>
      </c>
      <c r="F489" s="283">
        <v>5.9399999999999995</v>
      </c>
      <c r="G489" s="257">
        <v>3.6199999999999997</v>
      </c>
    </row>
    <row r="490" spans="1:7" ht="16.5" customHeight="1" x14ac:dyDescent="0.15">
      <c r="A490" s="259" t="s">
        <v>146</v>
      </c>
      <c r="B490" s="277">
        <v>264</v>
      </c>
      <c r="C490" s="263">
        <v>19.28</v>
      </c>
      <c r="D490" s="262">
        <v>23.8</v>
      </c>
      <c r="E490" s="262">
        <v>14.719999999999999</v>
      </c>
      <c r="F490" s="285">
        <v>7.08</v>
      </c>
      <c r="G490" s="262">
        <v>1.1400000000000001</v>
      </c>
    </row>
    <row r="491" spans="1:7" ht="16.5" customHeight="1" x14ac:dyDescent="0.15">
      <c r="A491" s="249" t="s">
        <v>146</v>
      </c>
      <c r="B491" s="275">
        <v>265</v>
      </c>
      <c r="C491" s="258">
        <v>18.96</v>
      </c>
      <c r="D491" s="257">
        <v>23.78</v>
      </c>
      <c r="E491" s="257">
        <v>14.739999999999998</v>
      </c>
      <c r="F491" s="283">
        <v>5.9399999999999995</v>
      </c>
      <c r="G491" s="257">
        <v>4</v>
      </c>
    </row>
    <row r="492" spans="1:7" ht="16.5" customHeight="1" x14ac:dyDescent="0.15">
      <c r="A492" s="249" t="s">
        <v>146</v>
      </c>
      <c r="B492" s="275">
        <v>266</v>
      </c>
      <c r="C492" s="258">
        <v>19.68</v>
      </c>
      <c r="D492" s="257">
        <v>25.059999999999995</v>
      </c>
      <c r="E492" s="257">
        <v>15.38</v>
      </c>
      <c r="F492" s="283">
        <v>7.9599999999999991</v>
      </c>
      <c r="G492" s="257">
        <v>2.06</v>
      </c>
    </row>
    <row r="493" spans="1:7" ht="16.5" customHeight="1" x14ac:dyDescent="0.15">
      <c r="A493" s="249" t="s">
        <v>146</v>
      </c>
      <c r="B493" s="275">
        <v>267</v>
      </c>
      <c r="C493" s="258">
        <v>19.8</v>
      </c>
      <c r="D493" s="257">
        <v>25.56</v>
      </c>
      <c r="E493" s="257">
        <v>15.220000000000002</v>
      </c>
      <c r="F493" s="283">
        <v>7.1599999999999993</v>
      </c>
      <c r="G493" s="257">
        <v>0.26</v>
      </c>
    </row>
    <row r="494" spans="1:7" ht="16.5" customHeight="1" x14ac:dyDescent="0.15">
      <c r="A494" s="249" t="s">
        <v>146</v>
      </c>
      <c r="B494" s="275">
        <v>268</v>
      </c>
      <c r="C494" s="258">
        <v>20.100000000000001</v>
      </c>
      <c r="D494" s="257">
        <v>25.98</v>
      </c>
      <c r="E494" s="257">
        <v>15.52</v>
      </c>
      <c r="F494" s="283">
        <v>9.2800000000000011</v>
      </c>
      <c r="G494" s="257">
        <v>0</v>
      </c>
    </row>
    <row r="495" spans="1:7" ht="16.5" customHeight="1" x14ac:dyDescent="0.15">
      <c r="A495" s="249" t="s">
        <v>146</v>
      </c>
      <c r="B495" s="275">
        <v>269</v>
      </c>
      <c r="C495" s="258">
        <v>20.459999999999997</v>
      </c>
      <c r="D495" s="257">
        <v>26.72</v>
      </c>
      <c r="E495" s="257">
        <v>14.620000000000001</v>
      </c>
      <c r="F495" s="283">
        <v>7.9599999999999991</v>
      </c>
      <c r="G495" s="257">
        <v>0</v>
      </c>
    </row>
    <row r="496" spans="1:7" ht="16.5" customHeight="1" x14ac:dyDescent="0.15">
      <c r="A496" s="266" t="s">
        <v>146</v>
      </c>
      <c r="B496" s="276">
        <v>270</v>
      </c>
      <c r="C496" s="254">
        <v>21.5</v>
      </c>
      <c r="D496" s="253">
        <v>26.52</v>
      </c>
      <c r="E496" s="253">
        <v>17.16</v>
      </c>
      <c r="F496" s="284">
        <v>6.8599999999999994</v>
      </c>
      <c r="G496" s="253">
        <v>0</v>
      </c>
    </row>
    <row r="497" spans="1:7" ht="16.5" customHeight="1" x14ac:dyDescent="0.15">
      <c r="A497" s="249" t="s">
        <v>146</v>
      </c>
      <c r="B497" s="275">
        <v>271</v>
      </c>
      <c r="C497" s="258">
        <v>20.8</v>
      </c>
      <c r="D497" s="257">
        <v>25.6</v>
      </c>
      <c r="E497" s="257">
        <v>16.520000000000003</v>
      </c>
      <c r="F497" s="283">
        <v>5.36</v>
      </c>
      <c r="G497" s="257">
        <v>2.5200000000000005</v>
      </c>
    </row>
    <row r="498" spans="1:7" ht="16.5" customHeight="1" x14ac:dyDescent="0.15">
      <c r="A498" s="249" t="s">
        <v>146</v>
      </c>
      <c r="B498" s="275">
        <v>272</v>
      </c>
      <c r="C498" s="258">
        <v>19.98</v>
      </c>
      <c r="D498" s="257">
        <v>24.740000000000002</v>
      </c>
      <c r="E498" s="257">
        <v>15.66</v>
      </c>
      <c r="F498" s="283">
        <v>6.9</v>
      </c>
      <c r="G498" s="257">
        <v>0</v>
      </c>
    </row>
    <row r="499" spans="1:7" ht="16.5" customHeight="1" x14ac:dyDescent="0.15">
      <c r="A499" s="249" t="s">
        <v>146</v>
      </c>
      <c r="B499" s="275">
        <v>273</v>
      </c>
      <c r="C499" s="258">
        <v>19.040000000000003</v>
      </c>
      <c r="D499" s="257">
        <v>25.040000000000003</v>
      </c>
      <c r="E499" s="257">
        <v>14</v>
      </c>
      <c r="F499" s="283">
        <v>8.379999999999999</v>
      </c>
      <c r="G499" s="257">
        <v>0</v>
      </c>
    </row>
    <row r="500" spans="1:7" ht="16.5" customHeight="1" thickBot="1" x14ac:dyDescent="0.2">
      <c r="A500" s="249" t="s">
        <v>146</v>
      </c>
      <c r="B500" s="275">
        <v>274</v>
      </c>
      <c r="C500" s="258">
        <v>19.100000000000001</v>
      </c>
      <c r="D500" s="257">
        <v>25.060000000000002</v>
      </c>
      <c r="E500" s="257">
        <v>14.419999999999998</v>
      </c>
      <c r="F500" s="283">
        <v>6.88</v>
      </c>
      <c r="G500" s="257">
        <v>1.7399999999999998</v>
      </c>
    </row>
    <row r="501" spans="1:7" ht="16.5" customHeight="1" x14ac:dyDescent="0.15">
      <c r="A501" s="279" t="s">
        <v>146</v>
      </c>
      <c r="B501" s="274">
        <v>275</v>
      </c>
      <c r="C501" s="280">
        <v>18.78</v>
      </c>
      <c r="D501" s="281">
        <v>23.759999999999998</v>
      </c>
      <c r="E501" s="281">
        <v>14.779999999999998</v>
      </c>
      <c r="F501" s="282">
        <v>3.8600000000000003</v>
      </c>
      <c r="G501" s="281">
        <v>2.02</v>
      </c>
    </row>
    <row r="502" spans="1:7" ht="16.5" customHeight="1" x14ac:dyDescent="0.15">
      <c r="A502" s="249" t="s">
        <v>146</v>
      </c>
      <c r="B502" s="275">
        <v>276</v>
      </c>
      <c r="C502" s="258">
        <v>19.220000000000002</v>
      </c>
      <c r="D502" s="257">
        <v>23.939999999999998</v>
      </c>
      <c r="E502" s="257">
        <v>15.2</v>
      </c>
      <c r="F502" s="283">
        <v>5.26</v>
      </c>
      <c r="G502" s="257">
        <v>8.6800000000000015</v>
      </c>
    </row>
    <row r="503" spans="1:7" ht="16.5" customHeight="1" x14ac:dyDescent="0.15">
      <c r="A503" s="249" t="s">
        <v>146</v>
      </c>
      <c r="B503" s="275">
        <v>277</v>
      </c>
      <c r="C503" s="258">
        <v>19.739999999999998</v>
      </c>
      <c r="D503" s="257">
        <v>25.439999999999998</v>
      </c>
      <c r="E503" s="257">
        <v>15.4</v>
      </c>
      <c r="F503" s="283">
        <v>6.26</v>
      </c>
      <c r="G503" s="257">
        <v>7.68</v>
      </c>
    </row>
    <row r="504" spans="1:7" ht="16.5" customHeight="1" x14ac:dyDescent="0.15">
      <c r="A504" s="249" t="s">
        <v>146</v>
      </c>
      <c r="B504" s="275">
        <v>278</v>
      </c>
      <c r="C504" s="258">
        <v>19.399999999999999</v>
      </c>
      <c r="D504" s="257">
        <v>25.32</v>
      </c>
      <c r="E504" s="257">
        <v>12.98</v>
      </c>
      <c r="F504" s="283">
        <v>8.379999999999999</v>
      </c>
      <c r="G504" s="257">
        <v>0</v>
      </c>
    </row>
    <row r="505" spans="1:7" ht="16.5" customHeight="1" x14ac:dyDescent="0.15">
      <c r="A505" s="249" t="s">
        <v>146</v>
      </c>
      <c r="B505" s="275">
        <v>279</v>
      </c>
      <c r="C505" s="258">
        <v>17.619999999999997</v>
      </c>
      <c r="D505" s="257">
        <v>21.740000000000002</v>
      </c>
      <c r="E505" s="257">
        <v>13.98</v>
      </c>
      <c r="F505" s="283">
        <v>4.9000000000000004</v>
      </c>
      <c r="G505" s="257">
        <v>6.0600000000000005</v>
      </c>
    </row>
    <row r="506" spans="1:7" ht="16.5" customHeight="1" x14ac:dyDescent="0.15">
      <c r="A506" s="266" t="s">
        <v>146</v>
      </c>
      <c r="B506" s="276">
        <v>280</v>
      </c>
      <c r="C506" s="254">
        <v>17.43</v>
      </c>
      <c r="D506" s="253">
        <v>21.979999999999997</v>
      </c>
      <c r="E506" s="253">
        <v>12.66</v>
      </c>
      <c r="F506" s="284">
        <v>6.9599999999999991</v>
      </c>
      <c r="G506" s="253">
        <v>15.2</v>
      </c>
    </row>
    <row r="507" spans="1:7" ht="16.5" customHeight="1" x14ac:dyDescent="0.15">
      <c r="A507" s="249" t="s">
        <v>146</v>
      </c>
      <c r="B507" s="275">
        <v>281</v>
      </c>
      <c r="C507" s="258">
        <v>17.240000000000002</v>
      </c>
      <c r="D507" s="257">
        <v>22.56</v>
      </c>
      <c r="E507" s="257">
        <v>12.86</v>
      </c>
      <c r="F507" s="283">
        <v>5.98</v>
      </c>
      <c r="G507" s="257">
        <v>8.7200000000000006</v>
      </c>
    </row>
    <row r="508" spans="1:7" ht="16.5" customHeight="1" x14ac:dyDescent="0.15">
      <c r="A508" s="249" t="s">
        <v>146</v>
      </c>
      <c r="B508" s="275">
        <v>282</v>
      </c>
      <c r="C508" s="258">
        <v>16.88</v>
      </c>
      <c r="D508" s="257">
        <v>23</v>
      </c>
      <c r="E508" s="257">
        <v>11.6</v>
      </c>
      <c r="F508" s="283">
        <v>9.02</v>
      </c>
      <c r="G508" s="257">
        <v>4.0999999999999996</v>
      </c>
    </row>
    <row r="509" spans="1:7" ht="16.5" customHeight="1" x14ac:dyDescent="0.15">
      <c r="A509" s="249" t="s">
        <v>146</v>
      </c>
      <c r="B509" s="275">
        <v>283</v>
      </c>
      <c r="C509" s="258">
        <v>15.6</v>
      </c>
      <c r="D509" s="257">
        <v>21.52</v>
      </c>
      <c r="E509" s="257">
        <v>9.9599999999999991</v>
      </c>
      <c r="F509" s="283">
        <v>8.7199999999999989</v>
      </c>
      <c r="G509" s="257">
        <v>0</v>
      </c>
    </row>
    <row r="510" spans="1:7" ht="16.5" customHeight="1" x14ac:dyDescent="0.15">
      <c r="A510" s="259" t="s">
        <v>146</v>
      </c>
      <c r="B510" s="277">
        <v>284</v>
      </c>
      <c r="C510" s="263">
        <v>15.580000000000002</v>
      </c>
      <c r="D510" s="262">
        <v>20.9</v>
      </c>
      <c r="E510" s="262">
        <v>10.319999999999999</v>
      </c>
      <c r="F510" s="285">
        <v>5.339999999999999</v>
      </c>
      <c r="G510" s="262">
        <v>0.62</v>
      </c>
    </row>
    <row r="511" spans="1:7" ht="16.5" customHeight="1" x14ac:dyDescent="0.15">
      <c r="A511" s="249" t="s">
        <v>146</v>
      </c>
      <c r="B511" s="275">
        <v>285</v>
      </c>
      <c r="C511" s="258">
        <v>14.98</v>
      </c>
      <c r="D511" s="257">
        <v>20.68</v>
      </c>
      <c r="E511" s="257">
        <v>10.18</v>
      </c>
      <c r="F511" s="283">
        <v>6.04</v>
      </c>
      <c r="G511" s="257">
        <v>3.3600000000000003</v>
      </c>
    </row>
    <row r="512" spans="1:7" ht="16.5" customHeight="1" x14ac:dyDescent="0.15">
      <c r="A512" s="249" t="s">
        <v>146</v>
      </c>
      <c r="B512" s="275">
        <v>286</v>
      </c>
      <c r="C512" s="258">
        <v>14.160000000000002</v>
      </c>
      <c r="D512" s="257">
        <v>19.419999999999998</v>
      </c>
      <c r="E512" s="257">
        <v>9.620000000000001</v>
      </c>
      <c r="F512" s="283">
        <v>7.9</v>
      </c>
      <c r="G512" s="257">
        <v>0.04</v>
      </c>
    </row>
    <row r="513" spans="1:7" ht="16.5" customHeight="1" x14ac:dyDescent="0.15">
      <c r="A513" s="249" t="s">
        <v>146</v>
      </c>
      <c r="B513" s="275">
        <v>287</v>
      </c>
      <c r="C513" s="258">
        <v>13.419999999999998</v>
      </c>
      <c r="D513" s="257">
        <v>20.200000000000003</v>
      </c>
      <c r="E513" s="257">
        <v>7.2200000000000006</v>
      </c>
      <c r="F513" s="283">
        <v>9.3000000000000007</v>
      </c>
      <c r="G513" s="257">
        <v>0</v>
      </c>
    </row>
    <row r="514" spans="1:7" ht="16.5" customHeight="1" x14ac:dyDescent="0.15">
      <c r="A514" s="249" t="s">
        <v>146</v>
      </c>
      <c r="B514" s="275">
        <v>288</v>
      </c>
      <c r="C514" s="258">
        <v>13.820000000000002</v>
      </c>
      <c r="D514" s="257">
        <v>20.74</v>
      </c>
      <c r="E514" s="257">
        <v>7.58</v>
      </c>
      <c r="F514" s="283">
        <v>8.4999999999999982</v>
      </c>
      <c r="G514" s="257">
        <v>0</v>
      </c>
    </row>
    <row r="515" spans="1:7" ht="16.5" customHeight="1" thickBot="1" x14ac:dyDescent="0.2">
      <c r="A515" s="268" t="s">
        <v>146</v>
      </c>
      <c r="B515" s="278">
        <v>289</v>
      </c>
      <c r="C515" s="273">
        <v>14.219999999999999</v>
      </c>
      <c r="D515" s="272">
        <v>21.640000000000004</v>
      </c>
      <c r="E515" s="272">
        <v>8.02</v>
      </c>
      <c r="F515" s="286">
        <v>7.8</v>
      </c>
      <c r="G515" s="272">
        <v>0</v>
      </c>
    </row>
    <row r="516" spans="1:7" ht="16.5" customHeight="1" x14ac:dyDescent="0.3">
      <c r="A516" s="279" t="s">
        <v>146</v>
      </c>
      <c r="B516" s="275">
        <v>290</v>
      </c>
      <c r="C516" s="287">
        <v>14.479999999999999</v>
      </c>
      <c r="D516" s="288">
        <v>19.619999999999997</v>
      </c>
      <c r="E516" s="281">
        <v>10.36</v>
      </c>
      <c r="F516" s="280">
        <v>3.5400000000000005</v>
      </c>
      <c r="G516" s="280">
        <v>0.42000000000000004</v>
      </c>
    </row>
    <row r="517" spans="1:7" ht="16.5" customHeight="1" x14ac:dyDescent="0.3">
      <c r="A517" s="249" t="s">
        <v>146</v>
      </c>
      <c r="B517" s="275">
        <v>291</v>
      </c>
      <c r="C517" s="251">
        <v>14.16</v>
      </c>
      <c r="D517" s="256">
        <v>20.78</v>
      </c>
      <c r="E517" s="257">
        <v>8.98</v>
      </c>
      <c r="F517" s="258">
        <v>8.6800000000000015</v>
      </c>
      <c r="G517" s="258">
        <v>0.06</v>
      </c>
    </row>
    <row r="518" spans="1:7" ht="16.5" customHeight="1" x14ac:dyDescent="0.3">
      <c r="A518" s="249" t="s">
        <v>146</v>
      </c>
      <c r="B518" s="275">
        <v>292</v>
      </c>
      <c r="C518" s="251">
        <v>14.179999999999998</v>
      </c>
      <c r="D518" s="256">
        <v>19.96</v>
      </c>
      <c r="E518" s="257">
        <v>9</v>
      </c>
      <c r="F518" s="258">
        <v>5.5399999999999991</v>
      </c>
      <c r="G518" s="258">
        <v>0.76</v>
      </c>
    </row>
    <row r="519" spans="1:7" ht="16.5" customHeight="1" x14ac:dyDescent="0.3">
      <c r="A519" s="249" t="s">
        <v>146</v>
      </c>
      <c r="B519" s="275">
        <v>293</v>
      </c>
      <c r="C519" s="251">
        <v>15.059999999999999</v>
      </c>
      <c r="D519" s="256">
        <v>22.04</v>
      </c>
      <c r="E519" s="257">
        <v>9.2799999999999994</v>
      </c>
      <c r="F519" s="258">
        <v>9.52</v>
      </c>
      <c r="G519" s="258">
        <v>0</v>
      </c>
    </row>
    <row r="520" spans="1:7" ht="16.5" customHeight="1" x14ac:dyDescent="0.3">
      <c r="A520" s="259" t="s">
        <v>146</v>
      </c>
      <c r="B520" s="277">
        <v>294</v>
      </c>
      <c r="C520" s="260">
        <v>14.8</v>
      </c>
      <c r="D520" s="261">
        <v>22.76</v>
      </c>
      <c r="E520" s="262">
        <v>8.7199999999999989</v>
      </c>
      <c r="F520" s="263">
        <v>8.9400000000000013</v>
      </c>
      <c r="G520" s="26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EF10"/>
  <sheetViews>
    <sheetView zoomScale="70" zoomScaleNormal="70" workbookViewId="0">
      <pane xSplit="3" ySplit="1" topLeftCell="D2" activePane="bottomRight" state="frozen"/>
      <selection activeCell="AB43" sqref="AB43:AB44"/>
      <selection pane="topRight" activeCell="AB43" sqref="AB43:AB44"/>
      <selection pane="bottomLeft" activeCell="AB43" sqref="AB43:AB44"/>
      <selection pane="bottomRight" activeCell="E15" sqref="E15"/>
    </sheetView>
  </sheetViews>
  <sheetFormatPr defaultColWidth="8.875" defaultRowHeight="16.5" x14ac:dyDescent="0.3"/>
  <cols>
    <col min="4" max="7" width="8.875" customWidth="1"/>
    <col min="8" max="8" width="8.875" style="1" customWidth="1"/>
    <col min="9" max="9" width="8.875" customWidth="1"/>
    <col min="10" max="12" width="9.875" customWidth="1"/>
    <col min="13" max="13" width="8.875" customWidth="1"/>
    <col min="14" max="14" width="9.875" customWidth="1"/>
    <col min="15" max="15" width="7.625" customWidth="1"/>
    <col min="16" max="17" width="9.875" customWidth="1"/>
    <col min="18" max="18" width="7.625" customWidth="1"/>
    <col min="19" max="19" width="8.875" customWidth="1"/>
    <col min="20" max="21" width="9" customWidth="1"/>
    <col min="22" max="22" width="10.25" customWidth="1"/>
    <col min="23" max="27" width="8.875" customWidth="1"/>
    <col min="28" max="57" width="9" customWidth="1"/>
    <col min="58" max="58" width="10.625" style="1" customWidth="1"/>
    <col min="59" max="65" width="10.625" customWidth="1"/>
    <col min="66" max="66" width="10.625" style="1" customWidth="1"/>
  </cols>
  <sheetData>
    <row r="1" spans="1:136" s="5" customFormat="1" ht="24" x14ac:dyDescent="0.3">
      <c r="A1" s="54" t="s">
        <v>22</v>
      </c>
      <c r="B1" s="55" t="s">
        <v>23</v>
      </c>
      <c r="C1" s="56" t="s">
        <v>24</v>
      </c>
      <c r="D1" s="57" t="s">
        <v>25</v>
      </c>
      <c r="E1" s="58" t="s">
        <v>26</v>
      </c>
      <c r="F1" s="59" t="s">
        <v>27</v>
      </c>
      <c r="G1" s="59" t="s">
        <v>28</v>
      </c>
      <c r="H1" s="59" t="s">
        <v>115</v>
      </c>
      <c r="I1" s="58" t="s">
        <v>29</v>
      </c>
      <c r="J1" s="59" t="s">
        <v>30</v>
      </c>
      <c r="K1" s="59" t="s">
        <v>31</v>
      </c>
      <c r="L1" s="59" t="s">
        <v>32</v>
      </c>
      <c r="M1" s="60" t="s">
        <v>33</v>
      </c>
      <c r="N1" s="59" t="s">
        <v>34</v>
      </c>
      <c r="O1" s="61" t="s">
        <v>35</v>
      </c>
      <c r="P1" s="361" t="s">
        <v>36</v>
      </c>
      <c r="Q1" s="62" t="s">
        <v>37</v>
      </c>
      <c r="R1" s="62" t="s">
        <v>38</v>
      </c>
      <c r="S1" s="63" t="s">
        <v>39</v>
      </c>
      <c r="T1" s="62" t="s">
        <v>40</v>
      </c>
      <c r="U1" s="62" t="s">
        <v>41</v>
      </c>
      <c r="V1" s="64" t="s">
        <v>42</v>
      </c>
      <c r="W1" s="362" t="s">
        <v>43</v>
      </c>
      <c r="X1" s="65" t="s">
        <v>44</v>
      </c>
      <c r="Y1" s="65" t="s">
        <v>45</v>
      </c>
      <c r="Z1" s="65" t="s">
        <v>46</v>
      </c>
      <c r="AA1" s="65" t="s">
        <v>47</v>
      </c>
      <c r="AB1" s="66" t="s">
        <v>48</v>
      </c>
      <c r="AC1" s="66" t="s">
        <v>49</v>
      </c>
      <c r="AD1" s="66" t="s">
        <v>50</v>
      </c>
      <c r="AE1" s="66" t="s">
        <v>51</v>
      </c>
      <c r="AF1" s="66" t="s">
        <v>52</v>
      </c>
      <c r="AG1" s="66" t="s">
        <v>53</v>
      </c>
      <c r="AH1" s="66" t="s">
        <v>9</v>
      </c>
      <c r="AI1" s="67" t="s">
        <v>54</v>
      </c>
      <c r="AJ1" s="363" t="s">
        <v>55</v>
      </c>
      <c r="AK1" s="66" t="s">
        <v>49</v>
      </c>
      <c r="AL1" s="66" t="s">
        <v>50</v>
      </c>
      <c r="AM1" s="66" t="s">
        <v>51</v>
      </c>
      <c r="AN1" s="66" t="s">
        <v>56</v>
      </c>
      <c r="AO1" s="66" t="s">
        <v>52</v>
      </c>
      <c r="AP1" s="66" t="s">
        <v>57</v>
      </c>
      <c r="AQ1" s="66" t="s">
        <v>58</v>
      </c>
      <c r="AR1" s="66" t="s">
        <v>59</v>
      </c>
      <c r="AS1" s="66" t="s">
        <v>60</v>
      </c>
      <c r="AT1" s="66" t="s">
        <v>61</v>
      </c>
      <c r="AU1" s="66" t="s">
        <v>62</v>
      </c>
      <c r="AV1" s="66" t="s">
        <v>63</v>
      </c>
      <c r="AW1" s="66" t="s">
        <v>10</v>
      </c>
      <c r="AX1" s="68" t="s">
        <v>64</v>
      </c>
      <c r="AY1" s="68" t="s">
        <v>65</v>
      </c>
      <c r="AZ1" s="66" t="s">
        <v>66</v>
      </c>
      <c r="BA1" s="66" t="s">
        <v>67</v>
      </c>
      <c r="BB1" s="66" t="s">
        <v>11</v>
      </c>
      <c r="BC1" s="66" t="s">
        <v>68</v>
      </c>
      <c r="BD1" s="66" t="s">
        <v>69</v>
      </c>
      <c r="BE1" s="67" t="s">
        <v>70</v>
      </c>
      <c r="BF1" s="69" t="s">
        <v>133</v>
      </c>
      <c r="BG1" s="69" t="s">
        <v>39</v>
      </c>
      <c r="BH1" s="70" t="s">
        <v>42</v>
      </c>
      <c r="BI1" s="65" t="s">
        <v>43</v>
      </c>
      <c r="BJ1" s="65" t="s">
        <v>44</v>
      </c>
      <c r="BK1" s="65" t="s">
        <v>45</v>
      </c>
      <c r="BL1" s="65" t="s">
        <v>46</v>
      </c>
      <c r="BM1" s="65" t="s">
        <v>47</v>
      </c>
      <c r="BN1" s="71" t="s">
        <v>76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</row>
    <row r="2" spans="1:136" s="7" customFormat="1" x14ac:dyDescent="0.3">
      <c r="A2" s="359" t="s">
        <v>71</v>
      </c>
      <c r="B2" s="359" t="s">
        <v>72</v>
      </c>
      <c r="C2" s="85">
        <v>2020</v>
      </c>
      <c r="D2" s="72" t="s">
        <v>113</v>
      </c>
      <c r="E2" s="364">
        <v>13.5</v>
      </c>
      <c r="F2" s="186">
        <v>4.3</v>
      </c>
      <c r="G2" s="365">
        <v>1.7</v>
      </c>
      <c r="H2" s="365">
        <f t="shared" ref="H2:H4" si="0">G2/2</f>
        <v>0.85</v>
      </c>
      <c r="I2" s="364">
        <v>29.2</v>
      </c>
      <c r="J2" s="186">
        <v>15.9</v>
      </c>
      <c r="K2" s="186">
        <v>8.8000000000000007</v>
      </c>
      <c r="L2" s="186">
        <v>2.6</v>
      </c>
      <c r="M2" s="186">
        <v>34.9</v>
      </c>
      <c r="N2" s="355">
        <v>17.100000000000001</v>
      </c>
      <c r="O2" s="366">
        <v>10.3</v>
      </c>
      <c r="P2" s="367">
        <v>67.018333333333331</v>
      </c>
      <c r="Q2" s="186">
        <v>12.95</v>
      </c>
      <c r="R2" s="186">
        <v>13.126666666666667</v>
      </c>
      <c r="S2" s="73">
        <f t="shared" ref="S2:S3" si="1">DATE(1900,MONTH(BG2),DAY(BG2))</f>
        <v>183</v>
      </c>
      <c r="T2" s="186">
        <v>34.9</v>
      </c>
      <c r="U2" s="186">
        <v>17.100000000000001</v>
      </c>
      <c r="V2" s="74">
        <f t="shared" ref="V2:AA3" si="2">DATE(1900, MONTH(BH2), DAY(BH2))</f>
        <v>204</v>
      </c>
      <c r="W2" s="75">
        <f t="shared" si="2"/>
        <v>159</v>
      </c>
      <c r="X2" s="73">
        <f t="shared" si="2"/>
        <v>219</v>
      </c>
      <c r="Y2" s="73">
        <f t="shared" si="2"/>
        <v>232</v>
      </c>
      <c r="Z2" s="73">
        <f t="shared" si="2"/>
        <v>234</v>
      </c>
      <c r="AA2" s="73">
        <f t="shared" si="2"/>
        <v>236</v>
      </c>
      <c r="AB2" s="355">
        <v>29.6</v>
      </c>
      <c r="AC2" s="355">
        <v>66.566666666666663</v>
      </c>
      <c r="AD2" s="355">
        <v>21.616666666666664</v>
      </c>
      <c r="AE2" s="355">
        <v>11.183333333333332</v>
      </c>
      <c r="AF2" s="355">
        <f t="shared" ref="AF2:AF4" si="3">AE2/U2*100</f>
        <v>65.399610136452225</v>
      </c>
      <c r="AG2" s="355">
        <v>14.266666666666667</v>
      </c>
      <c r="AH2" s="365">
        <v>111.33080808080808</v>
      </c>
      <c r="AI2" s="368">
        <v>79.755781573398437</v>
      </c>
      <c r="AJ2" s="76">
        <f t="shared" ref="AJ2:AJ4" si="4">DATE(1900, MONTH(BN2), DAY(BN2))</f>
        <v>293</v>
      </c>
      <c r="AK2" s="186">
        <f t="shared" ref="AK2:AM4" si="5">AC2</f>
        <v>66.566666666666663</v>
      </c>
      <c r="AL2" s="186">
        <f t="shared" si="5"/>
        <v>21.616666666666664</v>
      </c>
      <c r="AM2" s="186">
        <f t="shared" si="5"/>
        <v>11.183333333333332</v>
      </c>
      <c r="AN2" s="369">
        <v>266</v>
      </c>
      <c r="AO2" s="355">
        <f t="shared" ref="AO2:AO4" si="6">AF2</f>
        <v>65.399610136452225</v>
      </c>
      <c r="AP2" s="355">
        <f>AR2+AS2</f>
        <v>95.000000000000014</v>
      </c>
      <c r="AQ2" s="370">
        <v>25634.920634920632</v>
      </c>
      <c r="AR2" s="355">
        <v>85.362745098039227</v>
      </c>
      <c r="AS2" s="355">
        <v>9.6372549019607838</v>
      </c>
      <c r="AT2" s="355">
        <v>79.755781573398437</v>
      </c>
      <c r="AU2" s="355">
        <v>89.786954131140178</v>
      </c>
      <c r="AV2" s="186">
        <v>26.238045393834739</v>
      </c>
      <c r="AW2" s="186">
        <v>22.713333333333335</v>
      </c>
      <c r="AX2" s="369">
        <v>599.35</v>
      </c>
      <c r="AY2" s="369">
        <v>832.33333333333337</v>
      </c>
      <c r="AZ2" s="85">
        <v>592.00752217553679</v>
      </c>
      <c r="BA2" s="355">
        <v>86.566666666666663</v>
      </c>
      <c r="BB2" s="85">
        <v>512</v>
      </c>
      <c r="BC2" s="85">
        <v>471</v>
      </c>
      <c r="BD2" s="369">
        <v>601.3596923827705</v>
      </c>
      <c r="BE2" s="366">
        <v>0.98450726443081082</v>
      </c>
      <c r="BF2" s="356">
        <v>43976</v>
      </c>
      <c r="BG2" s="356">
        <v>44013</v>
      </c>
      <c r="BH2" s="78">
        <v>44034</v>
      </c>
      <c r="BI2" s="78">
        <v>43989</v>
      </c>
      <c r="BJ2" s="78">
        <v>44049</v>
      </c>
      <c r="BK2" s="78">
        <v>44062</v>
      </c>
      <c r="BL2" s="78">
        <v>44064</v>
      </c>
      <c r="BM2" s="78">
        <v>44066</v>
      </c>
      <c r="BN2" s="77">
        <v>44123</v>
      </c>
    </row>
    <row r="3" spans="1:136" s="7" customFormat="1" x14ac:dyDescent="0.3">
      <c r="A3" s="371" t="s">
        <v>71</v>
      </c>
      <c r="B3" s="371" t="s">
        <v>73</v>
      </c>
      <c r="C3" s="87">
        <v>2020</v>
      </c>
      <c r="D3" s="372" t="s">
        <v>113</v>
      </c>
      <c r="E3" s="373">
        <v>15.7</v>
      </c>
      <c r="F3" s="195">
        <v>4</v>
      </c>
      <c r="G3" s="374">
        <v>1.8</v>
      </c>
      <c r="H3" s="374">
        <f t="shared" si="0"/>
        <v>0.9</v>
      </c>
      <c r="I3" s="373">
        <v>32.700000000000003</v>
      </c>
      <c r="J3" s="195">
        <v>19.399999999999999</v>
      </c>
      <c r="K3" s="195">
        <v>9</v>
      </c>
      <c r="L3" s="195">
        <v>3.3</v>
      </c>
      <c r="M3" s="195">
        <v>49.5</v>
      </c>
      <c r="N3" s="375">
        <v>19.5</v>
      </c>
      <c r="O3" s="376">
        <v>10.7</v>
      </c>
      <c r="P3" s="377">
        <v>71.091666666666654</v>
      </c>
      <c r="Q3" s="195">
        <v>15.366666666666667</v>
      </c>
      <c r="R3" s="195">
        <v>13.813333333333334</v>
      </c>
      <c r="S3" s="378">
        <f t="shared" si="1"/>
        <v>181</v>
      </c>
      <c r="T3" s="195">
        <v>49.2</v>
      </c>
      <c r="U3" s="195">
        <v>20.5</v>
      </c>
      <c r="V3" s="379">
        <f t="shared" si="2"/>
        <v>205</v>
      </c>
      <c r="W3" s="380">
        <f t="shared" si="2"/>
        <v>157</v>
      </c>
      <c r="X3" s="378">
        <f t="shared" si="2"/>
        <v>220</v>
      </c>
      <c r="Y3" s="378">
        <f t="shared" si="2"/>
        <v>231</v>
      </c>
      <c r="Z3" s="378">
        <f t="shared" si="2"/>
        <v>235</v>
      </c>
      <c r="AA3" s="378">
        <f t="shared" si="2"/>
        <v>237</v>
      </c>
      <c r="AB3" s="375">
        <v>34.1</v>
      </c>
      <c r="AC3" s="375">
        <v>77.583333333333329</v>
      </c>
      <c r="AD3" s="375">
        <v>19.666666666666668</v>
      </c>
      <c r="AE3" s="375">
        <v>12.983333333333334</v>
      </c>
      <c r="AF3" s="375">
        <f t="shared" si="3"/>
        <v>63.333333333333343</v>
      </c>
      <c r="AG3" s="375">
        <v>15.233333333333333</v>
      </c>
      <c r="AH3" s="374">
        <v>88.0241511238642</v>
      </c>
      <c r="AI3" s="381">
        <v>85.090303151238416</v>
      </c>
      <c r="AJ3" s="382">
        <f t="shared" si="4"/>
        <v>294</v>
      </c>
      <c r="AK3" s="195">
        <f t="shared" si="5"/>
        <v>77.583333333333329</v>
      </c>
      <c r="AL3" s="195">
        <f t="shared" si="5"/>
        <v>19.666666666666668</v>
      </c>
      <c r="AM3" s="195">
        <f t="shared" si="5"/>
        <v>12.983333333333334</v>
      </c>
      <c r="AN3" s="383">
        <v>309</v>
      </c>
      <c r="AO3" s="375">
        <f t="shared" si="6"/>
        <v>63.333333333333343</v>
      </c>
      <c r="AP3" s="375">
        <f t="shared" ref="AP3:AP4" si="7">AR3+AS3</f>
        <v>95.376068376068375</v>
      </c>
      <c r="AQ3" s="384">
        <v>29521.164021164022</v>
      </c>
      <c r="AR3" s="375">
        <v>88.07692307692308</v>
      </c>
      <c r="AS3" s="375">
        <v>7.299145299145299</v>
      </c>
      <c r="AT3" s="375">
        <v>85.090303151238416</v>
      </c>
      <c r="AU3" s="375">
        <v>92.304399286215926</v>
      </c>
      <c r="AV3" s="195">
        <v>25.237228760097569</v>
      </c>
      <c r="AW3" s="195">
        <v>21.973333333333333</v>
      </c>
      <c r="AX3" s="383">
        <v>613.83666666666659</v>
      </c>
      <c r="AY3" s="383">
        <v>844.33333333333337</v>
      </c>
      <c r="AZ3" s="87">
        <v>592.4713663243075</v>
      </c>
      <c r="BA3" s="375">
        <v>87.066666666666677</v>
      </c>
      <c r="BB3" s="87">
        <v>535</v>
      </c>
      <c r="BC3" s="87">
        <v>492</v>
      </c>
      <c r="BD3" s="383">
        <v>796.17505713070295</v>
      </c>
      <c r="BE3" s="376">
        <v>0.74412020986813143</v>
      </c>
      <c r="BF3" s="385">
        <v>43976</v>
      </c>
      <c r="BG3" s="385">
        <v>44011</v>
      </c>
      <c r="BH3" s="386">
        <v>44035</v>
      </c>
      <c r="BI3" s="386">
        <v>43987</v>
      </c>
      <c r="BJ3" s="386">
        <v>44050</v>
      </c>
      <c r="BK3" s="386">
        <v>44061</v>
      </c>
      <c r="BL3" s="386">
        <v>44065</v>
      </c>
      <c r="BM3" s="386">
        <v>44067</v>
      </c>
      <c r="BN3" s="387">
        <v>44124</v>
      </c>
    </row>
    <row r="4" spans="1:136" s="7" customFormat="1" x14ac:dyDescent="0.3">
      <c r="A4" s="360" t="s">
        <v>71</v>
      </c>
      <c r="B4" s="360" t="s">
        <v>74</v>
      </c>
      <c r="C4" s="86">
        <v>2020</v>
      </c>
      <c r="D4" s="79" t="s">
        <v>113</v>
      </c>
      <c r="E4" s="388">
        <v>16.3</v>
      </c>
      <c r="F4" s="204">
        <v>4.2</v>
      </c>
      <c r="G4" s="389">
        <v>1.8</v>
      </c>
      <c r="H4" s="389">
        <f t="shared" si="0"/>
        <v>0.9</v>
      </c>
      <c r="I4" s="388">
        <v>31.2</v>
      </c>
      <c r="J4" s="204">
        <v>14</v>
      </c>
      <c r="K4" s="204">
        <v>8.6999999999999993</v>
      </c>
      <c r="L4" s="204">
        <v>2.6</v>
      </c>
      <c r="M4" s="204">
        <v>40.1</v>
      </c>
      <c r="N4" s="390">
        <v>15.5</v>
      </c>
      <c r="O4" s="391">
        <v>10.4</v>
      </c>
      <c r="P4" s="392">
        <v>70.426666666666677</v>
      </c>
      <c r="Q4" s="204">
        <v>12.233333333333333</v>
      </c>
      <c r="R4" s="204">
        <v>13.636666666666665</v>
      </c>
      <c r="S4" s="80">
        <f>DATE(1900,MONTH(BG4),DAY(BG4))</f>
        <v>191</v>
      </c>
      <c r="T4" s="204">
        <v>46</v>
      </c>
      <c r="U4" s="204">
        <v>15.8</v>
      </c>
      <c r="V4" s="81">
        <f t="shared" ref="V4:AA4" si="8">DATE(1900, MONTH(BH4), DAY(BH4))</f>
        <v>202</v>
      </c>
      <c r="W4" s="82">
        <f t="shared" si="8"/>
        <v>162</v>
      </c>
      <c r="X4" s="80">
        <f t="shared" si="8"/>
        <v>217</v>
      </c>
      <c r="Y4" s="80">
        <f t="shared" si="8"/>
        <v>229</v>
      </c>
      <c r="Z4" s="80">
        <f t="shared" si="8"/>
        <v>232</v>
      </c>
      <c r="AA4" s="80">
        <f t="shared" si="8"/>
        <v>234</v>
      </c>
      <c r="AB4" s="390">
        <v>25.4</v>
      </c>
      <c r="AC4" s="390">
        <v>71.600000000000009</v>
      </c>
      <c r="AD4" s="390">
        <v>20.866666666666664</v>
      </c>
      <c r="AE4" s="390">
        <v>10.666666666666666</v>
      </c>
      <c r="AF4" s="390">
        <f t="shared" si="3"/>
        <v>67.510548523206751</v>
      </c>
      <c r="AG4" s="390">
        <v>15</v>
      </c>
      <c r="AH4" s="389">
        <v>83.849206349206341</v>
      </c>
      <c r="AI4" s="393">
        <v>89.934143263260353</v>
      </c>
      <c r="AJ4" s="83">
        <f t="shared" si="4"/>
        <v>289</v>
      </c>
      <c r="AK4" s="204">
        <f t="shared" si="5"/>
        <v>71.600000000000009</v>
      </c>
      <c r="AL4" s="204">
        <f t="shared" si="5"/>
        <v>20.866666666666664</v>
      </c>
      <c r="AM4" s="204">
        <f t="shared" si="5"/>
        <v>10.666666666666666</v>
      </c>
      <c r="AN4" s="394">
        <v>254</v>
      </c>
      <c r="AO4" s="390">
        <f t="shared" si="6"/>
        <v>67.510548523206751</v>
      </c>
      <c r="AP4" s="390">
        <f t="shared" si="7"/>
        <v>83.083333333333329</v>
      </c>
      <c r="AQ4" s="395">
        <v>21100.529100529096</v>
      </c>
      <c r="AR4" s="390">
        <v>75.458333333333329</v>
      </c>
      <c r="AS4" s="390">
        <v>7.625</v>
      </c>
      <c r="AT4" s="390">
        <v>89.934143263260353</v>
      </c>
      <c r="AU4" s="390">
        <v>90.768361297862029</v>
      </c>
      <c r="AV4" s="204">
        <v>25.901013145930126</v>
      </c>
      <c r="AW4" s="204">
        <v>22.386666666666667</v>
      </c>
      <c r="AX4" s="394">
        <v>588.6633333333333</v>
      </c>
      <c r="AY4" s="394">
        <v>844.66666666666663</v>
      </c>
      <c r="AZ4" s="86">
        <v>495.62348272642384</v>
      </c>
      <c r="BA4" s="390">
        <v>86.433333333333337</v>
      </c>
      <c r="BB4" s="86">
        <v>428.39851120448174</v>
      </c>
      <c r="BC4" s="86">
        <v>394</v>
      </c>
      <c r="BD4" s="394">
        <v>613.38179039151657</v>
      </c>
      <c r="BE4" s="391">
        <v>0.80799981900876749</v>
      </c>
      <c r="BF4" s="357">
        <v>43976</v>
      </c>
      <c r="BG4" s="357">
        <v>44021</v>
      </c>
      <c r="BH4" s="84">
        <v>44032</v>
      </c>
      <c r="BI4" s="84">
        <v>43992</v>
      </c>
      <c r="BJ4" s="84">
        <v>44047</v>
      </c>
      <c r="BK4" s="84">
        <v>44059</v>
      </c>
      <c r="BL4" s="84">
        <v>44062</v>
      </c>
      <c r="BM4" s="84">
        <v>44064</v>
      </c>
      <c r="BN4" s="358">
        <v>44119</v>
      </c>
    </row>
    <row r="5" spans="1:136" s="7" customFormat="1" x14ac:dyDescent="0.3">
      <c r="A5" s="359" t="s">
        <v>71</v>
      </c>
      <c r="B5" s="359" t="s">
        <v>72</v>
      </c>
      <c r="C5" s="85">
        <v>2021</v>
      </c>
      <c r="D5" s="72" t="s">
        <v>114</v>
      </c>
      <c r="E5" s="364">
        <v>31.086206896551722</v>
      </c>
      <c r="F5" s="186">
        <v>15.516666666666667</v>
      </c>
      <c r="G5" s="365">
        <v>8.5500000000000007</v>
      </c>
      <c r="H5" s="365">
        <v>2.1500000000000004</v>
      </c>
      <c r="I5" s="364">
        <v>31.086206896551722</v>
      </c>
      <c r="J5" s="186">
        <v>15.516666666666667</v>
      </c>
      <c r="K5" s="186">
        <v>8.5500000000000007</v>
      </c>
      <c r="L5" s="186">
        <v>2.1500000000000004</v>
      </c>
      <c r="M5" s="186">
        <v>33.583333333333336</v>
      </c>
      <c r="N5" s="186">
        <v>23.633333333333333</v>
      </c>
      <c r="O5" s="366">
        <v>10.204999999999998</v>
      </c>
      <c r="P5" s="367">
        <v>76.666666666666671</v>
      </c>
      <c r="Q5" s="186">
        <v>16.583333333333332</v>
      </c>
      <c r="R5" s="186">
        <v>14.115789473684213</v>
      </c>
      <c r="S5" s="73">
        <v>188</v>
      </c>
      <c r="T5" s="186">
        <v>41.555096884800008</v>
      </c>
      <c r="U5" s="186">
        <v>24.57150406666667</v>
      </c>
      <c r="V5" s="74">
        <v>208</v>
      </c>
      <c r="W5" s="75">
        <v>172</v>
      </c>
      <c r="X5" s="73">
        <v>223</v>
      </c>
      <c r="Y5" s="73">
        <v>236</v>
      </c>
      <c r="Z5" s="73">
        <v>238</v>
      </c>
      <c r="AA5" s="73">
        <v>240</v>
      </c>
      <c r="AB5" s="355">
        <v>38.050000000000004</v>
      </c>
      <c r="AC5" s="355">
        <v>76.763636363636365</v>
      </c>
      <c r="AD5" s="355">
        <v>22.25</v>
      </c>
      <c r="AE5" s="355">
        <v>15.3</v>
      </c>
      <c r="AF5" s="355">
        <v>62.267250545544542</v>
      </c>
      <c r="AG5" s="355">
        <v>15.315789473684211</v>
      </c>
      <c r="AH5" s="365">
        <v>99.796799516908209</v>
      </c>
      <c r="AI5" s="368">
        <v>89.812850556656187</v>
      </c>
      <c r="AJ5" s="76">
        <v>293</v>
      </c>
      <c r="AK5" s="186">
        <v>76.763636363636365</v>
      </c>
      <c r="AL5" s="186">
        <v>22.25</v>
      </c>
      <c r="AM5" s="186">
        <v>15.3</v>
      </c>
      <c r="AN5" s="369">
        <v>364.28571428571428</v>
      </c>
      <c r="AO5" s="355">
        <v>62.267250545544542</v>
      </c>
      <c r="AP5" s="355">
        <v>99.819865319865315</v>
      </c>
      <c r="AQ5" s="370">
        <v>36261.132756132756</v>
      </c>
      <c r="AR5" s="355">
        <v>86.971548821548822</v>
      </c>
      <c r="AS5" s="355">
        <v>12.848316498316498</v>
      </c>
      <c r="AT5" s="355">
        <v>89.812850556656187</v>
      </c>
      <c r="AU5" s="355">
        <v>87.109404729115269</v>
      </c>
      <c r="AV5" s="186">
        <v>29.202488576193861</v>
      </c>
      <c r="AW5" s="186">
        <v>24.533333333333331</v>
      </c>
      <c r="AX5" s="369">
        <v>611.29516934046342</v>
      </c>
      <c r="AY5" s="369">
        <v>822.87404634581083</v>
      </c>
      <c r="AZ5" s="85">
        <v>831.49415266106428</v>
      </c>
      <c r="BA5" s="355">
        <v>84.016666666666666</v>
      </c>
      <c r="BB5" s="85">
        <v>698.5760464752567</v>
      </c>
      <c r="BC5" s="85">
        <v>642.68996275723623</v>
      </c>
      <c r="BD5" s="369">
        <v>1021.4148381574851</v>
      </c>
      <c r="BE5" s="366">
        <v>0.8235107687787897</v>
      </c>
      <c r="BF5" s="356">
        <v>44341</v>
      </c>
      <c r="BG5" s="356">
        <v>44383</v>
      </c>
      <c r="BH5" s="78">
        <v>44403</v>
      </c>
      <c r="BI5" s="78">
        <v>44367</v>
      </c>
      <c r="BJ5" s="78">
        <v>44418</v>
      </c>
      <c r="BK5" s="78">
        <v>44431</v>
      </c>
      <c r="BL5" s="78">
        <v>44433</v>
      </c>
      <c r="BM5" s="78">
        <v>44435</v>
      </c>
      <c r="BN5" s="77">
        <v>44488</v>
      </c>
    </row>
    <row r="6" spans="1:136" s="7" customFormat="1" x14ac:dyDescent="0.3">
      <c r="A6" s="371" t="s">
        <v>71</v>
      </c>
      <c r="B6" s="371" t="s">
        <v>73</v>
      </c>
      <c r="C6" s="87">
        <v>2021</v>
      </c>
      <c r="D6" s="372" t="s">
        <v>114</v>
      </c>
      <c r="E6" s="373">
        <v>35.450000000000003</v>
      </c>
      <c r="F6" s="195">
        <v>17.55</v>
      </c>
      <c r="G6" s="374">
        <v>8.5200000000000014</v>
      </c>
      <c r="H6" s="374">
        <v>2.5571159969257802</v>
      </c>
      <c r="I6" s="373">
        <v>35.450000000000003</v>
      </c>
      <c r="J6" s="195">
        <v>17.55</v>
      </c>
      <c r="K6" s="195">
        <v>8.5200000000000014</v>
      </c>
      <c r="L6" s="195">
        <v>2.5571159969257802</v>
      </c>
      <c r="M6" s="195">
        <v>38.56666666666667</v>
      </c>
      <c r="N6" s="195">
        <v>24.2</v>
      </c>
      <c r="O6" s="376">
        <v>10.419999999999998</v>
      </c>
      <c r="P6" s="377">
        <v>85.86666666666666</v>
      </c>
      <c r="Q6" s="195">
        <v>17.933333333333334</v>
      </c>
      <c r="R6" s="195">
        <v>15.189999999999998</v>
      </c>
      <c r="S6" s="378">
        <v>190</v>
      </c>
      <c r="T6" s="195">
        <v>53.995857475557216</v>
      </c>
      <c r="U6" s="195">
        <v>25.188134925093628</v>
      </c>
      <c r="V6" s="379">
        <v>207</v>
      </c>
      <c r="W6" s="380">
        <v>173</v>
      </c>
      <c r="X6" s="378">
        <v>216</v>
      </c>
      <c r="Y6" s="378">
        <v>229</v>
      </c>
      <c r="Z6" s="378">
        <v>231</v>
      </c>
      <c r="AA6" s="378">
        <v>233</v>
      </c>
      <c r="AB6" s="375">
        <v>47.533333333333331</v>
      </c>
      <c r="AC6" s="375">
        <v>86.113207547169807</v>
      </c>
      <c r="AD6" s="375">
        <v>19.263157894736842</v>
      </c>
      <c r="AE6" s="375">
        <v>17.05</v>
      </c>
      <c r="AF6" s="375">
        <v>67.690601351408404</v>
      </c>
      <c r="AG6" s="375">
        <v>16.100000000000001</v>
      </c>
      <c r="AH6" s="374">
        <v>89.775653594771242</v>
      </c>
      <c r="AI6" s="381">
        <v>91.547794449383943</v>
      </c>
      <c r="AJ6" s="382">
        <v>283</v>
      </c>
      <c r="AK6" s="195">
        <v>86.113207547169807</v>
      </c>
      <c r="AL6" s="195">
        <v>19.263157894736842</v>
      </c>
      <c r="AM6" s="195">
        <v>17.05</v>
      </c>
      <c r="AN6" s="383">
        <v>405.95238095238091</v>
      </c>
      <c r="AO6" s="375">
        <v>67.690601351408404</v>
      </c>
      <c r="AP6" s="375">
        <v>90.75065513626835</v>
      </c>
      <c r="AQ6" s="384">
        <v>36781.102906309279</v>
      </c>
      <c r="AR6" s="375">
        <v>82.156315513626836</v>
      </c>
      <c r="AS6" s="375">
        <v>8.5943396226415079</v>
      </c>
      <c r="AT6" s="375">
        <v>91.547794449383943</v>
      </c>
      <c r="AU6" s="375">
        <v>90.548030941292737</v>
      </c>
      <c r="AV6" s="195">
        <v>28.532078052800966</v>
      </c>
      <c r="AW6" s="195">
        <v>24.266666666666666</v>
      </c>
      <c r="AX6" s="383">
        <v>620.95921568627455</v>
      </c>
      <c r="AY6" s="383">
        <v>846.64117647058811</v>
      </c>
      <c r="AZ6" s="87">
        <v>822.73666355431044</v>
      </c>
      <c r="BA6" s="375">
        <v>85.05</v>
      </c>
      <c r="BB6" s="87">
        <v>699.74788921568631</v>
      </c>
      <c r="BC6" s="87">
        <v>643.7680580784313</v>
      </c>
      <c r="BD6" s="383">
        <v>927.61702458761283</v>
      </c>
      <c r="BE6" s="376">
        <v>0.8871550723090097</v>
      </c>
      <c r="BF6" s="385">
        <v>44341</v>
      </c>
      <c r="BG6" s="385">
        <v>44385</v>
      </c>
      <c r="BH6" s="386">
        <v>44402</v>
      </c>
      <c r="BI6" s="386">
        <v>44368</v>
      </c>
      <c r="BJ6" s="386">
        <v>44411</v>
      </c>
      <c r="BK6" s="386">
        <v>44424</v>
      </c>
      <c r="BL6" s="386">
        <v>44426</v>
      </c>
      <c r="BM6" s="386">
        <v>44428</v>
      </c>
      <c r="BN6" s="387">
        <v>44478</v>
      </c>
    </row>
    <row r="7" spans="1:136" s="7" customFormat="1" x14ac:dyDescent="0.3">
      <c r="A7" s="360" t="s">
        <v>71</v>
      </c>
      <c r="B7" s="360" t="s">
        <v>74</v>
      </c>
      <c r="C7" s="86">
        <v>2021</v>
      </c>
      <c r="D7" s="79" t="s">
        <v>114</v>
      </c>
      <c r="E7" s="388">
        <v>32.964912280701753</v>
      </c>
      <c r="F7" s="204">
        <v>12.711864406779661</v>
      </c>
      <c r="G7" s="389">
        <v>8.3699999999999992</v>
      </c>
      <c r="H7" s="389">
        <v>2.1234857142857138</v>
      </c>
      <c r="I7" s="388">
        <v>32.964912280701753</v>
      </c>
      <c r="J7" s="204">
        <v>12.711864406779661</v>
      </c>
      <c r="K7" s="204">
        <v>8.3699999999999992</v>
      </c>
      <c r="L7" s="204">
        <v>2.1234857142857138</v>
      </c>
      <c r="M7" s="204">
        <v>38.916666666666664</v>
      </c>
      <c r="N7" s="204">
        <v>16.333333333333332</v>
      </c>
      <c r="O7" s="391">
        <v>10.168421052631578</v>
      </c>
      <c r="P7" s="392">
        <v>79.2</v>
      </c>
      <c r="Q7" s="204">
        <v>14.413793103448276</v>
      </c>
      <c r="R7" s="204">
        <v>15.535000000000002</v>
      </c>
      <c r="S7" s="80">
        <v>189</v>
      </c>
      <c r="T7" s="204">
        <v>49.956543470416378</v>
      </c>
      <c r="U7" s="204">
        <v>17.153843378378376</v>
      </c>
      <c r="V7" s="81">
        <v>205</v>
      </c>
      <c r="W7" s="82">
        <v>173</v>
      </c>
      <c r="X7" s="80">
        <v>213</v>
      </c>
      <c r="Y7" s="80">
        <v>225</v>
      </c>
      <c r="Z7" s="80">
        <v>228</v>
      </c>
      <c r="AA7" s="80">
        <v>230</v>
      </c>
      <c r="AB7" s="390">
        <v>32.24444444444444</v>
      </c>
      <c r="AC7" s="390">
        <v>76.766666666666666</v>
      </c>
      <c r="AD7" s="390">
        <v>20.016666666666666</v>
      </c>
      <c r="AE7" s="390">
        <v>12.793103448275861</v>
      </c>
      <c r="AF7" s="390">
        <v>74.578642034245078</v>
      </c>
      <c r="AG7" s="390">
        <v>16.263157894736842</v>
      </c>
      <c r="AH7" s="389">
        <v>99.228070175438589</v>
      </c>
      <c r="AI7" s="393">
        <v>93.388137106251747</v>
      </c>
      <c r="AJ7" s="83">
        <v>278</v>
      </c>
      <c r="AK7" s="204">
        <v>76.766666666666666</v>
      </c>
      <c r="AL7" s="204">
        <v>20.016666666666666</v>
      </c>
      <c r="AM7" s="204">
        <v>12.793103448275861</v>
      </c>
      <c r="AN7" s="394">
        <v>304.59770114942529</v>
      </c>
      <c r="AO7" s="390">
        <v>74.578642034245078</v>
      </c>
      <c r="AP7" s="390">
        <v>96.954068354068355</v>
      </c>
      <c r="AQ7" s="395">
        <v>29280.616357496056</v>
      </c>
      <c r="AR7" s="390">
        <v>90.067260117260119</v>
      </c>
      <c r="AS7" s="390">
        <v>6.8868082368082364</v>
      </c>
      <c r="AT7" s="390">
        <v>93.388137106251747</v>
      </c>
      <c r="AU7" s="390">
        <v>92.943741558026545</v>
      </c>
      <c r="AV7" s="204">
        <v>29.729979205811929</v>
      </c>
      <c r="AW7" s="204">
        <v>25.066666666666663</v>
      </c>
      <c r="AX7" s="394">
        <v>615.04647058823537</v>
      </c>
      <c r="AY7" s="394">
        <v>856.9878431372548</v>
      </c>
      <c r="AZ7" s="86">
        <v>680.34080298786182</v>
      </c>
      <c r="BA7" s="390">
        <v>84.316666666666677</v>
      </c>
      <c r="BB7" s="86">
        <v>573.6348401027077</v>
      </c>
      <c r="BC7" s="86">
        <v>527.74405289449112</v>
      </c>
      <c r="BD7" s="394">
        <v>961.39900404606294</v>
      </c>
      <c r="BE7" s="391">
        <v>0.70979827967478304</v>
      </c>
      <c r="BF7" s="357">
        <v>44341</v>
      </c>
      <c r="BG7" s="357">
        <v>44384</v>
      </c>
      <c r="BH7" s="84">
        <v>44400</v>
      </c>
      <c r="BI7" s="84">
        <v>44368</v>
      </c>
      <c r="BJ7" s="84">
        <v>44408</v>
      </c>
      <c r="BK7" s="84">
        <v>44420</v>
      </c>
      <c r="BL7" s="84">
        <v>44423</v>
      </c>
      <c r="BM7" s="84">
        <v>44425</v>
      </c>
      <c r="BN7" s="358">
        <v>44473</v>
      </c>
    </row>
    <row r="8" spans="1:136" s="6" customFormat="1" x14ac:dyDescent="0.3">
      <c r="A8" s="359" t="s">
        <v>71</v>
      </c>
      <c r="B8" s="359" t="s">
        <v>72</v>
      </c>
      <c r="C8" s="85" t="s">
        <v>152</v>
      </c>
      <c r="D8" s="72" t="s">
        <v>0</v>
      </c>
      <c r="E8" s="364">
        <v>12.620000000000001</v>
      </c>
      <c r="F8" s="186">
        <v>4.2799999999999994</v>
      </c>
      <c r="G8" s="365">
        <v>1.6</v>
      </c>
      <c r="H8" s="365">
        <v>0.8</v>
      </c>
      <c r="I8" s="364">
        <v>32.44</v>
      </c>
      <c r="J8" s="186">
        <v>17.5</v>
      </c>
      <c r="K8" s="186">
        <v>8.48</v>
      </c>
      <c r="L8" s="186">
        <v>2.2000000000000002</v>
      </c>
      <c r="M8" s="186">
        <v>38.380000000000003</v>
      </c>
      <c r="N8" s="186">
        <v>24.22</v>
      </c>
      <c r="O8" s="366">
        <v>9.66</v>
      </c>
      <c r="P8" s="367">
        <v>75.832999999999998</v>
      </c>
      <c r="Q8" s="186">
        <v>17.476666666666667</v>
      </c>
      <c r="R8" s="186">
        <v>13.680333333333332</v>
      </c>
      <c r="S8" s="73">
        <v>189.8</v>
      </c>
      <c r="T8" s="186">
        <v>49.458500000000001</v>
      </c>
      <c r="U8" s="186">
        <v>25.439999999999998</v>
      </c>
      <c r="V8" s="74">
        <v>203.6</v>
      </c>
      <c r="W8" s="75">
        <v>168.6</v>
      </c>
      <c r="X8" s="73">
        <v>218</v>
      </c>
      <c r="Y8" s="73">
        <v>230.6</v>
      </c>
      <c r="Z8" s="73">
        <v>233.6</v>
      </c>
      <c r="AA8" s="73">
        <v>236.4</v>
      </c>
      <c r="AB8" s="355">
        <v>37.4</v>
      </c>
      <c r="AC8" s="355">
        <v>70.193333333333328</v>
      </c>
      <c r="AD8" s="355">
        <v>21.823333333333331</v>
      </c>
      <c r="AE8" s="355">
        <v>14.016666666666669</v>
      </c>
      <c r="AF8" s="355">
        <v>55.819922027290453</v>
      </c>
      <c r="AG8" s="355">
        <v>15.073333333333334</v>
      </c>
      <c r="AH8" s="365">
        <v>100.96616161616161</v>
      </c>
      <c r="AI8" s="368">
        <v>89.68627826589919</v>
      </c>
      <c r="AJ8" s="76">
        <v>295.2</v>
      </c>
      <c r="AK8" s="186">
        <v>68.80383333333333</v>
      </c>
      <c r="AL8" s="186">
        <v>21.771083333333333</v>
      </c>
      <c r="AM8" s="186">
        <v>14.051666666666668</v>
      </c>
      <c r="AN8" s="369">
        <v>334.34952380952382</v>
      </c>
      <c r="AO8" s="355">
        <v>53.798425428650987</v>
      </c>
      <c r="AP8" s="355">
        <v>93.57749816221515</v>
      </c>
      <c r="AQ8" s="370">
        <v>31285.735165618447</v>
      </c>
      <c r="AR8" s="355">
        <v>86.488306948700441</v>
      </c>
      <c r="AS8" s="355">
        <v>8.4057700096056855</v>
      </c>
      <c r="AT8" s="355">
        <v>89.247090684334339</v>
      </c>
      <c r="AU8" s="355">
        <v>87.377390826228037</v>
      </c>
      <c r="AV8" s="186">
        <v>25.907609078766949</v>
      </c>
      <c r="AW8" s="186">
        <v>22.522666666666669</v>
      </c>
      <c r="AX8" s="369">
        <v>597.44999999999993</v>
      </c>
      <c r="AY8" s="369">
        <v>823.77777777777783</v>
      </c>
      <c r="AZ8" s="85">
        <v>697.60150443510736</v>
      </c>
      <c r="BA8" s="355">
        <v>83.753333333333345</v>
      </c>
      <c r="BB8" s="85">
        <v>582.6</v>
      </c>
      <c r="BC8" s="85">
        <v>536</v>
      </c>
      <c r="BD8" s="369">
        <v>718.41918666158415</v>
      </c>
      <c r="BE8" s="366">
        <v>0.94528605318764181</v>
      </c>
      <c r="BF8" s="356"/>
      <c r="BG8" s="356"/>
      <c r="BH8" s="78"/>
      <c r="BI8" s="78"/>
      <c r="BJ8" s="78"/>
      <c r="BK8" s="78"/>
      <c r="BL8" s="78"/>
      <c r="BM8" s="78"/>
      <c r="BN8" s="77"/>
    </row>
    <row r="9" spans="1:136" s="6" customFormat="1" x14ac:dyDescent="0.3">
      <c r="A9" s="371" t="s">
        <v>71</v>
      </c>
      <c r="B9" s="371" t="s">
        <v>73</v>
      </c>
      <c r="C9" s="87" t="s">
        <v>145</v>
      </c>
      <c r="D9" s="372" t="s">
        <v>0</v>
      </c>
      <c r="E9" s="373">
        <v>15.180000000000001</v>
      </c>
      <c r="F9" s="195">
        <v>4.2200000000000006</v>
      </c>
      <c r="G9" s="374">
        <v>1.7580000000000002</v>
      </c>
      <c r="H9" s="374">
        <v>0.87900000000000011</v>
      </c>
      <c r="I9" s="373">
        <v>36.320000000000007</v>
      </c>
      <c r="J9" s="195">
        <v>22.380000000000003</v>
      </c>
      <c r="K9" s="195">
        <v>8.6999999999999993</v>
      </c>
      <c r="L9" s="195">
        <v>2.8400000000000007</v>
      </c>
      <c r="M9" s="195">
        <v>45.1</v>
      </c>
      <c r="N9" s="195">
        <v>26.020000000000003</v>
      </c>
      <c r="O9" s="376">
        <v>9.9400000000000013</v>
      </c>
      <c r="P9" s="377">
        <v>79.85299999999998</v>
      </c>
      <c r="Q9" s="195">
        <v>18.896666666666668</v>
      </c>
      <c r="R9" s="195">
        <v>14.127666666666666</v>
      </c>
      <c r="S9" s="378">
        <v>188.6</v>
      </c>
      <c r="T9" s="195">
        <v>55.638500000000001</v>
      </c>
      <c r="U9" s="195">
        <v>26.18</v>
      </c>
      <c r="V9" s="379">
        <v>201.6</v>
      </c>
      <c r="W9" s="380">
        <v>170.4</v>
      </c>
      <c r="X9" s="378">
        <v>214.8</v>
      </c>
      <c r="Y9" s="378">
        <v>227.4</v>
      </c>
      <c r="Z9" s="378">
        <v>230.6</v>
      </c>
      <c r="AA9" s="378">
        <v>233.4</v>
      </c>
      <c r="AB9" s="375">
        <v>37.299999999999997</v>
      </c>
      <c r="AC9" s="375">
        <v>79.376666666666665</v>
      </c>
      <c r="AD9" s="375">
        <v>19.313333333333336</v>
      </c>
      <c r="AE9" s="375">
        <v>15.676666666666668</v>
      </c>
      <c r="AF9" s="375">
        <v>58.306666666666658</v>
      </c>
      <c r="AG9" s="375">
        <v>15.546666666666667</v>
      </c>
      <c r="AH9" s="374">
        <v>89.424830224772847</v>
      </c>
      <c r="AI9" s="381">
        <v>92.232997339108437</v>
      </c>
      <c r="AJ9" s="382">
        <v>293.39999999999998</v>
      </c>
      <c r="AK9" s="195">
        <v>78.042416666666654</v>
      </c>
      <c r="AL9" s="195">
        <v>19.713083333333337</v>
      </c>
      <c r="AM9" s="195">
        <v>15.694166666666666</v>
      </c>
      <c r="AN9" s="383">
        <v>365.32142857142856</v>
      </c>
      <c r="AO9" s="375">
        <v>56.805338253382544</v>
      </c>
      <c r="AP9" s="375">
        <v>89.699994089834519</v>
      </c>
      <c r="AQ9" s="384">
        <v>32779.713716671438</v>
      </c>
      <c r="AR9" s="375">
        <v>85.745060043384498</v>
      </c>
      <c r="AS9" s="375">
        <v>6.2007475385134958</v>
      </c>
      <c r="AT9" s="375">
        <v>91.86405650056706</v>
      </c>
      <c r="AU9" s="375">
        <v>89.840879857243181</v>
      </c>
      <c r="AV9" s="195">
        <v>25.68744575201951</v>
      </c>
      <c r="AW9" s="195">
        <v>22.394666666666666</v>
      </c>
      <c r="AX9" s="383">
        <v>612.2788888888889</v>
      </c>
      <c r="AY9" s="383">
        <v>833.77777777777783</v>
      </c>
      <c r="AZ9" s="87">
        <v>702.89427326486145</v>
      </c>
      <c r="BA9" s="375">
        <v>84.313333333333333</v>
      </c>
      <c r="BB9" s="87">
        <v>592.4</v>
      </c>
      <c r="BC9" s="87">
        <v>544.79999999999995</v>
      </c>
      <c r="BD9" s="383">
        <v>842.17147746097032</v>
      </c>
      <c r="BE9" s="376">
        <v>0.81411641156916381</v>
      </c>
      <c r="BF9" s="385"/>
      <c r="BG9" s="385"/>
      <c r="BH9" s="386"/>
      <c r="BI9" s="386"/>
      <c r="BJ9" s="386"/>
      <c r="BK9" s="386"/>
      <c r="BL9" s="386"/>
      <c r="BM9" s="386"/>
      <c r="BN9" s="387"/>
    </row>
    <row r="10" spans="1:136" x14ac:dyDescent="0.3">
      <c r="A10" s="360" t="s">
        <v>71</v>
      </c>
      <c r="B10" s="360" t="s">
        <v>74</v>
      </c>
      <c r="C10" s="86" t="s">
        <v>117</v>
      </c>
      <c r="D10" s="79" t="s">
        <v>0</v>
      </c>
      <c r="E10" s="388"/>
      <c r="F10" s="204"/>
      <c r="G10" s="389"/>
      <c r="H10" s="389"/>
      <c r="I10" s="388"/>
      <c r="J10" s="204"/>
      <c r="K10" s="204"/>
      <c r="L10" s="204"/>
      <c r="M10" s="204"/>
      <c r="N10" s="204"/>
      <c r="O10" s="391"/>
      <c r="P10" s="392"/>
      <c r="Q10" s="204"/>
      <c r="R10" s="204"/>
      <c r="S10" s="80"/>
      <c r="T10" s="204"/>
      <c r="U10" s="204"/>
      <c r="V10" s="81"/>
      <c r="W10" s="82"/>
      <c r="X10" s="80"/>
      <c r="Y10" s="80"/>
      <c r="Z10" s="80"/>
      <c r="AA10" s="80"/>
      <c r="AB10" s="390"/>
      <c r="AC10" s="390"/>
      <c r="AD10" s="390"/>
      <c r="AE10" s="390"/>
      <c r="AF10" s="390"/>
      <c r="AG10" s="390"/>
      <c r="AH10" s="389"/>
      <c r="AI10" s="393"/>
      <c r="AJ10" s="83"/>
      <c r="AK10" s="204"/>
      <c r="AL10" s="204"/>
      <c r="AM10" s="204"/>
      <c r="AN10" s="394"/>
      <c r="AO10" s="390"/>
      <c r="AP10" s="390"/>
      <c r="AQ10" s="395"/>
      <c r="AR10" s="390"/>
      <c r="AS10" s="390"/>
      <c r="AT10" s="390"/>
      <c r="AU10" s="390"/>
      <c r="AV10" s="204"/>
      <c r="AW10" s="204"/>
      <c r="AX10" s="394"/>
      <c r="AY10" s="394"/>
      <c r="AZ10" s="86"/>
      <c r="BA10" s="390"/>
      <c r="BB10" s="86"/>
      <c r="BC10" s="86"/>
      <c r="BD10" s="394"/>
      <c r="BE10" s="391"/>
      <c r="BF10" s="357"/>
      <c r="BG10" s="357"/>
      <c r="BH10" s="84"/>
      <c r="BI10" s="84"/>
      <c r="BJ10" s="84"/>
      <c r="BK10" s="84"/>
      <c r="BL10" s="84"/>
      <c r="BM10" s="84"/>
      <c r="BN10" s="358"/>
    </row>
  </sheetData>
  <phoneticPr fontId="1" type="noConversion"/>
  <pageMargins left="0.7" right="0.7" top="0.75" bottom="0.75" header="0.3" footer="0.3"/>
  <pageSetup paperSize="9" scale="1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28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A2" sqref="A2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thickBot="1" x14ac:dyDescent="0.35">
      <c r="A1" s="509" t="s">
        <v>13</v>
      </c>
      <c r="B1" s="509" t="s">
        <v>14</v>
      </c>
      <c r="C1" s="509" t="s">
        <v>15</v>
      </c>
      <c r="D1" s="510" t="s">
        <v>16</v>
      </c>
      <c r="E1" s="511">
        <v>1</v>
      </c>
      <c r="F1" s="509">
        <v>2</v>
      </c>
      <c r="G1" s="509">
        <v>3</v>
      </c>
      <c r="H1" s="509">
        <v>4</v>
      </c>
      <c r="I1" s="509">
        <v>5</v>
      </c>
      <c r="J1" s="509">
        <v>6</v>
      </c>
      <c r="K1" s="509">
        <v>7</v>
      </c>
      <c r="L1" s="509">
        <v>8</v>
      </c>
      <c r="M1" s="509">
        <v>9</v>
      </c>
      <c r="N1" s="509">
        <v>10</v>
      </c>
      <c r="O1" s="509">
        <v>11</v>
      </c>
      <c r="P1" s="509">
        <v>12</v>
      </c>
      <c r="Q1" s="509">
        <v>13</v>
      </c>
      <c r="R1" s="509">
        <v>14</v>
      </c>
      <c r="S1" s="509">
        <v>15</v>
      </c>
      <c r="T1" s="509">
        <v>16</v>
      </c>
      <c r="U1" s="509">
        <v>17</v>
      </c>
      <c r="V1" s="509">
        <v>18</v>
      </c>
      <c r="W1" s="509">
        <v>19</v>
      </c>
      <c r="X1" s="509">
        <v>20</v>
      </c>
    </row>
    <row r="2" spans="1:24" x14ac:dyDescent="0.3">
      <c r="A2" s="512">
        <v>44341</v>
      </c>
      <c r="B2" s="513" t="s">
        <v>7</v>
      </c>
      <c r="C2" s="513" t="s">
        <v>17</v>
      </c>
      <c r="D2" s="514">
        <v>1</v>
      </c>
      <c r="E2" s="515">
        <v>14.5</v>
      </c>
      <c r="F2" s="516">
        <v>14.2</v>
      </c>
      <c r="G2" s="516">
        <v>13.6</v>
      </c>
      <c r="H2" s="516">
        <v>12.5</v>
      </c>
      <c r="I2" s="517">
        <v>14.1</v>
      </c>
      <c r="J2" s="517">
        <v>13.6</v>
      </c>
      <c r="K2" s="517">
        <v>13.9</v>
      </c>
      <c r="L2" s="517">
        <v>13.2</v>
      </c>
      <c r="M2" s="517">
        <v>13.4</v>
      </c>
      <c r="N2" s="517">
        <v>13.1</v>
      </c>
      <c r="O2" s="517">
        <v>13.8</v>
      </c>
      <c r="P2" s="517">
        <v>13.1</v>
      </c>
      <c r="Q2" s="517">
        <v>14.9</v>
      </c>
      <c r="R2" s="517">
        <v>12.5</v>
      </c>
      <c r="S2" s="517">
        <v>14.9</v>
      </c>
      <c r="T2" s="517">
        <v>13.2</v>
      </c>
      <c r="U2" s="517">
        <v>12.8</v>
      </c>
      <c r="V2" s="517">
        <v>12.6</v>
      </c>
      <c r="W2" s="517">
        <v>13.5</v>
      </c>
      <c r="X2" s="518">
        <v>13.9</v>
      </c>
    </row>
    <row r="3" spans="1:24" x14ac:dyDescent="0.3">
      <c r="A3" s="429">
        <v>44341</v>
      </c>
      <c r="B3" s="103" t="s">
        <v>7</v>
      </c>
      <c r="C3" s="103" t="s">
        <v>17</v>
      </c>
      <c r="D3" s="430">
        <v>2</v>
      </c>
      <c r="E3" s="519">
        <v>13.1</v>
      </c>
      <c r="F3" s="103">
        <v>13.9</v>
      </c>
      <c r="G3" s="103">
        <v>13.6</v>
      </c>
      <c r="H3" s="103">
        <v>13.5</v>
      </c>
      <c r="I3" s="520">
        <v>13.8</v>
      </c>
      <c r="J3" s="520">
        <v>13.4</v>
      </c>
      <c r="K3" s="520">
        <v>12.8</v>
      </c>
      <c r="L3" s="520">
        <v>14.4</v>
      </c>
      <c r="M3" s="520">
        <v>13.4</v>
      </c>
      <c r="N3" s="520">
        <v>12.6</v>
      </c>
      <c r="O3" s="520">
        <v>13.3</v>
      </c>
      <c r="P3" s="520">
        <v>13.5</v>
      </c>
      <c r="Q3" s="520">
        <v>13.7</v>
      </c>
      <c r="R3" s="520">
        <v>14.4</v>
      </c>
      <c r="S3" s="520">
        <v>14.4</v>
      </c>
      <c r="T3" s="520">
        <v>14.1</v>
      </c>
      <c r="U3" s="520">
        <v>12.5</v>
      </c>
      <c r="V3" s="520">
        <v>12.6</v>
      </c>
      <c r="W3" s="520">
        <v>12.8</v>
      </c>
      <c r="X3" s="521">
        <v>13.4</v>
      </c>
    </row>
    <row r="4" spans="1:24" x14ac:dyDescent="0.3">
      <c r="A4" s="431">
        <v>44341</v>
      </c>
      <c r="B4" s="432" t="s">
        <v>7</v>
      </c>
      <c r="C4" s="432" t="s">
        <v>17</v>
      </c>
      <c r="D4" s="433">
        <v>3</v>
      </c>
      <c r="E4" s="522">
        <v>12.7</v>
      </c>
      <c r="F4" s="523">
        <v>13.8</v>
      </c>
      <c r="G4" s="523">
        <v>14</v>
      </c>
      <c r="H4" s="523">
        <v>13.1</v>
      </c>
      <c r="I4" s="524">
        <v>12.7</v>
      </c>
      <c r="J4" s="524">
        <v>13</v>
      </c>
      <c r="K4" s="524">
        <v>12.4</v>
      </c>
      <c r="L4" s="524">
        <v>13.1</v>
      </c>
      <c r="M4" s="524">
        <v>13.8</v>
      </c>
      <c r="N4" s="524">
        <v>14</v>
      </c>
      <c r="O4" s="524">
        <v>12.7</v>
      </c>
      <c r="P4" s="524">
        <v>14.5</v>
      </c>
      <c r="Q4" s="524">
        <v>12.5</v>
      </c>
      <c r="R4" s="524">
        <v>13.4</v>
      </c>
      <c r="S4" s="524">
        <v>13.8</v>
      </c>
      <c r="T4" s="524">
        <v>14.1</v>
      </c>
      <c r="U4" s="524">
        <v>13.6</v>
      </c>
      <c r="V4" s="524">
        <v>14.7</v>
      </c>
      <c r="W4" s="524">
        <v>13.6</v>
      </c>
      <c r="X4" s="525">
        <v>13.1</v>
      </c>
    </row>
    <row r="5" spans="1:24" x14ac:dyDescent="0.3">
      <c r="A5" s="434">
        <v>44341</v>
      </c>
      <c r="B5" s="411" t="s">
        <v>7</v>
      </c>
      <c r="C5" s="411" t="s">
        <v>18</v>
      </c>
      <c r="D5" s="428">
        <v>1</v>
      </c>
      <c r="E5" s="526">
        <v>4.0999999999999996</v>
      </c>
      <c r="F5" s="527">
        <v>4.3</v>
      </c>
      <c r="G5" s="527">
        <v>4.2</v>
      </c>
      <c r="H5" s="527">
        <v>4.0999999999999996</v>
      </c>
      <c r="I5" s="527">
        <v>4.3</v>
      </c>
      <c r="J5" s="527">
        <v>4.0999999999999996</v>
      </c>
      <c r="K5" s="527">
        <v>4.3</v>
      </c>
      <c r="L5" s="527">
        <v>4.3</v>
      </c>
      <c r="M5" s="527">
        <v>4.4000000000000004</v>
      </c>
      <c r="N5" s="527">
        <v>4.2</v>
      </c>
      <c r="O5" s="527">
        <v>4.4000000000000004</v>
      </c>
      <c r="P5" s="527">
        <v>4.3</v>
      </c>
      <c r="Q5" s="527">
        <v>4.0999999999999996</v>
      </c>
      <c r="R5" s="527">
        <v>4.3</v>
      </c>
      <c r="S5" s="527">
        <v>4.0999999999999996</v>
      </c>
      <c r="T5" s="527">
        <v>4.0999999999999996</v>
      </c>
      <c r="U5" s="527">
        <v>4.0999999999999996</v>
      </c>
      <c r="V5" s="527">
        <v>4.0999999999999996</v>
      </c>
      <c r="W5" s="527">
        <v>4.3</v>
      </c>
      <c r="X5" s="528">
        <v>4.3</v>
      </c>
    </row>
    <row r="6" spans="1:24" x14ac:dyDescent="0.3">
      <c r="A6" s="429">
        <v>44341</v>
      </c>
      <c r="B6" s="103" t="s">
        <v>7</v>
      </c>
      <c r="C6" s="103" t="s">
        <v>18</v>
      </c>
      <c r="D6" s="430">
        <v>2</v>
      </c>
      <c r="E6" s="529">
        <v>4.0999999999999996</v>
      </c>
      <c r="F6" s="520">
        <v>4.2</v>
      </c>
      <c r="G6" s="520">
        <v>4.0999999999999996</v>
      </c>
      <c r="H6" s="520">
        <v>4.0999999999999996</v>
      </c>
      <c r="I6" s="520">
        <v>4.3</v>
      </c>
      <c r="J6" s="520">
        <v>4.3</v>
      </c>
      <c r="K6" s="520">
        <v>4.2</v>
      </c>
      <c r="L6" s="520">
        <v>4.5</v>
      </c>
      <c r="M6" s="520">
        <v>4.4000000000000004</v>
      </c>
      <c r="N6" s="520">
        <v>4.2</v>
      </c>
      <c r="O6" s="520">
        <v>4.0999999999999996</v>
      </c>
      <c r="P6" s="520">
        <v>4.5</v>
      </c>
      <c r="Q6" s="520">
        <v>4.5</v>
      </c>
      <c r="R6" s="520">
        <v>4.2</v>
      </c>
      <c r="S6" s="520">
        <v>4.0999999999999996</v>
      </c>
      <c r="T6" s="520">
        <v>4.4000000000000004</v>
      </c>
      <c r="U6" s="520">
        <v>4.5999999999999996</v>
      </c>
      <c r="V6" s="520">
        <v>4.3</v>
      </c>
      <c r="W6" s="520">
        <v>4.5</v>
      </c>
      <c r="X6" s="521">
        <v>4.4000000000000004</v>
      </c>
    </row>
    <row r="7" spans="1:24" x14ac:dyDescent="0.3">
      <c r="A7" s="431">
        <v>44341</v>
      </c>
      <c r="B7" s="432" t="s">
        <v>7</v>
      </c>
      <c r="C7" s="432" t="s">
        <v>18</v>
      </c>
      <c r="D7" s="433">
        <v>3</v>
      </c>
      <c r="E7" s="530">
        <v>4.4000000000000004</v>
      </c>
      <c r="F7" s="524">
        <v>4.5</v>
      </c>
      <c r="G7" s="524">
        <v>4.5</v>
      </c>
      <c r="H7" s="524">
        <v>4.5</v>
      </c>
      <c r="I7" s="524">
        <v>4.3</v>
      </c>
      <c r="J7" s="524">
        <v>4.0999999999999996</v>
      </c>
      <c r="K7" s="524">
        <v>4.2</v>
      </c>
      <c r="L7" s="524">
        <v>4.2</v>
      </c>
      <c r="M7" s="524">
        <v>4.4000000000000004</v>
      </c>
      <c r="N7" s="524">
        <v>4.4000000000000004</v>
      </c>
      <c r="O7" s="524">
        <v>4.2</v>
      </c>
      <c r="P7" s="524">
        <v>4.2</v>
      </c>
      <c r="Q7" s="524">
        <v>4.0999999999999996</v>
      </c>
      <c r="R7" s="524">
        <v>4.2</v>
      </c>
      <c r="S7" s="524">
        <v>4.2</v>
      </c>
      <c r="T7" s="524">
        <v>4.2</v>
      </c>
      <c r="U7" s="524">
        <v>4.2</v>
      </c>
      <c r="V7" s="524">
        <v>4.3</v>
      </c>
      <c r="W7" s="524">
        <v>4.3</v>
      </c>
      <c r="X7" s="525">
        <v>4.2</v>
      </c>
    </row>
    <row r="8" spans="1:24" x14ac:dyDescent="0.3">
      <c r="A8" s="434">
        <v>44341</v>
      </c>
      <c r="B8" s="411" t="s">
        <v>7</v>
      </c>
      <c r="C8" s="411" t="s">
        <v>6</v>
      </c>
      <c r="D8" s="428">
        <v>1</v>
      </c>
      <c r="E8" s="531">
        <v>1.6</v>
      </c>
      <c r="F8" s="532"/>
      <c r="G8" s="532"/>
      <c r="H8" s="532"/>
      <c r="I8" s="532"/>
      <c r="J8" s="532"/>
      <c r="K8" s="532"/>
      <c r="L8" s="532"/>
      <c r="M8" s="532"/>
      <c r="N8" s="532"/>
      <c r="O8" s="532"/>
      <c r="P8" s="532"/>
      <c r="Q8" s="532"/>
      <c r="R8" s="532"/>
      <c r="S8" s="532"/>
      <c r="T8" s="532"/>
      <c r="U8" s="532"/>
      <c r="V8" s="532"/>
      <c r="W8" s="532"/>
      <c r="X8" s="533"/>
    </row>
    <row r="9" spans="1:24" x14ac:dyDescent="0.3">
      <c r="A9" s="429">
        <v>44341</v>
      </c>
      <c r="B9" s="103" t="s">
        <v>7</v>
      </c>
      <c r="C9" s="411" t="s">
        <v>6</v>
      </c>
      <c r="D9" s="428">
        <v>2</v>
      </c>
      <c r="E9" s="534">
        <v>1.4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535"/>
    </row>
    <row r="10" spans="1:24" x14ac:dyDescent="0.3">
      <c r="A10" s="431">
        <v>44341</v>
      </c>
      <c r="B10" s="432" t="s">
        <v>7</v>
      </c>
      <c r="C10" s="432" t="s">
        <v>6</v>
      </c>
      <c r="D10" s="433">
        <v>3</v>
      </c>
      <c r="E10" s="536">
        <v>1.5</v>
      </c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3"/>
      <c r="W10" s="523"/>
      <c r="X10" s="537"/>
    </row>
    <row r="11" spans="1:24" x14ac:dyDescent="0.3">
      <c r="A11" s="434">
        <v>44341</v>
      </c>
      <c r="B11" s="435" t="s">
        <v>8</v>
      </c>
      <c r="C11" s="435" t="s">
        <v>17</v>
      </c>
      <c r="D11" s="436">
        <v>1</v>
      </c>
      <c r="E11" s="538">
        <v>20.2</v>
      </c>
      <c r="F11" s="539">
        <v>19.5</v>
      </c>
      <c r="G11" s="539">
        <v>19.600000000000001</v>
      </c>
      <c r="H11" s="539">
        <v>19.2</v>
      </c>
      <c r="I11" s="540">
        <v>19</v>
      </c>
      <c r="J11" s="540">
        <v>19.399999999999999</v>
      </c>
      <c r="K11" s="540">
        <v>19.2</v>
      </c>
      <c r="L11" s="540">
        <v>19.600000000000001</v>
      </c>
      <c r="M11" s="540">
        <v>19.5</v>
      </c>
      <c r="N11" s="540">
        <v>18.899999999999999</v>
      </c>
      <c r="O11" s="540">
        <v>20.5</v>
      </c>
      <c r="P11" s="540">
        <v>19.8</v>
      </c>
      <c r="Q11" s="540">
        <v>18.7</v>
      </c>
      <c r="R11" s="540">
        <v>19</v>
      </c>
      <c r="S11" s="540">
        <v>19.399999999999999</v>
      </c>
      <c r="T11" s="540">
        <v>19.8</v>
      </c>
      <c r="U11" s="540">
        <v>18</v>
      </c>
      <c r="V11" s="540">
        <v>19.399999999999999</v>
      </c>
      <c r="W11" s="540">
        <v>19.5</v>
      </c>
      <c r="X11" s="541">
        <v>19.8</v>
      </c>
    </row>
    <row r="12" spans="1:24" x14ac:dyDescent="0.3">
      <c r="A12" s="429">
        <v>44341</v>
      </c>
      <c r="B12" s="103" t="s">
        <v>8</v>
      </c>
      <c r="C12" s="103" t="s">
        <v>17</v>
      </c>
      <c r="D12" s="430">
        <v>2</v>
      </c>
      <c r="E12" s="519">
        <v>19.100000000000001</v>
      </c>
      <c r="F12" s="103">
        <v>19.399999999999999</v>
      </c>
      <c r="G12" s="103">
        <v>18.600000000000001</v>
      </c>
      <c r="H12" s="103">
        <v>18.899999999999999</v>
      </c>
      <c r="I12" s="520">
        <v>18</v>
      </c>
      <c r="J12" s="520">
        <v>18.5</v>
      </c>
      <c r="K12" s="520">
        <v>18.3</v>
      </c>
      <c r="L12" s="520">
        <v>18.8</v>
      </c>
      <c r="M12" s="520">
        <v>17.8</v>
      </c>
      <c r="N12" s="520">
        <v>20.3</v>
      </c>
      <c r="O12" s="520">
        <v>19.100000000000001</v>
      </c>
      <c r="P12" s="520">
        <v>19.399999999999999</v>
      </c>
      <c r="Q12" s="520">
        <v>19</v>
      </c>
      <c r="R12" s="520">
        <v>19.399999999999999</v>
      </c>
      <c r="S12" s="520">
        <v>19.8</v>
      </c>
      <c r="T12" s="520">
        <v>18.100000000000001</v>
      </c>
      <c r="U12" s="520">
        <v>18.399999999999999</v>
      </c>
      <c r="V12" s="520">
        <v>18.5</v>
      </c>
      <c r="W12" s="520">
        <v>18.8</v>
      </c>
      <c r="X12" s="521">
        <v>19.2</v>
      </c>
    </row>
    <row r="13" spans="1:24" x14ac:dyDescent="0.3">
      <c r="A13" s="431">
        <v>44341</v>
      </c>
      <c r="B13" s="432" t="s">
        <v>8</v>
      </c>
      <c r="C13" s="432" t="s">
        <v>17</v>
      </c>
      <c r="D13" s="433">
        <v>3</v>
      </c>
      <c r="E13" s="522">
        <v>18.8</v>
      </c>
      <c r="F13" s="523">
        <v>19.2</v>
      </c>
      <c r="G13" s="523">
        <v>18.8</v>
      </c>
      <c r="H13" s="523">
        <v>19.399999999999999</v>
      </c>
      <c r="I13" s="524">
        <v>18.7</v>
      </c>
      <c r="J13" s="524">
        <v>18.5</v>
      </c>
      <c r="K13" s="524">
        <v>18.8</v>
      </c>
      <c r="L13" s="524">
        <v>19.5</v>
      </c>
      <c r="M13" s="524">
        <v>18</v>
      </c>
      <c r="N13" s="524">
        <v>18.600000000000001</v>
      </c>
      <c r="O13" s="524">
        <v>18.899999999999999</v>
      </c>
      <c r="P13" s="524">
        <v>19.100000000000001</v>
      </c>
      <c r="Q13" s="524">
        <v>19.399999999999999</v>
      </c>
      <c r="R13" s="524">
        <v>19.3</v>
      </c>
      <c r="S13" s="524">
        <v>19.5</v>
      </c>
      <c r="T13" s="524">
        <v>17.7</v>
      </c>
      <c r="U13" s="524">
        <v>18.7</v>
      </c>
      <c r="V13" s="524">
        <v>18.8</v>
      </c>
      <c r="W13" s="524">
        <v>19</v>
      </c>
      <c r="X13" s="525">
        <v>19.8</v>
      </c>
    </row>
    <row r="14" spans="1:24" x14ac:dyDescent="0.3">
      <c r="A14" s="434">
        <v>44341</v>
      </c>
      <c r="B14" s="411" t="s">
        <v>8</v>
      </c>
      <c r="C14" s="411" t="s">
        <v>18</v>
      </c>
      <c r="D14" s="428">
        <v>1</v>
      </c>
      <c r="E14" s="526">
        <v>4.0999999999999996</v>
      </c>
      <c r="F14" s="527">
        <v>4.0999999999999996</v>
      </c>
      <c r="G14" s="527">
        <v>4.0999999999999996</v>
      </c>
      <c r="H14" s="527">
        <v>3.9</v>
      </c>
      <c r="I14" s="527">
        <v>4.0999999999999996</v>
      </c>
      <c r="J14" s="527">
        <v>4.0999999999999996</v>
      </c>
      <c r="K14" s="527">
        <v>3.9</v>
      </c>
      <c r="L14" s="527">
        <v>4.0999999999999996</v>
      </c>
      <c r="M14" s="527">
        <v>3.9</v>
      </c>
      <c r="N14" s="527">
        <v>4.2</v>
      </c>
      <c r="O14" s="527">
        <v>4.0999999999999996</v>
      </c>
      <c r="P14" s="527">
        <v>4.0999999999999996</v>
      </c>
      <c r="Q14" s="527">
        <v>4</v>
      </c>
      <c r="R14" s="527">
        <v>4</v>
      </c>
      <c r="S14" s="527">
        <v>4</v>
      </c>
      <c r="T14" s="527">
        <v>4</v>
      </c>
      <c r="U14" s="527">
        <v>4</v>
      </c>
      <c r="V14" s="527">
        <v>4.0999999999999996</v>
      </c>
      <c r="W14" s="527">
        <v>4</v>
      </c>
      <c r="X14" s="528">
        <v>4.0999999999999996</v>
      </c>
    </row>
    <row r="15" spans="1:24" x14ac:dyDescent="0.3">
      <c r="A15" s="429">
        <v>44341</v>
      </c>
      <c r="B15" s="103" t="s">
        <v>8</v>
      </c>
      <c r="C15" s="103" t="s">
        <v>18</v>
      </c>
      <c r="D15" s="430">
        <v>2</v>
      </c>
      <c r="E15" s="529">
        <v>3.9</v>
      </c>
      <c r="F15" s="520">
        <v>4</v>
      </c>
      <c r="G15" s="520">
        <v>4</v>
      </c>
      <c r="H15" s="520">
        <v>4</v>
      </c>
      <c r="I15" s="520">
        <v>3.9</v>
      </c>
      <c r="J15" s="520">
        <v>4</v>
      </c>
      <c r="K15" s="520">
        <v>4</v>
      </c>
      <c r="L15" s="520">
        <v>4</v>
      </c>
      <c r="M15" s="520">
        <v>4.2</v>
      </c>
      <c r="N15" s="520">
        <v>4.0999999999999996</v>
      </c>
      <c r="O15" s="520">
        <v>4</v>
      </c>
      <c r="P15" s="520">
        <v>4.0999999999999996</v>
      </c>
      <c r="Q15" s="520">
        <v>4.0999999999999996</v>
      </c>
      <c r="R15" s="520">
        <v>3.9</v>
      </c>
      <c r="S15" s="520">
        <v>4.0999999999999996</v>
      </c>
      <c r="T15" s="520">
        <v>4</v>
      </c>
      <c r="U15" s="520">
        <v>4.3</v>
      </c>
      <c r="V15" s="520">
        <v>3.9</v>
      </c>
      <c r="W15" s="520">
        <v>4.2</v>
      </c>
      <c r="X15" s="521">
        <v>4</v>
      </c>
    </row>
    <row r="16" spans="1:24" x14ac:dyDescent="0.3">
      <c r="A16" s="431">
        <v>44341</v>
      </c>
      <c r="B16" s="432" t="s">
        <v>8</v>
      </c>
      <c r="C16" s="432" t="s">
        <v>18</v>
      </c>
      <c r="D16" s="433">
        <v>3</v>
      </c>
      <c r="E16" s="530">
        <v>4.0999999999999996</v>
      </c>
      <c r="F16" s="524">
        <v>4</v>
      </c>
      <c r="G16" s="524">
        <v>4</v>
      </c>
      <c r="H16" s="524">
        <v>4</v>
      </c>
      <c r="I16" s="524">
        <v>4</v>
      </c>
      <c r="J16" s="524">
        <v>4.0999999999999996</v>
      </c>
      <c r="K16" s="524">
        <v>4.3</v>
      </c>
      <c r="L16" s="524">
        <v>4.2</v>
      </c>
      <c r="M16" s="524">
        <v>4</v>
      </c>
      <c r="N16" s="524">
        <v>4</v>
      </c>
      <c r="O16" s="524">
        <v>4</v>
      </c>
      <c r="P16" s="524">
        <v>4</v>
      </c>
      <c r="Q16" s="524">
        <v>4</v>
      </c>
      <c r="R16" s="524">
        <v>4.0999999999999996</v>
      </c>
      <c r="S16" s="524">
        <v>4.0999999999999996</v>
      </c>
      <c r="T16" s="524">
        <v>4.3</v>
      </c>
      <c r="U16" s="524">
        <v>4.0999999999999996</v>
      </c>
      <c r="V16" s="524">
        <v>4.3</v>
      </c>
      <c r="W16" s="524">
        <v>4</v>
      </c>
      <c r="X16" s="525">
        <v>4</v>
      </c>
    </row>
    <row r="17" spans="1:24" x14ac:dyDescent="0.3">
      <c r="A17" s="434">
        <v>44341</v>
      </c>
      <c r="B17" s="411" t="s">
        <v>8</v>
      </c>
      <c r="C17" s="411" t="s">
        <v>6</v>
      </c>
      <c r="D17" s="428">
        <v>1</v>
      </c>
      <c r="E17" s="415">
        <v>1.6</v>
      </c>
      <c r="F17" s="532"/>
      <c r="G17" s="532"/>
      <c r="H17" s="532"/>
      <c r="I17" s="532"/>
      <c r="J17" s="532"/>
      <c r="K17" s="532"/>
      <c r="L17" s="532"/>
      <c r="M17" s="532"/>
      <c r="N17" s="532"/>
      <c r="O17" s="532"/>
      <c r="P17" s="532"/>
      <c r="Q17" s="532"/>
      <c r="R17" s="532"/>
      <c r="S17" s="532"/>
      <c r="T17" s="532"/>
      <c r="U17" s="532"/>
      <c r="V17" s="532"/>
      <c r="W17" s="532"/>
      <c r="X17" s="533"/>
    </row>
    <row r="18" spans="1:24" x14ac:dyDescent="0.3">
      <c r="A18" s="429">
        <v>44341</v>
      </c>
      <c r="B18" s="103" t="s">
        <v>8</v>
      </c>
      <c r="C18" s="411" t="s">
        <v>6</v>
      </c>
      <c r="D18" s="428">
        <v>2</v>
      </c>
      <c r="E18" s="542">
        <v>1.7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535"/>
    </row>
    <row r="19" spans="1:24" x14ac:dyDescent="0.3">
      <c r="A19" s="431">
        <v>44341</v>
      </c>
      <c r="B19" s="432" t="s">
        <v>8</v>
      </c>
      <c r="C19" s="432" t="s">
        <v>6</v>
      </c>
      <c r="D19" s="433">
        <v>3</v>
      </c>
      <c r="E19" s="543">
        <v>1.4</v>
      </c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V19" s="523"/>
      <c r="W19" s="523"/>
      <c r="X19" s="537"/>
    </row>
    <row r="20" spans="1:24" x14ac:dyDescent="0.3">
      <c r="A20" s="434">
        <v>44341</v>
      </c>
      <c r="B20" s="435" t="s">
        <v>12</v>
      </c>
      <c r="C20" s="435" t="s">
        <v>17</v>
      </c>
      <c r="D20" s="436">
        <v>1</v>
      </c>
      <c r="E20" s="538">
        <v>18</v>
      </c>
      <c r="F20" s="539">
        <v>18</v>
      </c>
      <c r="G20" s="539">
        <v>18.5</v>
      </c>
      <c r="H20" s="539">
        <v>17</v>
      </c>
      <c r="I20" s="540">
        <v>17.8</v>
      </c>
      <c r="J20" s="540">
        <v>17.100000000000001</v>
      </c>
      <c r="K20" s="540">
        <v>17.2</v>
      </c>
      <c r="L20" s="540">
        <v>17.399999999999999</v>
      </c>
      <c r="M20" s="540">
        <v>18.100000000000001</v>
      </c>
      <c r="N20" s="540">
        <v>18.600000000000001</v>
      </c>
      <c r="O20" s="540">
        <v>17.7</v>
      </c>
      <c r="P20" s="540">
        <v>17.3</v>
      </c>
      <c r="Q20" s="540">
        <v>17.100000000000001</v>
      </c>
      <c r="R20" s="540">
        <v>16.3</v>
      </c>
      <c r="S20" s="540">
        <v>16.899999999999999</v>
      </c>
      <c r="T20" s="540">
        <v>17.8</v>
      </c>
      <c r="U20" s="540">
        <v>18</v>
      </c>
      <c r="V20" s="540">
        <v>17.2</v>
      </c>
      <c r="W20" s="540">
        <v>18.399999999999999</v>
      </c>
      <c r="X20" s="541">
        <v>17.100000000000001</v>
      </c>
    </row>
    <row r="21" spans="1:24" x14ac:dyDescent="0.3">
      <c r="A21" s="429">
        <v>44341</v>
      </c>
      <c r="B21" s="103" t="s">
        <v>12</v>
      </c>
      <c r="C21" s="103" t="s">
        <v>17</v>
      </c>
      <c r="D21" s="430">
        <v>2</v>
      </c>
      <c r="E21" s="519">
        <v>18.2</v>
      </c>
      <c r="F21" s="103">
        <v>17.399999999999999</v>
      </c>
      <c r="G21" s="103">
        <v>18.2</v>
      </c>
      <c r="H21" s="103">
        <v>18.5</v>
      </c>
      <c r="I21" s="520">
        <v>17.399999999999999</v>
      </c>
      <c r="J21" s="520">
        <v>17.5</v>
      </c>
      <c r="K21" s="520">
        <v>16.8</v>
      </c>
      <c r="L21" s="520">
        <v>18.100000000000001</v>
      </c>
      <c r="M21" s="520">
        <v>17.899999999999999</v>
      </c>
      <c r="N21" s="520">
        <v>17.600000000000001</v>
      </c>
      <c r="O21" s="520">
        <v>17.2</v>
      </c>
      <c r="P21" s="520">
        <v>17.399999999999999</v>
      </c>
      <c r="Q21" s="520">
        <v>17.8</v>
      </c>
      <c r="R21" s="520">
        <v>18.8</v>
      </c>
      <c r="S21" s="520">
        <v>16.899999999999999</v>
      </c>
      <c r="T21" s="520">
        <v>17.5</v>
      </c>
      <c r="U21" s="520">
        <v>18.399999999999999</v>
      </c>
      <c r="V21" s="520">
        <v>18</v>
      </c>
      <c r="W21" s="520">
        <v>18.100000000000001</v>
      </c>
      <c r="X21" s="521">
        <v>17.8</v>
      </c>
    </row>
    <row r="22" spans="1:24" x14ac:dyDescent="0.3">
      <c r="A22" s="431">
        <v>44341</v>
      </c>
      <c r="B22" s="432" t="s">
        <v>12</v>
      </c>
      <c r="C22" s="432" t="s">
        <v>17</v>
      </c>
      <c r="D22" s="433">
        <v>3</v>
      </c>
      <c r="E22" s="522">
        <v>16.8</v>
      </c>
      <c r="F22" s="523">
        <v>17.600000000000001</v>
      </c>
      <c r="G22" s="523">
        <v>17.899999999999999</v>
      </c>
      <c r="H22" s="523">
        <v>17.8</v>
      </c>
      <c r="I22" s="524">
        <v>17</v>
      </c>
      <c r="J22" s="524">
        <v>18.8</v>
      </c>
      <c r="K22" s="524">
        <v>18.5</v>
      </c>
      <c r="L22" s="524">
        <v>17.399999999999999</v>
      </c>
      <c r="M22" s="524">
        <v>17.2</v>
      </c>
      <c r="N22" s="524">
        <v>18.5</v>
      </c>
      <c r="O22" s="524">
        <v>18.2</v>
      </c>
      <c r="P22" s="524">
        <v>17.7</v>
      </c>
      <c r="Q22" s="524">
        <v>18.899999999999999</v>
      </c>
      <c r="R22" s="524">
        <v>17.399999999999999</v>
      </c>
      <c r="S22" s="524">
        <v>18.5</v>
      </c>
      <c r="T22" s="524">
        <v>17.2</v>
      </c>
      <c r="U22" s="524">
        <v>16.8</v>
      </c>
      <c r="V22" s="524">
        <v>18.3</v>
      </c>
      <c r="W22" s="524">
        <v>18.8</v>
      </c>
      <c r="X22" s="525">
        <v>18.399999999999999</v>
      </c>
    </row>
    <row r="23" spans="1:24" x14ac:dyDescent="0.3">
      <c r="A23" s="434">
        <v>44341</v>
      </c>
      <c r="B23" s="411" t="s">
        <v>12</v>
      </c>
      <c r="C23" s="411" t="s">
        <v>18</v>
      </c>
      <c r="D23" s="428">
        <v>1</v>
      </c>
      <c r="E23" s="526">
        <v>4.0999999999999996</v>
      </c>
      <c r="F23" s="527">
        <v>4.0999999999999996</v>
      </c>
      <c r="G23" s="527">
        <v>4</v>
      </c>
      <c r="H23" s="527">
        <v>3.9</v>
      </c>
      <c r="I23" s="527">
        <v>4.0999999999999996</v>
      </c>
      <c r="J23" s="527">
        <v>3.9</v>
      </c>
      <c r="K23" s="527">
        <v>4.0999999999999996</v>
      </c>
      <c r="L23" s="527">
        <v>4.0999999999999996</v>
      </c>
      <c r="M23" s="527">
        <v>4.0999999999999996</v>
      </c>
      <c r="N23" s="527">
        <v>4.0999999999999996</v>
      </c>
      <c r="O23" s="527">
        <v>4.0999999999999996</v>
      </c>
      <c r="P23" s="527">
        <v>3.9</v>
      </c>
      <c r="Q23" s="527">
        <v>3.9</v>
      </c>
      <c r="R23" s="527">
        <v>3.9</v>
      </c>
      <c r="S23" s="527">
        <v>4</v>
      </c>
      <c r="T23" s="527">
        <v>3.9</v>
      </c>
      <c r="U23" s="527">
        <v>3.9</v>
      </c>
      <c r="V23" s="527">
        <v>4.0999999999999996</v>
      </c>
      <c r="W23" s="527">
        <v>3.9</v>
      </c>
      <c r="X23" s="528">
        <v>4.0999999999999996</v>
      </c>
    </row>
    <row r="24" spans="1:24" x14ac:dyDescent="0.3">
      <c r="A24" s="429">
        <v>44341</v>
      </c>
      <c r="B24" s="103" t="s">
        <v>12</v>
      </c>
      <c r="C24" s="103" t="s">
        <v>18</v>
      </c>
      <c r="D24" s="430">
        <v>2</v>
      </c>
      <c r="E24" s="529">
        <v>3.9</v>
      </c>
      <c r="F24" s="520">
        <v>3.9</v>
      </c>
      <c r="G24" s="520">
        <v>4.0999999999999996</v>
      </c>
      <c r="H24" s="520">
        <v>4.0999999999999996</v>
      </c>
      <c r="I24" s="520">
        <v>3.9</v>
      </c>
      <c r="J24" s="520">
        <v>3.9</v>
      </c>
      <c r="K24" s="520">
        <v>4.0999999999999996</v>
      </c>
      <c r="L24" s="520">
        <v>4</v>
      </c>
      <c r="M24" s="520">
        <v>3.9</v>
      </c>
      <c r="N24" s="520">
        <v>4</v>
      </c>
      <c r="O24" s="520">
        <v>3.9</v>
      </c>
      <c r="P24" s="520">
        <v>4.0999999999999996</v>
      </c>
      <c r="Q24" s="520">
        <v>3.9</v>
      </c>
      <c r="R24" s="520">
        <v>4.0999999999999996</v>
      </c>
      <c r="S24" s="520">
        <v>3.9</v>
      </c>
      <c r="T24" s="520">
        <v>3.9</v>
      </c>
      <c r="U24" s="520">
        <v>4.0999999999999996</v>
      </c>
      <c r="V24" s="520">
        <v>4.0999999999999996</v>
      </c>
      <c r="W24" s="520">
        <v>3.9</v>
      </c>
      <c r="X24" s="521">
        <v>4.0999999999999996</v>
      </c>
    </row>
    <row r="25" spans="1:24" x14ac:dyDescent="0.3">
      <c r="A25" s="431">
        <v>44341</v>
      </c>
      <c r="B25" s="432" t="s">
        <v>12</v>
      </c>
      <c r="C25" s="432" t="s">
        <v>18</v>
      </c>
      <c r="D25" s="433">
        <v>3</v>
      </c>
      <c r="E25" s="530">
        <v>3.9</v>
      </c>
      <c r="F25" s="524">
        <v>3.9</v>
      </c>
      <c r="G25" s="524">
        <v>4.0999999999999996</v>
      </c>
      <c r="H25" s="524">
        <v>3.9</v>
      </c>
      <c r="I25" s="524">
        <v>3.9</v>
      </c>
      <c r="J25" s="524">
        <v>4.0999999999999996</v>
      </c>
      <c r="K25" s="524">
        <v>3.9</v>
      </c>
      <c r="L25" s="524">
        <v>4.0999999999999996</v>
      </c>
      <c r="M25" s="524">
        <v>3.9</v>
      </c>
      <c r="N25" s="524">
        <v>4.0999999999999996</v>
      </c>
      <c r="O25" s="524">
        <v>3.9</v>
      </c>
      <c r="P25" s="524">
        <v>4.0999999999999996</v>
      </c>
      <c r="Q25" s="524">
        <v>4.0999999999999996</v>
      </c>
      <c r="R25" s="524">
        <v>3.9</v>
      </c>
      <c r="S25" s="524">
        <v>4.0999999999999996</v>
      </c>
      <c r="T25" s="524">
        <v>4.0999999999999996</v>
      </c>
      <c r="U25" s="524">
        <v>4.0999999999999996</v>
      </c>
      <c r="V25" s="524">
        <v>4.0999999999999996</v>
      </c>
      <c r="W25" s="524">
        <v>4.0999999999999996</v>
      </c>
      <c r="X25" s="525">
        <v>4</v>
      </c>
    </row>
    <row r="26" spans="1:24" x14ac:dyDescent="0.3">
      <c r="A26" s="427">
        <v>44341</v>
      </c>
      <c r="B26" s="411" t="s">
        <v>12</v>
      </c>
      <c r="C26" s="411" t="s">
        <v>6</v>
      </c>
      <c r="D26" s="428">
        <v>1</v>
      </c>
      <c r="E26" s="415">
        <v>1.7</v>
      </c>
      <c r="F26" s="532"/>
      <c r="G26" s="532"/>
      <c r="H26" s="532"/>
      <c r="I26" s="532"/>
      <c r="J26" s="532"/>
      <c r="K26" s="532"/>
      <c r="L26" s="532"/>
      <c r="M26" s="532"/>
      <c r="N26" s="532"/>
      <c r="O26" s="532"/>
      <c r="P26" s="532"/>
      <c r="Q26" s="532"/>
      <c r="R26" s="532"/>
      <c r="S26" s="532"/>
      <c r="T26" s="532"/>
      <c r="U26" s="532"/>
      <c r="V26" s="532"/>
      <c r="W26" s="532"/>
      <c r="X26" s="533"/>
    </row>
    <row r="27" spans="1:24" x14ac:dyDescent="0.3">
      <c r="A27" s="429">
        <v>44341</v>
      </c>
      <c r="B27" s="103" t="s">
        <v>12</v>
      </c>
      <c r="C27" s="411" t="s">
        <v>6</v>
      </c>
      <c r="D27" s="428">
        <v>2</v>
      </c>
      <c r="E27" s="542">
        <v>1.6</v>
      </c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535"/>
    </row>
    <row r="28" spans="1:24" x14ac:dyDescent="0.3">
      <c r="A28" s="431">
        <v>44341</v>
      </c>
      <c r="B28" s="432" t="s">
        <v>12</v>
      </c>
      <c r="C28" s="437" t="s">
        <v>6</v>
      </c>
      <c r="D28" s="433">
        <v>3</v>
      </c>
      <c r="E28" s="543">
        <v>1.5</v>
      </c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  <c r="T28" s="523"/>
      <c r="U28" s="523"/>
      <c r="V28" s="523"/>
      <c r="W28" s="523"/>
      <c r="X28" s="537"/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L66"/>
  <sheetViews>
    <sheetView zoomScaleNormal="100" zoomScaleSheetLayoutView="115" workbookViewId="0"/>
  </sheetViews>
  <sheetFormatPr defaultRowHeight="16.5" customHeight="1" x14ac:dyDescent="0.3"/>
  <cols>
    <col min="1" max="1" width="4.25" style="2" bestFit="1" customWidth="1"/>
    <col min="2" max="2" width="5" style="2" bestFit="1" customWidth="1"/>
    <col min="3" max="11" width="5.375" style="2" customWidth="1"/>
    <col min="12" max="16384" width="9" style="2"/>
  </cols>
  <sheetData>
    <row r="1" spans="1:12" ht="11.25" x14ac:dyDescent="0.3">
      <c r="A1" s="44" t="s">
        <v>14</v>
      </c>
      <c r="B1" s="438" t="s">
        <v>124</v>
      </c>
      <c r="C1" s="439">
        <v>44341</v>
      </c>
      <c r="D1" s="440">
        <v>44347</v>
      </c>
      <c r="E1" s="440">
        <v>44354</v>
      </c>
      <c r="F1" s="440">
        <v>44361</v>
      </c>
      <c r="G1" s="440">
        <v>44368</v>
      </c>
      <c r="H1" s="441">
        <v>44378</v>
      </c>
      <c r="I1" s="441">
        <v>44385</v>
      </c>
      <c r="J1" s="441">
        <v>44392</v>
      </c>
      <c r="K1" s="441">
        <v>44409</v>
      </c>
      <c r="L1" s="442" t="s">
        <v>129</v>
      </c>
    </row>
    <row r="2" spans="1:12" ht="11.25" x14ac:dyDescent="0.3">
      <c r="A2" s="45" t="s">
        <v>7</v>
      </c>
      <c r="B2" s="443">
        <v>1</v>
      </c>
      <c r="C2" s="444">
        <v>4.0999999999999996</v>
      </c>
      <c r="D2" s="445">
        <v>4.2</v>
      </c>
      <c r="E2" s="445">
        <v>5.6</v>
      </c>
      <c r="F2" s="445">
        <v>7.4</v>
      </c>
      <c r="G2" s="445">
        <v>8.8000000000000007</v>
      </c>
      <c r="H2" s="446">
        <v>10.199999999999999</v>
      </c>
      <c r="I2" s="446">
        <v>11.1</v>
      </c>
      <c r="J2" s="446">
        <v>12</v>
      </c>
      <c r="K2" s="446">
        <v>14.1</v>
      </c>
      <c r="L2" s="447">
        <v>15</v>
      </c>
    </row>
    <row r="3" spans="1:12" ht="11.25" x14ac:dyDescent="0.3">
      <c r="A3" s="45"/>
      <c r="B3" s="448">
        <v>2</v>
      </c>
      <c r="C3" s="449">
        <v>4.2</v>
      </c>
      <c r="D3" s="450">
        <v>4.4000000000000004</v>
      </c>
      <c r="E3" s="450">
        <v>5.8</v>
      </c>
      <c r="F3" s="450">
        <v>7.4</v>
      </c>
      <c r="G3" s="450">
        <v>8.5</v>
      </c>
      <c r="H3" s="48">
        <v>10.199999999999999</v>
      </c>
      <c r="I3" s="48">
        <v>11.1</v>
      </c>
      <c r="J3" s="446">
        <v>12</v>
      </c>
      <c r="K3" s="48">
        <v>13.9</v>
      </c>
      <c r="L3" s="451">
        <v>15</v>
      </c>
    </row>
    <row r="4" spans="1:12" ht="11.25" x14ac:dyDescent="0.3">
      <c r="A4" s="45"/>
      <c r="B4" s="448">
        <v>3</v>
      </c>
      <c r="C4" s="449">
        <v>4.0999999999999996</v>
      </c>
      <c r="D4" s="450">
        <v>4.2</v>
      </c>
      <c r="E4" s="450">
        <v>5.7</v>
      </c>
      <c r="F4" s="450">
        <v>7.4</v>
      </c>
      <c r="G4" s="450">
        <v>8.9</v>
      </c>
      <c r="H4" s="48">
        <v>10.4</v>
      </c>
      <c r="I4" s="48">
        <v>11.4</v>
      </c>
      <c r="J4" s="446">
        <v>12.2</v>
      </c>
      <c r="K4" s="48">
        <v>14.5</v>
      </c>
      <c r="L4" s="451">
        <v>16</v>
      </c>
    </row>
    <row r="5" spans="1:12" ht="11.25" x14ac:dyDescent="0.3">
      <c r="A5" s="45"/>
      <c r="B5" s="448">
        <v>4</v>
      </c>
      <c r="C5" s="449">
        <v>4.0999999999999996</v>
      </c>
      <c r="D5" s="450">
        <v>4.2</v>
      </c>
      <c r="E5" s="450">
        <v>5.3</v>
      </c>
      <c r="F5" s="450">
        <v>7</v>
      </c>
      <c r="G5" s="450">
        <v>8.3000000000000007</v>
      </c>
      <c r="H5" s="48">
        <v>10</v>
      </c>
      <c r="I5" s="48">
        <v>11.1</v>
      </c>
      <c r="J5" s="446">
        <v>12</v>
      </c>
      <c r="K5" s="48">
        <v>14.1</v>
      </c>
      <c r="L5" s="451">
        <v>16</v>
      </c>
    </row>
    <row r="6" spans="1:12" ht="11.25" x14ac:dyDescent="0.3">
      <c r="A6" s="45"/>
      <c r="B6" s="448">
        <v>5</v>
      </c>
      <c r="C6" s="449">
        <v>4.0999999999999996</v>
      </c>
      <c r="D6" s="450">
        <v>4.2</v>
      </c>
      <c r="E6" s="450">
        <v>5.6</v>
      </c>
      <c r="F6" s="450">
        <v>7.3</v>
      </c>
      <c r="G6" s="450">
        <v>9</v>
      </c>
      <c r="H6" s="48">
        <v>10.4</v>
      </c>
      <c r="I6" s="48">
        <v>11.3</v>
      </c>
      <c r="J6" s="446">
        <v>12.1</v>
      </c>
      <c r="K6" s="48">
        <v>14.5</v>
      </c>
      <c r="L6" s="451">
        <v>16</v>
      </c>
    </row>
    <row r="7" spans="1:12" ht="11.25" x14ac:dyDescent="0.3">
      <c r="A7" s="45"/>
      <c r="B7" s="448">
        <v>6</v>
      </c>
      <c r="C7" s="449">
        <v>4.0999999999999996</v>
      </c>
      <c r="D7" s="450">
        <v>4.2</v>
      </c>
      <c r="E7" s="450">
        <v>5.3</v>
      </c>
      <c r="F7" s="450">
        <v>7.1</v>
      </c>
      <c r="G7" s="450">
        <v>8.3000000000000007</v>
      </c>
      <c r="H7" s="48">
        <v>10</v>
      </c>
      <c r="I7" s="48">
        <v>11.1</v>
      </c>
      <c r="J7" s="446">
        <v>12</v>
      </c>
      <c r="K7" s="48">
        <v>14</v>
      </c>
      <c r="L7" s="451">
        <v>15</v>
      </c>
    </row>
    <row r="8" spans="1:12" ht="11.25" x14ac:dyDescent="0.3">
      <c r="A8" s="45"/>
      <c r="B8" s="448">
        <v>7</v>
      </c>
      <c r="C8" s="449">
        <v>4</v>
      </c>
      <c r="D8" s="450">
        <v>4.0999999999999996</v>
      </c>
      <c r="E8" s="450">
        <v>6.1</v>
      </c>
      <c r="F8" s="450">
        <v>7.6</v>
      </c>
      <c r="G8" s="450">
        <v>9</v>
      </c>
      <c r="H8" s="48">
        <v>10.4</v>
      </c>
      <c r="I8" s="48">
        <v>11.4</v>
      </c>
      <c r="J8" s="446">
        <v>12.1</v>
      </c>
      <c r="K8" s="48">
        <v>14.2</v>
      </c>
      <c r="L8" s="451">
        <v>15</v>
      </c>
    </row>
    <row r="9" spans="1:12" ht="11.25" x14ac:dyDescent="0.3">
      <c r="A9" s="45"/>
      <c r="B9" s="448">
        <v>8</v>
      </c>
      <c r="C9" s="449">
        <v>4.0999999999999996</v>
      </c>
      <c r="D9" s="450">
        <v>4.2</v>
      </c>
      <c r="E9" s="450">
        <v>6.1</v>
      </c>
      <c r="F9" s="450">
        <v>7.8</v>
      </c>
      <c r="G9" s="450">
        <v>9.1</v>
      </c>
      <c r="H9" s="48">
        <v>10.8</v>
      </c>
      <c r="I9" s="48">
        <v>11.8</v>
      </c>
      <c r="J9" s="446">
        <v>12.5</v>
      </c>
      <c r="K9" s="48">
        <v>14.9</v>
      </c>
      <c r="L9" s="451">
        <v>16</v>
      </c>
    </row>
    <row r="10" spans="1:12" ht="11.25" x14ac:dyDescent="0.3">
      <c r="A10" s="45"/>
      <c r="B10" s="448">
        <v>9</v>
      </c>
      <c r="C10" s="449">
        <v>4.0999999999999996</v>
      </c>
      <c r="D10" s="450">
        <v>4.2</v>
      </c>
      <c r="E10" s="450">
        <v>5.9</v>
      </c>
      <c r="F10" s="450">
        <v>7</v>
      </c>
      <c r="G10" s="450">
        <v>8.3000000000000007</v>
      </c>
      <c r="H10" s="48">
        <v>10.1</v>
      </c>
      <c r="I10" s="48">
        <v>11.1</v>
      </c>
      <c r="J10" s="446">
        <v>12</v>
      </c>
      <c r="K10" s="48">
        <v>14.1</v>
      </c>
      <c r="L10" s="451">
        <v>15</v>
      </c>
    </row>
    <row r="11" spans="1:12" ht="11.25" x14ac:dyDescent="0.3">
      <c r="A11" s="45"/>
      <c r="B11" s="448">
        <v>10</v>
      </c>
      <c r="C11" s="449">
        <v>4.3</v>
      </c>
      <c r="D11" s="450">
        <v>4.5999999999999996</v>
      </c>
      <c r="E11" s="450">
        <v>5.9</v>
      </c>
      <c r="F11" s="450">
        <v>7.8</v>
      </c>
      <c r="G11" s="450">
        <v>9.1</v>
      </c>
      <c r="H11" s="48">
        <v>10.9</v>
      </c>
      <c r="I11" s="48">
        <v>11.9</v>
      </c>
      <c r="J11" s="452" t="s">
        <v>127</v>
      </c>
      <c r="K11" s="452" t="s">
        <v>127</v>
      </c>
      <c r="L11" s="453" t="s">
        <v>130</v>
      </c>
    </row>
    <row r="12" spans="1:12" ht="11.25" x14ac:dyDescent="0.3">
      <c r="A12" s="45"/>
      <c r="B12" s="448">
        <v>11</v>
      </c>
      <c r="C12" s="449">
        <v>4.2</v>
      </c>
      <c r="D12" s="450">
        <v>4.3</v>
      </c>
      <c r="E12" s="450">
        <v>5.8</v>
      </c>
      <c r="F12" s="450">
        <v>7.2</v>
      </c>
      <c r="G12" s="450">
        <v>8.3000000000000007</v>
      </c>
      <c r="H12" s="48">
        <v>9.9</v>
      </c>
      <c r="I12" s="48">
        <v>10.9</v>
      </c>
      <c r="J12" s="446">
        <v>12</v>
      </c>
      <c r="K12" s="48">
        <v>13.9</v>
      </c>
      <c r="L12" s="451">
        <v>15</v>
      </c>
    </row>
    <row r="13" spans="1:12" ht="11.25" x14ac:dyDescent="0.3">
      <c r="A13" s="45"/>
      <c r="B13" s="448">
        <v>12</v>
      </c>
      <c r="C13" s="449">
        <v>4.5</v>
      </c>
      <c r="D13" s="450">
        <v>4.5999999999999996</v>
      </c>
      <c r="E13" s="450">
        <v>6</v>
      </c>
      <c r="F13" s="450">
        <v>7.8</v>
      </c>
      <c r="G13" s="450">
        <v>9.1</v>
      </c>
      <c r="H13" s="48">
        <v>10.8</v>
      </c>
      <c r="I13" s="48">
        <v>10.9</v>
      </c>
      <c r="J13" s="446">
        <v>11.9</v>
      </c>
      <c r="K13" s="48">
        <v>13.8</v>
      </c>
      <c r="L13" s="451">
        <v>15</v>
      </c>
    </row>
    <row r="14" spans="1:12" ht="11.25" x14ac:dyDescent="0.3">
      <c r="A14" s="45"/>
      <c r="B14" s="448">
        <v>13</v>
      </c>
      <c r="C14" s="449">
        <v>4.0999999999999996</v>
      </c>
      <c r="D14" s="450">
        <v>4.2</v>
      </c>
      <c r="E14" s="450">
        <v>5.3</v>
      </c>
      <c r="F14" s="450">
        <v>7.3</v>
      </c>
      <c r="G14" s="450">
        <v>8.5</v>
      </c>
      <c r="H14" s="48">
        <v>10.1</v>
      </c>
      <c r="I14" s="48">
        <v>11.2</v>
      </c>
      <c r="J14" s="446">
        <v>12</v>
      </c>
      <c r="K14" s="48">
        <v>14.1</v>
      </c>
      <c r="L14" s="451">
        <v>15</v>
      </c>
    </row>
    <row r="15" spans="1:12" ht="11.25" x14ac:dyDescent="0.3">
      <c r="A15" s="45"/>
      <c r="B15" s="448">
        <v>14</v>
      </c>
      <c r="C15" s="449">
        <v>4</v>
      </c>
      <c r="D15" s="450">
        <v>4.0999999999999996</v>
      </c>
      <c r="E15" s="450">
        <v>5.2</v>
      </c>
      <c r="F15" s="450">
        <v>7.2</v>
      </c>
      <c r="G15" s="450">
        <v>8.5</v>
      </c>
      <c r="H15" s="48">
        <v>10.199999999999999</v>
      </c>
      <c r="I15" s="48">
        <v>11.3</v>
      </c>
      <c r="J15" s="446">
        <v>12.1</v>
      </c>
      <c r="K15" s="48">
        <v>14.2</v>
      </c>
      <c r="L15" s="451">
        <v>16</v>
      </c>
    </row>
    <row r="16" spans="1:12" ht="11.25" x14ac:dyDescent="0.3">
      <c r="A16" s="45"/>
      <c r="B16" s="448">
        <v>15</v>
      </c>
      <c r="C16" s="449">
        <v>4</v>
      </c>
      <c r="D16" s="450">
        <v>4.2</v>
      </c>
      <c r="E16" s="450">
        <v>5.3</v>
      </c>
      <c r="F16" s="450">
        <v>7</v>
      </c>
      <c r="G16" s="450">
        <v>8.1</v>
      </c>
      <c r="H16" s="48">
        <v>10</v>
      </c>
      <c r="I16" s="48">
        <v>10.8</v>
      </c>
      <c r="J16" s="446">
        <v>11.4</v>
      </c>
      <c r="K16" s="48">
        <v>13.6</v>
      </c>
      <c r="L16" s="451">
        <v>15</v>
      </c>
    </row>
    <row r="17" spans="1:12" ht="11.25" x14ac:dyDescent="0.3">
      <c r="A17" s="45"/>
      <c r="B17" s="448">
        <v>16</v>
      </c>
      <c r="C17" s="449">
        <v>4.0999999999999996</v>
      </c>
      <c r="D17" s="450">
        <v>4.2</v>
      </c>
      <c r="E17" s="450">
        <v>5.4</v>
      </c>
      <c r="F17" s="450">
        <v>7.2</v>
      </c>
      <c r="G17" s="450">
        <v>8.4</v>
      </c>
      <c r="H17" s="48">
        <v>10.1</v>
      </c>
      <c r="I17" s="48">
        <v>11.1</v>
      </c>
      <c r="J17" s="446">
        <v>12</v>
      </c>
      <c r="K17" s="48">
        <v>14.1</v>
      </c>
      <c r="L17" s="451">
        <v>15</v>
      </c>
    </row>
    <row r="18" spans="1:12" ht="11.25" x14ac:dyDescent="0.3">
      <c r="A18" s="45"/>
      <c r="B18" s="448">
        <v>17</v>
      </c>
      <c r="C18" s="449">
        <v>4</v>
      </c>
      <c r="D18" s="450">
        <v>4.0999999999999996</v>
      </c>
      <c r="E18" s="450">
        <v>5.2</v>
      </c>
      <c r="F18" s="450">
        <v>7.2</v>
      </c>
      <c r="G18" s="450">
        <v>8.5</v>
      </c>
      <c r="H18" s="48">
        <v>10.4</v>
      </c>
      <c r="I18" s="48">
        <v>11.4</v>
      </c>
      <c r="J18" s="446">
        <v>12.1</v>
      </c>
      <c r="K18" s="48">
        <v>14.4</v>
      </c>
      <c r="L18" s="451">
        <v>16</v>
      </c>
    </row>
    <row r="19" spans="1:12" ht="11.25" x14ac:dyDescent="0.3">
      <c r="A19" s="45"/>
      <c r="B19" s="448">
        <v>18</v>
      </c>
      <c r="C19" s="449">
        <v>4.0999999999999996</v>
      </c>
      <c r="D19" s="450">
        <v>4.2</v>
      </c>
      <c r="E19" s="450">
        <v>5.0999999999999996</v>
      </c>
      <c r="F19" s="450">
        <v>6.9</v>
      </c>
      <c r="G19" s="450">
        <v>8</v>
      </c>
      <c r="H19" s="48">
        <v>9.6</v>
      </c>
      <c r="I19" s="48">
        <v>10.6</v>
      </c>
      <c r="J19" s="446">
        <v>11.5</v>
      </c>
      <c r="K19" s="48">
        <v>13.9</v>
      </c>
      <c r="L19" s="451">
        <v>15</v>
      </c>
    </row>
    <row r="20" spans="1:12" ht="11.25" x14ac:dyDescent="0.3">
      <c r="A20" s="45"/>
      <c r="B20" s="448">
        <v>19</v>
      </c>
      <c r="C20" s="449">
        <v>4</v>
      </c>
      <c r="D20" s="450">
        <v>4.2</v>
      </c>
      <c r="E20" s="450">
        <v>5.2</v>
      </c>
      <c r="F20" s="450">
        <v>6.9</v>
      </c>
      <c r="G20" s="450">
        <v>8</v>
      </c>
      <c r="H20" s="48">
        <v>9.5</v>
      </c>
      <c r="I20" s="48">
        <v>10.8</v>
      </c>
      <c r="J20" s="446">
        <v>11.7</v>
      </c>
      <c r="K20" s="48">
        <v>13.8</v>
      </c>
      <c r="L20" s="451">
        <v>15</v>
      </c>
    </row>
    <row r="21" spans="1:12" ht="11.25" x14ac:dyDescent="0.3">
      <c r="A21" s="45"/>
      <c r="B21" s="448">
        <v>20</v>
      </c>
      <c r="C21" s="449">
        <v>4.0999999999999996</v>
      </c>
      <c r="D21" s="450">
        <v>4.2</v>
      </c>
      <c r="E21" s="450">
        <v>5.6</v>
      </c>
      <c r="F21" s="450">
        <v>7.1</v>
      </c>
      <c r="G21" s="450">
        <v>8.3000000000000007</v>
      </c>
      <c r="H21" s="48">
        <v>10.1</v>
      </c>
      <c r="I21" s="48">
        <v>11.1</v>
      </c>
      <c r="J21" s="446">
        <v>12</v>
      </c>
      <c r="K21" s="48">
        <v>14.1</v>
      </c>
      <c r="L21" s="451">
        <v>15</v>
      </c>
    </row>
    <row r="22" spans="1:12" ht="12" thickBot="1" x14ac:dyDescent="0.35">
      <c r="A22" s="46"/>
      <c r="B22" s="454" t="s">
        <v>116</v>
      </c>
      <c r="C22" s="455">
        <v>4.1150000000000002</v>
      </c>
      <c r="D22" s="456">
        <v>4.24</v>
      </c>
      <c r="E22" s="456">
        <v>5.5699999999999994</v>
      </c>
      <c r="F22" s="456">
        <v>7.2799999999999994</v>
      </c>
      <c r="G22" s="456">
        <v>8.5500000000000007</v>
      </c>
      <c r="H22" s="456">
        <v>10.204999999999998</v>
      </c>
      <c r="I22" s="456">
        <v>11.17</v>
      </c>
      <c r="J22" s="456">
        <v>11.978947368421052</v>
      </c>
      <c r="K22" s="456">
        <v>14.115789473684213</v>
      </c>
      <c r="L22" s="457">
        <v>15.315789473684211</v>
      </c>
    </row>
    <row r="23" spans="1:12" ht="15" customHeight="1" x14ac:dyDescent="0.3">
      <c r="A23" s="44" t="s">
        <v>14</v>
      </c>
      <c r="B23" s="438" t="s">
        <v>124</v>
      </c>
      <c r="C23" s="439">
        <v>44341</v>
      </c>
      <c r="D23" s="440">
        <v>44347</v>
      </c>
      <c r="E23" s="440">
        <v>44354</v>
      </c>
      <c r="F23" s="440">
        <v>44361</v>
      </c>
      <c r="G23" s="440">
        <v>44368</v>
      </c>
      <c r="H23" s="441">
        <v>44378</v>
      </c>
      <c r="I23" s="441">
        <v>44399</v>
      </c>
      <c r="J23" s="441">
        <v>44392</v>
      </c>
      <c r="K23" s="441">
        <v>44409</v>
      </c>
      <c r="L23" s="442" t="s">
        <v>153</v>
      </c>
    </row>
    <row r="24" spans="1:12" ht="11.25" x14ac:dyDescent="0.3">
      <c r="A24" s="45" t="s">
        <v>12</v>
      </c>
      <c r="B24" s="458">
        <v>1</v>
      </c>
      <c r="C24" s="459">
        <v>3.8</v>
      </c>
      <c r="D24" s="460">
        <v>3.8</v>
      </c>
      <c r="E24" s="460">
        <v>5.2</v>
      </c>
      <c r="F24" s="460">
        <v>7</v>
      </c>
      <c r="G24" s="460">
        <v>8.1999999999999993</v>
      </c>
      <c r="H24" s="446">
        <v>10.1</v>
      </c>
      <c r="I24" s="446">
        <v>11.2</v>
      </c>
      <c r="J24" s="446">
        <v>12.4</v>
      </c>
      <c r="K24" s="446">
        <v>15.2</v>
      </c>
      <c r="L24" s="461">
        <v>16</v>
      </c>
    </row>
    <row r="25" spans="1:12" ht="11.25" x14ac:dyDescent="0.3">
      <c r="A25" s="45"/>
      <c r="B25" s="448">
        <v>2</v>
      </c>
      <c r="C25" s="449">
        <v>3.9</v>
      </c>
      <c r="D25" s="450">
        <v>3.9</v>
      </c>
      <c r="E25" s="450">
        <v>5.3</v>
      </c>
      <c r="F25" s="450">
        <v>7.3</v>
      </c>
      <c r="G25" s="450">
        <v>8.9</v>
      </c>
      <c r="H25" s="48">
        <v>10.6</v>
      </c>
      <c r="I25" s="48">
        <v>11.9</v>
      </c>
      <c r="J25" s="48">
        <v>13</v>
      </c>
      <c r="K25" s="48">
        <v>15.3</v>
      </c>
      <c r="L25" s="451">
        <v>17</v>
      </c>
    </row>
    <row r="26" spans="1:12" ht="11.25" x14ac:dyDescent="0.3">
      <c r="A26" s="45"/>
      <c r="B26" s="448">
        <v>3</v>
      </c>
      <c r="C26" s="449">
        <v>4</v>
      </c>
      <c r="D26" s="450">
        <v>4</v>
      </c>
      <c r="E26" s="450">
        <v>5.4</v>
      </c>
      <c r="F26" s="450">
        <v>7</v>
      </c>
      <c r="G26" s="450">
        <v>8.3000000000000007</v>
      </c>
      <c r="H26" s="48">
        <v>10.199999999999999</v>
      </c>
      <c r="I26" s="48">
        <v>11.4</v>
      </c>
      <c r="J26" s="48">
        <v>12.6</v>
      </c>
      <c r="K26" s="48">
        <v>15.3</v>
      </c>
      <c r="L26" s="451">
        <v>16</v>
      </c>
    </row>
    <row r="27" spans="1:12" ht="11.25" x14ac:dyDescent="0.3">
      <c r="A27" s="45"/>
      <c r="B27" s="448">
        <v>4</v>
      </c>
      <c r="C27" s="449">
        <v>4.0999999999999996</v>
      </c>
      <c r="D27" s="450">
        <v>4.3</v>
      </c>
      <c r="E27" s="450">
        <v>5.8</v>
      </c>
      <c r="F27" s="450">
        <v>7.3</v>
      </c>
      <c r="G27" s="450">
        <v>8.6999999999999993</v>
      </c>
      <c r="H27" s="48">
        <v>10.6</v>
      </c>
      <c r="I27" s="48">
        <v>12</v>
      </c>
      <c r="J27" s="48">
        <v>13.2</v>
      </c>
      <c r="K27" s="48">
        <v>16.2</v>
      </c>
      <c r="L27" s="451">
        <v>17</v>
      </c>
    </row>
    <row r="28" spans="1:12" ht="11.25" x14ac:dyDescent="0.3">
      <c r="A28" s="45"/>
      <c r="B28" s="448">
        <v>5</v>
      </c>
      <c r="C28" s="449">
        <v>3.8</v>
      </c>
      <c r="D28" s="450">
        <v>4</v>
      </c>
      <c r="E28" s="450">
        <v>5.2</v>
      </c>
      <c r="F28" s="450">
        <v>7</v>
      </c>
      <c r="G28" s="450">
        <v>8.1999999999999993</v>
      </c>
      <c r="H28" s="48">
        <v>10</v>
      </c>
      <c r="I28" s="48">
        <v>11.2</v>
      </c>
      <c r="J28" s="48">
        <v>13.2</v>
      </c>
      <c r="K28" s="48">
        <v>16.100000000000001</v>
      </c>
      <c r="L28" s="451">
        <v>16</v>
      </c>
    </row>
    <row r="29" spans="1:12" ht="11.25" x14ac:dyDescent="0.3">
      <c r="A29" s="45"/>
      <c r="B29" s="448">
        <v>6</v>
      </c>
      <c r="C29" s="449">
        <v>3.9</v>
      </c>
      <c r="D29" s="450">
        <v>4.2</v>
      </c>
      <c r="E29" s="450">
        <v>5.4</v>
      </c>
      <c r="F29" s="450">
        <v>7</v>
      </c>
      <c r="G29" s="450">
        <v>8.1999999999999993</v>
      </c>
      <c r="H29" s="48">
        <v>10.1</v>
      </c>
      <c r="I29" s="48">
        <v>11.2</v>
      </c>
      <c r="J29" s="48">
        <v>12.4</v>
      </c>
      <c r="K29" s="48">
        <v>15.2</v>
      </c>
      <c r="L29" s="451">
        <v>16</v>
      </c>
    </row>
    <row r="30" spans="1:12" ht="11.25" x14ac:dyDescent="0.3">
      <c r="A30" s="45"/>
      <c r="B30" s="448">
        <v>7</v>
      </c>
      <c r="C30" s="449">
        <v>4</v>
      </c>
      <c r="D30" s="450">
        <v>3.9</v>
      </c>
      <c r="E30" s="450">
        <v>5.5</v>
      </c>
      <c r="F30" s="450">
        <v>7.3</v>
      </c>
      <c r="G30" s="450">
        <v>8.6</v>
      </c>
      <c r="H30" s="48">
        <v>10.3</v>
      </c>
      <c r="I30" s="48">
        <v>11.4</v>
      </c>
      <c r="J30" s="48">
        <v>12.4</v>
      </c>
      <c r="K30" s="48">
        <v>15.2</v>
      </c>
      <c r="L30" s="451">
        <v>16</v>
      </c>
    </row>
    <row r="31" spans="1:12" ht="11.25" x14ac:dyDescent="0.3">
      <c r="A31" s="45"/>
      <c r="B31" s="448">
        <v>8</v>
      </c>
      <c r="C31" s="449">
        <v>4</v>
      </c>
      <c r="D31" s="450">
        <v>3.9</v>
      </c>
      <c r="E31" s="450">
        <v>5.0999999999999996</v>
      </c>
      <c r="F31" s="450">
        <v>6.9</v>
      </c>
      <c r="G31" s="450">
        <v>8.3000000000000007</v>
      </c>
      <c r="H31" s="48">
        <v>10.1</v>
      </c>
      <c r="I31" s="48">
        <v>11.4</v>
      </c>
      <c r="J31" s="48">
        <v>12.3</v>
      </c>
      <c r="K31" s="48">
        <v>15.1</v>
      </c>
      <c r="L31" s="451">
        <v>16</v>
      </c>
    </row>
    <row r="32" spans="1:12" ht="11.25" x14ac:dyDescent="0.3">
      <c r="A32" s="45"/>
      <c r="B32" s="448">
        <v>9</v>
      </c>
      <c r="C32" s="449">
        <v>3.9</v>
      </c>
      <c r="D32" s="450">
        <v>4</v>
      </c>
      <c r="E32" s="450">
        <v>5.6</v>
      </c>
      <c r="F32" s="450">
        <v>7.3</v>
      </c>
      <c r="G32" s="450">
        <v>8.8000000000000007</v>
      </c>
      <c r="H32" s="48">
        <v>10.4</v>
      </c>
      <c r="I32" s="48">
        <v>11.9</v>
      </c>
      <c r="J32" s="48">
        <v>13.2</v>
      </c>
      <c r="K32" s="48">
        <v>16.100000000000001</v>
      </c>
      <c r="L32" s="451">
        <v>17</v>
      </c>
    </row>
    <row r="33" spans="1:12" ht="11.25" x14ac:dyDescent="0.3">
      <c r="A33" s="45"/>
      <c r="B33" s="448">
        <v>10</v>
      </c>
      <c r="C33" s="449">
        <v>3.8</v>
      </c>
      <c r="D33" s="450">
        <v>4.0999999999999996</v>
      </c>
      <c r="E33" s="450">
        <v>5.2</v>
      </c>
      <c r="F33" s="450">
        <v>7</v>
      </c>
      <c r="G33" s="450">
        <v>8.5</v>
      </c>
      <c r="H33" s="48">
        <v>10.3</v>
      </c>
      <c r="I33" s="48">
        <v>11.8</v>
      </c>
      <c r="J33" s="48">
        <v>13.1</v>
      </c>
      <c r="K33" s="48">
        <v>16.100000000000001</v>
      </c>
      <c r="L33" s="451">
        <v>16</v>
      </c>
    </row>
    <row r="34" spans="1:12" ht="11.25" x14ac:dyDescent="0.3">
      <c r="A34" s="45"/>
      <c r="B34" s="448">
        <v>11</v>
      </c>
      <c r="C34" s="449">
        <v>3.7</v>
      </c>
      <c r="D34" s="450">
        <v>3.9</v>
      </c>
      <c r="E34" s="450">
        <v>5.0999999999999996</v>
      </c>
      <c r="F34" s="450">
        <v>7</v>
      </c>
      <c r="G34" s="450">
        <v>8.4</v>
      </c>
      <c r="H34" s="48">
        <v>10.1</v>
      </c>
      <c r="I34" s="48">
        <v>11.5</v>
      </c>
      <c r="J34" s="48">
        <v>12.7</v>
      </c>
      <c r="K34" s="48">
        <v>15.3</v>
      </c>
      <c r="L34" s="451">
        <v>16</v>
      </c>
    </row>
    <row r="35" spans="1:12" ht="11.25" x14ac:dyDescent="0.3">
      <c r="A35" s="45"/>
      <c r="B35" s="448">
        <v>12</v>
      </c>
      <c r="C35" s="449">
        <v>3.9</v>
      </c>
      <c r="D35" s="450">
        <v>3.9</v>
      </c>
      <c r="E35" s="450">
        <v>5.0999999999999996</v>
      </c>
      <c r="F35" s="450">
        <v>6.9</v>
      </c>
      <c r="G35" s="450">
        <v>8.1</v>
      </c>
      <c r="H35" s="48">
        <v>9.9</v>
      </c>
      <c r="I35" s="48">
        <v>11.1</v>
      </c>
      <c r="J35" s="48">
        <v>12.4</v>
      </c>
      <c r="K35" s="48">
        <v>15.2</v>
      </c>
      <c r="L35" s="451">
        <v>16</v>
      </c>
    </row>
    <row r="36" spans="1:12" ht="11.25" x14ac:dyDescent="0.3">
      <c r="A36" s="45"/>
      <c r="B36" s="448">
        <v>13</v>
      </c>
      <c r="C36" s="449">
        <v>3.7</v>
      </c>
      <c r="D36" s="450">
        <v>3.9</v>
      </c>
      <c r="E36" s="450">
        <v>5.0999999999999996</v>
      </c>
      <c r="F36" s="450">
        <v>6.9</v>
      </c>
      <c r="G36" s="450">
        <v>8.1</v>
      </c>
      <c r="H36" s="48">
        <v>9.5</v>
      </c>
      <c r="I36" s="48">
        <v>11.1</v>
      </c>
      <c r="J36" s="48">
        <v>12.3</v>
      </c>
      <c r="K36" s="48">
        <v>15.2</v>
      </c>
      <c r="L36" s="451">
        <v>16</v>
      </c>
    </row>
    <row r="37" spans="1:12" ht="11.25" x14ac:dyDescent="0.3">
      <c r="A37" s="45"/>
      <c r="B37" s="448">
        <v>14</v>
      </c>
      <c r="C37" s="449">
        <v>3.9</v>
      </c>
      <c r="D37" s="450">
        <v>3.9</v>
      </c>
      <c r="E37" s="450">
        <v>5.3</v>
      </c>
      <c r="F37" s="450">
        <v>6.4</v>
      </c>
      <c r="G37" s="450">
        <v>8.1</v>
      </c>
      <c r="H37" s="462" t="s">
        <v>128</v>
      </c>
      <c r="I37" s="452" t="s">
        <v>128</v>
      </c>
      <c r="J37" s="452" t="s">
        <v>128</v>
      </c>
      <c r="K37" s="452" t="s">
        <v>128</v>
      </c>
      <c r="L37" s="463" t="s">
        <v>127</v>
      </c>
    </row>
    <row r="38" spans="1:12" ht="11.25" x14ac:dyDescent="0.3">
      <c r="A38" s="45"/>
      <c r="B38" s="448">
        <v>15</v>
      </c>
      <c r="C38" s="449">
        <v>3.7</v>
      </c>
      <c r="D38" s="450">
        <v>3.7</v>
      </c>
      <c r="E38" s="450">
        <v>5.5</v>
      </c>
      <c r="F38" s="450">
        <v>7.2</v>
      </c>
      <c r="G38" s="450">
        <v>8.4</v>
      </c>
      <c r="H38" s="48">
        <v>10.199999999999999</v>
      </c>
      <c r="I38" s="48">
        <v>11.7</v>
      </c>
      <c r="J38" s="48">
        <v>13</v>
      </c>
      <c r="K38" s="48">
        <v>16</v>
      </c>
      <c r="L38" s="451">
        <v>16</v>
      </c>
    </row>
    <row r="39" spans="1:12" ht="11.25" x14ac:dyDescent="0.3">
      <c r="A39" s="45"/>
      <c r="B39" s="448">
        <v>16</v>
      </c>
      <c r="C39" s="449">
        <v>3.9</v>
      </c>
      <c r="D39" s="450">
        <v>3.9</v>
      </c>
      <c r="E39" s="450">
        <v>5.4</v>
      </c>
      <c r="F39" s="450">
        <v>7.2</v>
      </c>
      <c r="G39" s="450">
        <v>8.4</v>
      </c>
      <c r="H39" s="48">
        <v>10.1</v>
      </c>
      <c r="I39" s="48">
        <v>11.3</v>
      </c>
      <c r="J39" s="48">
        <v>12.5</v>
      </c>
      <c r="K39" s="48">
        <v>15.3</v>
      </c>
      <c r="L39" s="451">
        <v>16</v>
      </c>
    </row>
    <row r="40" spans="1:12" ht="11.25" x14ac:dyDescent="0.3">
      <c r="A40" s="45"/>
      <c r="B40" s="448">
        <v>17</v>
      </c>
      <c r="C40" s="449">
        <v>4.0999999999999996</v>
      </c>
      <c r="D40" s="450">
        <v>4.0999999999999996</v>
      </c>
      <c r="E40" s="450">
        <v>4.7</v>
      </c>
      <c r="F40" s="450">
        <v>6.9</v>
      </c>
      <c r="G40" s="450">
        <v>8.1999999999999993</v>
      </c>
      <c r="H40" s="48">
        <v>10.1</v>
      </c>
      <c r="I40" s="48">
        <v>11.3</v>
      </c>
      <c r="J40" s="48">
        <v>12.3</v>
      </c>
      <c r="K40" s="48">
        <v>15.3</v>
      </c>
      <c r="L40" s="451">
        <v>16</v>
      </c>
    </row>
    <row r="41" spans="1:12" ht="11.25" x14ac:dyDescent="0.3">
      <c r="A41" s="45"/>
      <c r="B41" s="448">
        <v>18</v>
      </c>
      <c r="C41" s="449">
        <v>4</v>
      </c>
      <c r="D41" s="450">
        <v>4</v>
      </c>
      <c r="E41" s="450">
        <v>5.3</v>
      </c>
      <c r="F41" s="450">
        <v>7.1</v>
      </c>
      <c r="G41" s="450">
        <v>8.3000000000000007</v>
      </c>
      <c r="H41" s="48">
        <v>10.3</v>
      </c>
      <c r="I41" s="48">
        <v>11.8</v>
      </c>
      <c r="J41" s="48">
        <v>13</v>
      </c>
      <c r="K41" s="48">
        <v>16.100000000000001</v>
      </c>
      <c r="L41" s="451">
        <v>17</v>
      </c>
    </row>
    <row r="42" spans="1:12" ht="11.25" x14ac:dyDescent="0.3">
      <c r="A42" s="45"/>
      <c r="B42" s="448">
        <v>19</v>
      </c>
      <c r="C42" s="449">
        <v>4.0999999999999996</v>
      </c>
      <c r="D42" s="450">
        <v>4.2</v>
      </c>
      <c r="E42" s="450">
        <v>5.0999999999999996</v>
      </c>
      <c r="F42" s="450">
        <v>7.1</v>
      </c>
      <c r="G42" s="450">
        <v>8.6999999999999993</v>
      </c>
      <c r="H42" s="48">
        <v>10.5</v>
      </c>
      <c r="I42" s="48">
        <v>11.9</v>
      </c>
      <c r="J42" s="48">
        <v>13.1</v>
      </c>
      <c r="K42" s="48">
        <v>16.100000000000001</v>
      </c>
      <c r="L42" s="464">
        <v>17</v>
      </c>
    </row>
    <row r="43" spans="1:12" ht="11.25" x14ac:dyDescent="0.3">
      <c r="A43" s="45"/>
      <c r="B43" s="448">
        <v>20</v>
      </c>
      <c r="C43" s="449">
        <v>4.0999999999999996</v>
      </c>
      <c r="D43" s="450">
        <v>4.2</v>
      </c>
      <c r="E43" s="450">
        <v>5.0999999999999996</v>
      </c>
      <c r="F43" s="450">
        <v>6.9</v>
      </c>
      <c r="G43" s="450">
        <v>8</v>
      </c>
      <c r="H43" s="48">
        <v>9.8000000000000007</v>
      </c>
      <c r="I43" s="48">
        <v>11.1</v>
      </c>
      <c r="J43" s="48">
        <v>12.1</v>
      </c>
      <c r="K43" s="48">
        <v>15.1</v>
      </c>
      <c r="L43" s="451">
        <v>16</v>
      </c>
    </row>
    <row r="44" spans="1:12" ht="12" thickBot="1" x14ac:dyDescent="0.35">
      <c r="A44" s="47"/>
      <c r="B44" s="465" t="s">
        <v>116</v>
      </c>
      <c r="C44" s="466">
        <v>3.9149999999999991</v>
      </c>
      <c r="D44" s="467">
        <v>3.9899999999999998</v>
      </c>
      <c r="E44" s="467">
        <v>5.27</v>
      </c>
      <c r="F44" s="467">
        <v>7.035000000000001</v>
      </c>
      <c r="G44" s="467">
        <v>8.3699999999999992</v>
      </c>
      <c r="H44" s="456">
        <v>10.168421052631578</v>
      </c>
      <c r="I44" s="456">
        <v>11.484210526315792</v>
      </c>
      <c r="J44" s="467">
        <v>12.694736842105264</v>
      </c>
      <c r="K44" s="467">
        <v>15.547368421052633</v>
      </c>
      <c r="L44" s="468">
        <v>16.263157894736842</v>
      </c>
    </row>
    <row r="45" spans="1:12" ht="18.75" customHeight="1" x14ac:dyDescent="0.3">
      <c r="A45" s="44" t="s">
        <v>14</v>
      </c>
      <c r="B45" s="438" t="s">
        <v>124</v>
      </c>
      <c r="C45" s="439">
        <v>44341</v>
      </c>
      <c r="D45" s="440">
        <v>44347</v>
      </c>
      <c r="E45" s="440">
        <v>44354</v>
      </c>
      <c r="F45" s="440">
        <v>44361</v>
      </c>
      <c r="G45" s="440">
        <v>44368</v>
      </c>
      <c r="H45" s="441">
        <v>44378</v>
      </c>
      <c r="I45" s="441">
        <v>44399</v>
      </c>
      <c r="J45" s="441">
        <v>44392</v>
      </c>
      <c r="K45" s="441">
        <v>44409</v>
      </c>
      <c r="L45" s="442" t="s">
        <v>153</v>
      </c>
    </row>
    <row r="46" spans="1:12" ht="11.25" x14ac:dyDescent="0.3">
      <c r="A46" s="45" t="s">
        <v>8</v>
      </c>
      <c r="B46" s="458">
        <v>1</v>
      </c>
      <c r="C46" s="459">
        <v>4.0999999999999996</v>
      </c>
      <c r="D46" s="460">
        <v>4.4000000000000004</v>
      </c>
      <c r="E46" s="460">
        <v>5.7</v>
      </c>
      <c r="F46" s="460">
        <v>7.5</v>
      </c>
      <c r="G46" s="460">
        <v>9.1</v>
      </c>
      <c r="H46" s="446">
        <v>10.6</v>
      </c>
      <c r="I46" s="446">
        <v>12.2</v>
      </c>
      <c r="J46" s="446">
        <v>13</v>
      </c>
      <c r="K46" s="446">
        <v>15.3</v>
      </c>
      <c r="L46" s="461">
        <v>16</v>
      </c>
    </row>
    <row r="47" spans="1:12" ht="11.25" x14ac:dyDescent="0.3">
      <c r="A47" s="45"/>
      <c r="B47" s="448">
        <v>2</v>
      </c>
      <c r="C47" s="449">
        <v>4.2</v>
      </c>
      <c r="D47" s="450">
        <v>4.3</v>
      </c>
      <c r="E47" s="450">
        <v>5.2</v>
      </c>
      <c r="F47" s="450">
        <v>7.2</v>
      </c>
      <c r="G47" s="450">
        <v>9</v>
      </c>
      <c r="H47" s="48">
        <v>10.6</v>
      </c>
      <c r="I47" s="48">
        <v>11.9</v>
      </c>
      <c r="J47" s="48">
        <v>13</v>
      </c>
      <c r="K47" s="48">
        <v>15.3</v>
      </c>
      <c r="L47" s="451">
        <v>17</v>
      </c>
    </row>
    <row r="48" spans="1:12" ht="11.25" x14ac:dyDescent="0.3">
      <c r="A48" s="45"/>
      <c r="B48" s="448">
        <v>3</v>
      </c>
      <c r="C48" s="449">
        <v>3.9</v>
      </c>
      <c r="D48" s="450">
        <v>4.0999999999999996</v>
      </c>
      <c r="E48" s="450">
        <v>5.3</v>
      </c>
      <c r="F48" s="450">
        <v>7</v>
      </c>
      <c r="G48" s="450">
        <v>8.1999999999999993</v>
      </c>
      <c r="H48" s="48">
        <v>10.1</v>
      </c>
      <c r="I48" s="48">
        <v>11.2</v>
      </c>
      <c r="J48" s="48">
        <v>12.2</v>
      </c>
      <c r="K48" s="48">
        <v>15.1</v>
      </c>
      <c r="L48" s="451">
        <v>16</v>
      </c>
    </row>
    <row r="49" spans="1:12" ht="11.25" x14ac:dyDescent="0.3">
      <c r="A49" s="45"/>
      <c r="B49" s="448">
        <v>4</v>
      </c>
      <c r="C49" s="449">
        <v>4</v>
      </c>
      <c r="D49" s="450">
        <v>4.3</v>
      </c>
      <c r="E49" s="450">
        <v>5.4</v>
      </c>
      <c r="F49" s="450">
        <v>7.3</v>
      </c>
      <c r="G49" s="450">
        <v>8.6</v>
      </c>
      <c r="H49" s="48">
        <v>10.6</v>
      </c>
      <c r="I49" s="48">
        <v>11.9</v>
      </c>
      <c r="J49" s="48">
        <v>12.9</v>
      </c>
      <c r="K49" s="48">
        <v>15.1</v>
      </c>
      <c r="L49" s="451">
        <v>16</v>
      </c>
    </row>
    <row r="50" spans="1:12" ht="11.25" x14ac:dyDescent="0.3">
      <c r="A50" s="45"/>
      <c r="B50" s="448">
        <v>5</v>
      </c>
      <c r="C50" s="449">
        <v>3.8</v>
      </c>
      <c r="D50" s="450">
        <v>4.2</v>
      </c>
      <c r="E50" s="450">
        <v>5.4</v>
      </c>
      <c r="F50" s="450">
        <v>7.2</v>
      </c>
      <c r="G50" s="450">
        <v>8.5</v>
      </c>
      <c r="H50" s="48">
        <v>10.3</v>
      </c>
      <c r="I50" s="48">
        <v>11.7</v>
      </c>
      <c r="J50" s="48">
        <v>12.4</v>
      </c>
      <c r="K50" s="48">
        <v>15.2</v>
      </c>
      <c r="L50" s="451">
        <v>16</v>
      </c>
    </row>
    <row r="51" spans="1:12" ht="11.25" x14ac:dyDescent="0.3">
      <c r="A51" s="45"/>
      <c r="B51" s="448">
        <v>6</v>
      </c>
      <c r="C51" s="449">
        <v>3.9</v>
      </c>
      <c r="D51" s="450">
        <v>4.3</v>
      </c>
      <c r="E51" s="450">
        <v>5.5</v>
      </c>
      <c r="F51" s="450">
        <v>7.1</v>
      </c>
      <c r="G51" s="450">
        <v>8.4</v>
      </c>
      <c r="H51" s="48">
        <v>10.199999999999999</v>
      </c>
      <c r="I51" s="48">
        <v>11.5</v>
      </c>
      <c r="J51" s="48">
        <v>12.3</v>
      </c>
      <c r="K51" s="48">
        <v>15.1</v>
      </c>
      <c r="L51" s="451">
        <v>16</v>
      </c>
    </row>
    <row r="52" spans="1:12" ht="11.25" x14ac:dyDescent="0.3">
      <c r="A52" s="45"/>
      <c r="B52" s="448">
        <v>7</v>
      </c>
      <c r="C52" s="449">
        <v>4</v>
      </c>
      <c r="D52" s="450">
        <v>4.2</v>
      </c>
      <c r="E52" s="450">
        <v>5.2</v>
      </c>
      <c r="F52" s="450">
        <v>7</v>
      </c>
      <c r="G52" s="450">
        <v>8.1999999999999993</v>
      </c>
      <c r="H52" s="48">
        <v>10.1</v>
      </c>
      <c r="I52" s="48">
        <v>11.5</v>
      </c>
      <c r="J52" s="48">
        <v>12.3</v>
      </c>
      <c r="K52" s="48">
        <v>15.1</v>
      </c>
      <c r="L52" s="451">
        <v>16</v>
      </c>
    </row>
    <row r="53" spans="1:12" ht="11.25" x14ac:dyDescent="0.3">
      <c r="A53" s="45"/>
      <c r="B53" s="448">
        <v>8</v>
      </c>
      <c r="C53" s="449">
        <v>4.0999999999999996</v>
      </c>
      <c r="D53" s="450">
        <v>4.4000000000000004</v>
      </c>
      <c r="E53" s="450">
        <v>5.3</v>
      </c>
      <c r="F53" s="450">
        <v>7</v>
      </c>
      <c r="G53" s="450">
        <v>8.1999999999999993</v>
      </c>
      <c r="H53" s="48">
        <v>10.3</v>
      </c>
      <c r="I53" s="48">
        <v>11.7</v>
      </c>
      <c r="J53" s="48">
        <v>12.9</v>
      </c>
      <c r="K53" s="48">
        <v>15.1</v>
      </c>
      <c r="L53" s="451">
        <v>16</v>
      </c>
    </row>
    <row r="54" spans="1:12" ht="11.25" x14ac:dyDescent="0.3">
      <c r="A54" s="45"/>
      <c r="B54" s="448">
        <v>9</v>
      </c>
      <c r="C54" s="449">
        <v>4.2</v>
      </c>
      <c r="D54" s="450">
        <v>4.8</v>
      </c>
      <c r="E54" s="450">
        <v>6.2</v>
      </c>
      <c r="F54" s="450">
        <v>7.2</v>
      </c>
      <c r="G54" s="450">
        <v>8.8000000000000007</v>
      </c>
      <c r="H54" s="48">
        <v>10.7</v>
      </c>
      <c r="I54" s="48">
        <v>12</v>
      </c>
      <c r="J54" s="48">
        <v>13</v>
      </c>
      <c r="K54" s="48">
        <v>15.3</v>
      </c>
      <c r="L54" s="451">
        <v>16</v>
      </c>
    </row>
    <row r="55" spans="1:12" ht="11.25" x14ac:dyDescent="0.3">
      <c r="A55" s="45"/>
      <c r="B55" s="448">
        <v>10</v>
      </c>
      <c r="C55" s="449">
        <v>3.8</v>
      </c>
      <c r="D55" s="450">
        <v>4.2</v>
      </c>
      <c r="E55" s="450">
        <v>5.3</v>
      </c>
      <c r="F55" s="450">
        <v>7.1</v>
      </c>
      <c r="G55" s="450">
        <v>8.4</v>
      </c>
      <c r="H55" s="48">
        <v>10.4</v>
      </c>
      <c r="I55" s="48">
        <v>11.8</v>
      </c>
      <c r="J55" s="48">
        <v>12.9</v>
      </c>
      <c r="K55" s="48">
        <v>15.2</v>
      </c>
      <c r="L55" s="451">
        <v>16</v>
      </c>
    </row>
    <row r="56" spans="1:12" ht="11.25" x14ac:dyDescent="0.3">
      <c r="A56" s="45"/>
      <c r="B56" s="448">
        <v>11</v>
      </c>
      <c r="C56" s="449">
        <v>4</v>
      </c>
      <c r="D56" s="450">
        <v>4.0999999999999996</v>
      </c>
      <c r="E56" s="450">
        <v>5.4</v>
      </c>
      <c r="F56" s="450">
        <v>7.3</v>
      </c>
      <c r="G56" s="450">
        <v>8.6999999999999993</v>
      </c>
      <c r="H56" s="48">
        <v>10.6</v>
      </c>
      <c r="I56" s="48">
        <v>11.9</v>
      </c>
      <c r="J56" s="48">
        <v>12.9</v>
      </c>
      <c r="K56" s="48">
        <v>15.2</v>
      </c>
      <c r="L56" s="451">
        <v>16</v>
      </c>
    </row>
    <row r="57" spans="1:12" ht="11.25" x14ac:dyDescent="0.3">
      <c r="A57" s="45"/>
      <c r="B57" s="448">
        <v>12</v>
      </c>
      <c r="C57" s="449">
        <v>4</v>
      </c>
      <c r="D57" s="450">
        <v>4.3</v>
      </c>
      <c r="E57" s="450">
        <v>5.0999999999999996</v>
      </c>
      <c r="F57" s="450">
        <v>7</v>
      </c>
      <c r="G57" s="450">
        <v>8.1999999999999993</v>
      </c>
      <c r="H57" s="48">
        <v>10.1</v>
      </c>
      <c r="I57" s="48">
        <v>11.3</v>
      </c>
      <c r="J57" s="48">
        <v>12.3</v>
      </c>
      <c r="K57" s="48">
        <v>15.1</v>
      </c>
      <c r="L57" s="451">
        <v>16</v>
      </c>
    </row>
    <row r="58" spans="1:12" ht="11.25" x14ac:dyDescent="0.3">
      <c r="A58" s="45"/>
      <c r="B58" s="448">
        <v>13</v>
      </c>
      <c r="C58" s="449">
        <v>4.0999999999999996</v>
      </c>
      <c r="D58" s="450">
        <v>4.4000000000000004</v>
      </c>
      <c r="E58" s="450">
        <v>5.4</v>
      </c>
      <c r="F58" s="450">
        <v>7.1</v>
      </c>
      <c r="G58" s="450">
        <v>8.5</v>
      </c>
      <c r="H58" s="48">
        <v>10.4</v>
      </c>
      <c r="I58" s="48">
        <v>11.4</v>
      </c>
      <c r="J58" s="48">
        <v>12.4</v>
      </c>
      <c r="K58" s="48">
        <v>15.1</v>
      </c>
      <c r="L58" s="451">
        <v>16</v>
      </c>
    </row>
    <row r="59" spans="1:12" ht="11.25" x14ac:dyDescent="0.3">
      <c r="A59" s="45"/>
      <c r="B59" s="448">
        <v>14</v>
      </c>
      <c r="C59" s="449">
        <v>3.9</v>
      </c>
      <c r="D59" s="450">
        <v>4.2</v>
      </c>
      <c r="E59" s="450">
        <v>5.2</v>
      </c>
      <c r="F59" s="450">
        <v>7</v>
      </c>
      <c r="G59" s="450">
        <v>8.1999999999999993</v>
      </c>
      <c r="H59" s="48">
        <v>10.199999999999999</v>
      </c>
      <c r="I59" s="48">
        <v>11.3</v>
      </c>
      <c r="J59" s="48">
        <v>12.2</v>
      </c>
      <c r="K59" s="48">
        <v>15.1</v>
      </c>
      <c r="L59" s="451">
        <v>16</v>
      </c>
    </row>
    <row r="60" spans="1:12" ht="11.25" x14ac:dyDescent="0.3">
      <c r="A60" s="45"/>
      <c r="B60" s="448">
        <v>15</v>
      </c>
      <c r="C60" s="449">
        <v>4.0999999999999996</v>
      </c>
      <c r="D60" s="450">
        <v>4.0999999999999996</v>
      </c>
      <c r="E60" s="450">
        <v>5.2</v>
      </c>
      <c r="F60" s="450">
        <v>7</v>
      </c>
      <c r="G60" s="450">
        <v>8.3000000000000007</v>
      </c>
      <c r="H60" s="48">
        <v>10.5</v>
      </c>
      <c r="I60" s="48">
        <v>11.8</v>
      </c>
      <c r="J60" s="48">
        <v>13</v>
      </c>
      <c r="K60" s="48">
        <v>15.2</v>
      </c>
      <c r="L60" s="451">
        <v>16</v>
      </c>
    </row>
    <row r="61" spans="1:12" ht="11.25" x14ac:dyDescent="0.3">
      <c r="A61" s="45"/>
      <c r="B61" s="448">
        <v>16</v>
      </c>
      <c r="C61" s="449">
        <v>3.9</v>
      </c>
      <c r="D61" s="450">
        <v>4.0999999999999996</v>
      </c>
      <c r="E61" s="450">
        <v>5.6</v>
      </c>
      <c r="F61" s="450">
        <v>7.2</v>
      </c>
      <c r="G61" s="450">
        <v>8.4</v>
      </c>
      <c r="H61" s="48">
        <v>10.199999999999999</v>
      </c>
      <c r="I61" s="48">
        <v>11.4</v>
      </c>
      <c r="J61" s="48">
        <v>12.3</v>
      </c>
      <c r="K61" s="48">
        <v>15.1</v>
      </c>
      <c r="L61" s="451">
        <v>16</v>
      </c>
    </row>
    <row r="62" spans="1:12" ht="11.25" x14ac:dyDescent="0.3">
      <c r="A62" s="45"/>
      <c r="B62" s="448">
        <v>17</v>
      </c>
      <c r="C62" s="449">
        <v>4.2</v>
      </c>
      <c r="D62" s="450">
        <v>4.4000000000000004</v>
      </c>
      <c r="E62" s="450">
        <v>5.6</v>
      </c>
      <c r="F62" s="450">
        <v>7.4</v>
      </c>
      <c r="G62" s="450">
        <v>8.9</v>
      </c>
      <c r="H62" s="48">
        <v>10.7</v>
      </c>
      <c r="I62" s="48">
        <v>12</v>
      </c>
      <c r="J62" s="48">
        <v>13</v>
      </c>
      <c r="K62" s="48">
        <v>15.1</v>
      </c>
      <c r="L62" s="451">
        <v>16</v>
      </c>
    </row>
    <row r="63" spans="1:12" ht="11.25" x14ac:dyDescent="0.3">
      <c r="A63" s="45"/>
      <c r="B63" s="448">
        <v>18</v>
      </c>
      <c r="C63" s="449">
        <v>3.9</v>
      </c>
      <c r="D63" s="450">
        <v>4.0999999999999996</v>
      </c>
      <c r="E63" s="450">
        <v>5.2</v>
      </c>
      <c r="F63" s="450">
        <v>7</v>
      </c>
      <c r="G63" s="450">
        <v>8.4</v>
      </c>
      <c r="H63" s="48">
        <v>10.5</v>
      </c>
      <c r="I63" s="48">
        <v>12</v>
      </c>
      <c r="J63" s="48">
        <v>13.1</v>
      </c>
      <c r="K63" s="48">
        <v>15.8</v>
      </c>
      <c r="L63" s="451">
        <v>17</v>
      </c>
    </row>
    <row r="64" spans="1:12" ht="11.25" x14ac:dyDescent="0.3">
      <c r="A64" s="45"/>
      <c r="B64" s="448">
        <v>19</v>
      </c>
      <c r="C64" s="449">
        <v>3.8</v>
      </c>
      <c r="D64" s="450">
        <v>4.0999999999999996</v>
      </c>
      <c r="E64" s="450">
        <v>5.4</v>
      </c>
      <c r="F64" s="450">
        <v>7.1</v>
      </c>
      <c r="G64" s="450">
        <v>8.6</v>
      </c>
      <c r="H64" s="48">
        <v>10.5</v>
      </c>
      <c r="I64" s="48">
        <v>12</v>
      </c>
      <c r="J64" s="48">
        <v>13</v>
      </c>
      <c r="K64" s="48">
        <v>15.2</v>
      </c>
      <c r="L64" s="451">
        <v>16</v>
      </c>
    </row>
    <row r="65" spans="1:12" ht="11.25" x14ac:dyDescent="0.3">
      <c r="A65" s="45"/>
      <c r="B65" s="448">
        <v>20</v>
      </c>
      <c r="C65" s="449">
        <v>3.8</v>
      </c>
      <c r="D65" s="450">
        <v>4.0999999999999996</v>
      </c>
      <c r="E65" s="450">
        <v>5.3</v>
      </c>
      <c r="F65" s="450">
        <v>7.3</v>
      </c>
      <c r="G65" s="450">
        <v>8.8000000000000007</v>
      </c>
      <c r="H65" s="48">
        <v>10.8</v>
      </c>
      <c r="I65" s="48">
        <v>12.2</v>
      </c>
      <c r="J65" s="48">
        <v>13.2</v>
      </c>
      <c r="K65" s="48">
        <v>15.1</v>
      </c>
      <c r="L65" s="451">
        <v>16</v>
      </c>
    </row>
    <row r="66" spans="1:12" ht="12" thickBot="1" x14ac:dyDescent="0.35">
      <c r="A66" s="46"/>
      <c r="B66" s="454" t="s">
        <v>116</v>
      </c>
      <c r="C66" s="455">
        <v>3.9850000000000003</v>
      </c>
      <c r="D66" s="456">
        <v>4.254999999999999</v>
      </c>
      <c r="E66" s="456">
        <v>5.3950000000000005</v>
      </c>
      <c r="F66" s="456">
        <v>7.15</v>
      </c>
      <c r="G66" s="456">
        <v>8.5200000000000014</v>
      </c>
      <c r="H66" s="456">
        <v>10.419999999999998</v>
      </c>
      <c r="I66" s="456">
        <v>11.735000000000001</v>
      </c>
      <c r="J66" s="456">
        <v>12.715</v>
      </c>
      <c r="K66" s="456">
        <v>15.189999999999998</v>
      </c>
      <c r="L66" s="457">
        <v>16.100000000000001</v>
      </c>
    </row>
  </sheetData>
  <phoneticPr fontId="1" type="noConversion"/>
  <pageMargins left="0.7" right="0.7" top="0.75" bottom="0.75" header="0.3" footer="0.3"/>
  <pageSetup paperSize="9" orientation="portrait" r:id="rId1"/>
  <rowBreaks count="2" manualBreakCount="2">
    <brk id="22" max="16383" man="1"/>
    <brk id="44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C75"/>
  <sheetViews>
    <sheetView showGridLines="0" zoomScale="85" zoomScaleNormal="85" zoomScaleSheetLayoutView="85" zoomScalePageLayoutView="55" workbookViewId="0">
      <selection activeCell="R46" sqref="R46"/>
    </sheetView>
  </sheetViews>
  <sheetFormatPr defaultColWidth="5.875" defaultRowHeight="16.5" customHeight="1" x14ac:dyDescent="0.3"/>
  <cols>
    <col min="1" max="1" width="7.75" style="8" bestFit="1" customWidth="1"/>
    <col min="2" max="2" width="7.125" style="9" customWidth="1"/>
    <col min="3" max="3" width="7" style="10" bestFit="1" customWidth="1"/>
    <col min="4" max="4" width="4.25" style="9" bestFit="1" customWidth="1"/>
    <col min="5" max="24" width="5.375" style="9" customWidth="1"/>
    <col min="25" max="25" width="7.125" style="8" customWidth="1"/>
    <col min="26" max="26" width="3.875" style="8" customWidth="1"/>
    <col min="27" max="38" width="7.75" style="8" customWidth="1"/>
    <col min="39" max="16384" width="5.875" style="8"/>
  </cols>
  <sheetData>
    <row r="1" spans="1:25" ht="18" customHeight="1" x14ac:dyDescent="0.3">
      <c r="A1" s="492" t="s">
        <v>118</v>
      </c>
      <c r="B1" s="493" t="s">
        <v>119</v>
      </c>
      <c r="C1" s="494" t="s">
        <v>120</v>
      </c>
      <c r="D1" s="493" t="s">
        <v>121</v>
      </c>
      <c r="E1" s="498">
        <v>1</v>
      </c>
      <c r="F1" s="495">
        <v>2</v>
      </c>
      <c r="G1" s="495">
        <v>3</v>
      </c>
      <c r="H1" s="495">
        <v>4</v>
      </c>
      <c r="I1" s="495">
        <v>5</v>
      </c>
      <c r="J1" s="495">
        <v>6</v>
      </c>
      <c r="K1" s="495">
        <v>7</v>
      </c>
      <c r="L1" s="495">
        <v>8</v>
      </c>
      <c r="M1" s="495">
        <v>9</v>
      </c>
      <c r="N1" s="495">
        <v>10</v>
      </c>
      <c r="O1" s="495">
        <v>11</v>
      </c>
      <c r="P1" s="495">
        <v>12</v>
      </c>
      <c r="Q1" s="495">
        <v>13</v>
      </c>
      <c r="R1" s="495">
        <v>14</v>
      </c>
      <c r="S1" s="495">
        <v>15</v>
      </c>
      <c r="T1" s="495">
        <v>16</v>
      </c>
      <c r="U1" s="495">
        <v>17</v>
      </c>
      <c r="V1" s="495">
        <v>18</v>
      </c>
      <c r="W1" s="495">
        <v>19</v>
      </c>
      <c r="X1" s="496">
        <v>20</v>
      </c>
      <c r="Y1" s="497" t="s">
        <v>122</v>
      </c>
    </row>
    <row r="2" spans="1:25" ht="18" customHeight="1" x14ac:dyDescent="0.3">
      <c r="A2" s="478">
        <v>44368</v>
      </c>
      <c r="B2" s="479" t="s">
        <v>1</v>
      </c>
      <c r="C2" s="480" t="s">
        <v>123</v>
      </c>
      <c r="D2" s="481">
        <v>1</v>
      </c>
      <c r="E2" s="472">
        <v>13</v>
      </c>
      <c r="F2" s="473">
        <v>16</v>
      </c>
      <c r="G2" s="473">
        <v>14</v>
      </c>
      <c r="H2" s="473">
        <v>15</v>
      </c>
      <c r="I2" s="473">
        <v>16</v>
      </c>
      <c r="J2" s="473">
        <v>18</v>
      </c>
      <c r="K2" s="473">
        <v>13</v>
      </c>
      <c r="L2" s="473">
        <v>18</v>
      </c>
      <c r="M2" s="473">
        <v>13</v>
      </c>
      <c r="N2" s="473">
        <v>12</v>
      </c>
      <c r="O2" s="473">
        <v>24</v>
      </c>
      <c r="P2" s="473">
        <v>12</v>
      </c>
      <c r="Q2" s="473">
        <v>25</v>
      </c>
      <c r="R2" s="473">
        <v>17</v>
      </c>
      <c r="S2" s="473">
        <v>17</v>
      </c>
      <c r="T2" s="473">
        <v>18</v>
      </c>
      <c r="U2" s="473">
        <v>13</v>
      </c>
      <c r="V2" s="473">
        <v>15</v>
      </c>
      <c r="W2" s="473">
        <v>14</v>
      </c>
      <c r="X2" s="474">
        <v>13</v>
      </c>
      <c r="Y2" s="482">
        <f t="shared" ref="Y2:Y25" si="0">AVERAGE(E2:X2)</f>
        <v>15.8</v>
      </c>
    </row>
    <row r="3" spans="1:25" ht="18" customHeight="1" x14ac:dyDescent="0.3">
      <c r="A3" s="41">
        <v>44368</v>
      </c>
      <c r="B3" s="19" t="s">
        <v>1</v>
      </c>
      <c r="C3" s="20" t="s">
        <v>123</v>
      </c>
      <c r="D3" s="21">
        <v>2</v>
      </c>
      <c r="E3" s="469">
        <v>17</v>
      </c>
      <c r="F3" s="470">
        <v>20</v>
      </c>
      <c r="G3" s="470">
        <v>18</v>
      </c>
      <c r="H3" s="470">
        <v>11</v>
      </c>
      <c r="I3" s="470">
        <v>16</v>
      </c>
      <c r="J3" s="470">
        <v>13</v>
      </c>
      <c r="K3" s="470">
        <v>16</v>
      </c>
      <c r="L3" s="470">
        <v>13</v>
      </c>
      <c r="M3" s="470">
        <v>10</v>
      </c>
      <c r="N3" s="470">
        <v>19</v>
      </c>
      <c r="O3" s="470">
        <v>17</v>
      </c>
      <c r="P3" s="470">
        <v>17</v>
      </c>
      <c r="Q3" s="470">
        <v>11</v>
      </c>
      <c r="R3" s="470">
        <v>19</v>
      </c>
      <c r="S3" s="470">
        <v>18</v>
      </c>
      <c r="T3" s="470">
        <v>16</v>
      </c>
      <c r="U3" s="470">
        <v>12</v>
      </c>
      <c r="V3" s="470">
        <v>17</v>
      </c>
      <c r="W3" s="470">
        <v>13</v>
      </c>
      <c r="X3" s="471">
        <v>19</v>
      </c>
      <c r="Y3" s="39">
        <f t="shared" si="0"/>
        <v>15.6</v>
      </c>
    </row>
    <row r="4" spans="1:25" ht="18" customHeight="1" x14ac:dyDescent="0.3">
      <c r="A4" s="42">
        <v>2</v>
      </c>
      <c r="B4" s="19" t="s">
        <v>1</v>
      </c>
      <c r="C4" s="20" t="s">
        <v>123</v>
      </c>
      <c r="D4" s="25">
        <v>3</v>
      </c>
      <c r="E4" s="475">
        <v>17</v>
      </c>
      <c r="F4" s="476">
        <v>16</v>
      </c>
      <c r="G4" s="476">
        <v>15</v>
      </c>
      <c r="H4" s="476">
        <v>15</v>
      </c>
      <c r="I4" s="476">
        <v>15</v>
      </c>
      <c r="J4" s="476">
        <v>10</v>
      </c>
      <c r="K4" s="476">
        <v>10</v>
      </c>
      <c r="L4" s="476">
        <v>18</v>
      </c>
      <c r="M4" s="476">
        <v>19</v>
      </c>
      <c r="N4" s="476">
        <v>22</v>
      </c>
      <c r="O4" s="476">
        <v>16</v>
      </c>
      <c r="P4" s="476">
        <v>14</v>
      </c>
      <c r="Q4" s="476">
        <v>16</v>
      </c>
      <c r="R4" s="476">
        <v>16</v>
      </c>
      <c r="S4" s="476">
        <v>13</v>
      </c>
      <c r="T4" s="476">
        <v>15</v>
      </c>
      <c r="U4" s="476">
        <v>14</v>
      </c>
      <c r="V4" s="476">
        <v>15</v>
      </c>
      <c r="W4" s="476">
        <v>13</v>
      </c>
      <c r="X4" s="477">
        <v>14</v>
      </c>
      <c r="Y4" s="40">
        <f t="shared" si="0"/>
        <v>15.15</v>
      </c>
    </row>
    <row r="5" spans="1:25" ht="18" customHeight="1" x14ac:dyDescent="0.3">
      <c r="A5" s="37">
        <v>44371</v>
      </c>
      <c r="B5" s="15" t="s">
        <v>1</v>
      </c>
      <c r="C5" s="16" t="s">
        <v>123</v>
      </c>
      <c r="D5" s="17">
        <v>1</v>
      </c>
      <c r="E5" s="18">
        <v>19</v>
      </c>
      <c r="F5" s="13">
        <v>18</v>
      </c>
      <c r="G5" s="13">
        <v>18</v>
      </c>
      <c r="H5" s="43">
        <v>18</v>
      </c>
      <c r="I5" s="13">
        <v>17</v>
      </c>
      <c r="J5" s="13">
        <v>18</v>
      </c>
      <c r="K5" s="13">
        <v>18</v>
      </c>
      <c r="L5" s="13">
        <v>20</v>
      </c>
      <c r="M5" s="13">
        <v>19</v>
      </c>
      <c r="N5" s="13">
        <v>25</v>
      </c>
      <c r="O5" s="13">
        <v>18</v>
      </c>
      <c r="P5" s="13">
        <v>16</v>
      </c>
      <c r="Q5" s="13">
        <v>18</v>
      </c>
      <c r="R5" s="13">
        <v>19</v>
      </c>
      <c r="S5" s="13">
        <v>17</v>
      </c>
      <c r="T5" s="13">
        <v>20</v>
      </c>
      <c r="U5" s="13">
        <v>14</v>
      </c>
      <c r="V5" s="13">
        <v>16</v>
      </c>
      <c r="W5" s="13">
        <v>16</v>
      </c>
      <c r="X5" s="14">
        <v>16</v>
      </c>
      <c r="Y5" s="38">
        <f t="shared" si="0"/>
        <v>18</v>
      </c>
    </row>
    <row r="6" spans="1:25" ht="18" customHeight="1" x14ac:dyDescent="0.3">
      <c r="A6" s="41">
        <v>44371</v>
      </c>
      <c r="B6" s="19" t="s">
        <v>1</v>
      </c>
      <c r="C6" s="20" t="s">
        <v>123</v>
      </c>
      <c r="D6" s="21">
        <v>2</v>
      </c>
      <c r="E6" s="22">
        <v>19</v>
      </c>
      <c r="F6" s="23">
        <v>19</v>
      </c>
      <c r="G6" s="23">
        <v>19</v>
      </c>
      <c r="H6" s="23">
        <v>13</v>
      </c>
      <c r="I6" s="23">
        <v>16</v>
      </c>
      <c r="J6" s="23">
        <v>16</v>
      </c>
      <c r="K6" s="23">
        <v>18</v>
      </c>
      <c r="L6" s="23">
        <v>13</v>
      </c>
      <c r="M6" s="23">
        <v>14</v>
      </c>
      <c r="N6" s="23">
        <v>22</v>
      </c>
      <c r="O6" s="23">
        <v>16</v>
      </c>
      <c r="P6" s="23">
        <v>16</v>
      </c>
      <c r="Q6" s="23">
        <v>12</v>
      </c>
      <c r="R6" s="23">
        <v>21</v>
      </c>
      <c r="S6" s="23">
        <v>21</v>
      </c>
      <c r="T6" s="23">
        <v>17</v>
      </c>
      <c r="U6" s="23">
        <v>13</v>
      </c>
      <c r="V6" s="23">
        <v>19</v>
      </c>
      <c r="W6" s="23">
        <v>17</v>
      </c>
      <c r="X6" s="24">
        <v>20</v>
      </c>
      <c r="Y6" s="39">
        <f t="shared" si="0"/>
        <v>17.05</v>
      </c>
    </row>
    <row r="7" spans="1:25" ht="18" customHeight="1" x14ac:dyDescent="0.3">
      <c r="A7" s="42">
        <v>3</v>
      </c>
      <c r="B7" s="19" t="s">
        <v>1</v>
      </c>
      <c r="C7" s="20" t="s">
        <v>123</v>
      </c>
      <c r="D7" s="25">
        <v>3</v>
      </c>
      <c r="E7" s="26">
        <v>16</v>
      </c>
      <c r="F7" s="27">
        <v>20</v>
      </c>
      <c r="G7" s="27">
        <v>20</v>
      </c>
      <c r="H7" s="27">
        <v>18</v>
      </c>
      <c r="I7" s="27">
        <v>21</v>
      </c>
      <c r="J7" s="27">
        <v>21</v>
      </c>
      <c r="K7" s="27">
        <v>15</v>
      </c>
      <c r="L7" s="27">
        <v>20</v>
      </c>
      <c r="M7" s="27">
        <v>19</v>
      </c>
      <c r="N7" s="27">
        <v>16</v>
      </c>
      <c r="O7" s="27">
        <v>30</v>
      </c>
      <c r="P7" s="27">
        <v>12</v>
      </c>
      <c r="Q7" s="27">
        <v>23</v>
      </c>
      <c r="R7" s="27">
        <v>18</v>
      </c>
      <c r="S7" s="27">
        <v>17</v>
      </c>
      <c r="T7" s="27">
        <v>20</v>
      </c>
      <c r="U7" s="27">
        <v>15</v>
      </c>
      <c r="V7" s="27">
        <v>21</v>
      </c>
      <c r="W7" s="27">
        <v>14</v>
      </c>
      <c r="X7" s="28">
        <v>15</v>
      </c>
      <c r="Y7" s="40">
        <f t="shared" si="0"/>
        <v>18.55</v>
      </c>
    </row>
    <row r="8" spans="1:25" ht="18" customHeight="1" x14ac:dyDescent="0.3">
      <c r="A8" s="37">
        <v>44375</v>
      </c>
      <c r="B8" s="15" t="s">
        <v>1</v>
      </c>
      <c r="C8" s="16" t="s">
        <v>123</v>
      </c>
      <c r="D8" s="17">
        <v>1</v>
      </c>
      <c r="E8" s="18">
        <v>26</v>
      </c>
      <c r="F8" s="13">
        <v>28</v>
      </c>
      <c r="G8" s="13">
        <v>27</v>
      </c>
      <c r="H8" s="13">
        <v>22</v>
      </c>
      <c r="I8" s="13">
        <v>25</v>
      </c>
      <c r="J8" s="13">
        <v>24</v>
      </c>
      <c r="K8" s="13">
        <v>19</v>
      </c>
      <c r="L8" s="13">
        <v>30</v>
      </c>
      <c r="M8" s="13">
        <v>19</v>
      </c>
      <c r="N8" s="13">
        <v>28</v>
      </c>
      <c r="O8" s="13">
        <v>33</v>
      </c>
      <c r="P8" s="13">
        <v>17</v>
      </c>
      <c r="Q8" s="13">
        <v>25</v>
      </c>
      <c r="R8" s="13">
        <v>23</v>
      </c>
      <c r="S8" s="13">
        <v>22</v>
      </c>
      <c r="T8" s="13">
        <v>21</v>
      </c>
      <c r="U8" s="13">
        <v>17</v>
      </c>
      <c r="V8" s="13">
        <v>24</v>
      </c>
      <c r="W8" s="13">
        <v>18</v>
      </c>
      <c r="X8" s="14">
        <v>19</v>
      </c>
      <c r="Y8" s="38">
        <f t="shared" si="0"/>
        <v>23.35</v>
      </c>
    </row>
    <row r="9" spans="1:25" ht="18" customHeight="1" x14ac:dyDescent="0.3">
      <c r="A9" s="41">
        <v>44375</v>
      </c>
      <c r="B9" s="19" t="s">
        <v>1</v>
      </c>
      <c r="C9" s="20" t="s">
        <v>123</v>
      </c>
      <c r="D9" s="21">
        <v>2</v>
      </c>
      <c r="E9" s="22">
        <v>24</v>
      </c>
      <c r="F9" s="23">
        <v>26</v>
      </c>
      <c r="G9" s="23">
        <v>27</v>
      </c>
      <c r="H9" s="23">
        <v>15</v>
      </c>
      <c r="I9" s="23">
        <v>19</v>
      </c>
      <c r="J9" s="23">
        <v>23</v>
      </c>
      <c r="K9" s="23">
        <v>24</v>
      </c>
      <c r="L9" s="23">
        <v>24</v>
      </c>
      <c r="M9" s="23">
        <v>17</v>
      </c>
      <c r="N9" s="23">
        <v>26</v>
      </c>
      <c r="O9" s="23">
        <v>25</v>
      </c>
      <c r="P9" s="23">
        <v>16</v>
      </c>
      <c r="Q9" s="23">
        <v>25</v>
      </c>
      <c r="R9" s="23">
        <v>24</v>
      </c>
      <c r="S9" s="23">
        <v>27</v>
      </c>
      <c r="T9" s="23">
        <v>24</v>
      </c>
      <c r="U9" s="23">
        <v>19</v>
      </c>
      <c r="V9" s="23">
        <v>24</v>
      </c>
      <c r="W9" s="23">
        <v>19</v>
      </c>
      <c r="X9" s="24">
        <v>22</v>
      </c>
      <c r="Y9" s="39">
        <f t="shared" si="0"/>
        <v>22.5</v>
      </c>
    </row>
    <row r="10" spans="1:25" ht="18" customHeight="1" x14ac:dyDescent="0.3">
      <c r="A10" s="42">
        <v>4</v>
      </c>
      <c r="B10" s="19" t="s">
        <v>1</v>
      </c>
      <c r="C10" s="20" t="s">
        <v>123</v>
      </c>
      <c r="D10" s="25">
        <v>3</v>
      </c>
      <c r="E10" s="26">
        <v>23</v>
      </c>
      <c r="F10" s="27">
        <v>23</v>
      </c>
      <c r="G10" s="27">
        <v>20</v>
      </c>
      <c r="H10" s="27">
        <v>22</v>
      </c>
      <c r="I10" s="27">
        <v>23</v>
      </c>
      <c r="J10" s="27">
        <v>23</v>
      </c>
      <c r="K10" s="27">
        <v>17</v>
      </c>
      <c r="L10" s="27">
        <v>26</v>
      </c>
      <c r="M10" s="27">
        <v>25</v>
      </c>
      <c r="N10" s="27">
        <v>29</v>
      </c>
      <c r="O10" s="27">
        <v>30</v>
      </c>
      <c r="P10" s="27">
        <v>19</v>
      </c>
      <c r="Q10" s="27">
        <v>22</v>
      </c>
      <c r="R10" s="27">
        <v>27</v>
      </c>
      <c r="S10" s="27">
        <v>18</v>
      </c>
      <c r="T10" s="27">
        <v>24</v>
      </c>
      <c r="U10" s="27">
        <v>17</v>
      </c>
      <c r="V10" s="27">
        <v>21</v>
      </c>
      <c r="W10" s="27">
        <v>23</v>
      </c>
      <c r="X10" s="28">
        <v>21</v>
      </c>
      <c r="Y10" s="40">
        <f t="shared" si="0"/>
        <v>22.65</v>
      </c>
    </row>
    <row r="11" spans="1:25" ht="18" customHeight="1" x14ac:dyDescent="0.3">
      <c r="A11" s="37">
        <v>44378</v>
      </c>
      <c r="B11" s="15" t="s">
        <v>1</v>
      </c>
      <c r="C11" s="16" t="s">
        <v>123</v>
      </c>
      <c r="D11" s="17">
        <v>1</v>
      </c>
      <c r="E11" s="18">
        <f>AVERAGE(E8,E14)</f>
        <v>27</v>
      </c>
      <c r="F11" s="13">
        <v>29</v>
      </c>
      <c r="G11" s="13">
        <v>26</v>
      </c>
      <c r="H11" s="13">
        <v>22</v>
      </c>
      <c r="I11" s="13">
        <v>25</v>
      </c>
      <c r="J11" s="13">
        <v>23</v>
      </c>
      <c r="K11" s="13">
        <v>19</v>
      </c>
      <c r="L11" s="13">
        <v>30</v>
      </c>
      <c r="M11" s="13">
        <v>22</v>
      </c>
      <c r="N11" s="13">
        <v>30</v>
      </c>
      <c r="O11" s="13">
        <v>33</v>
      </c>
      <c r="P11" s="13">
        <v>18</v>
      </c>
      <c r="Q11" s="13">
        <v>29</v>
      </c>
      <c r="R11" s="13">
        <v>26</v>
      </c>
      <c r="S11" s="13">
        <v>22</v>
      </c>
      <c r="T11" s="13">
        <v>24</v>
      </c>
      <c r="U11" s="13">
        <v>21</v>
      </c>
      <c r="V11" s="13">
        <v>24</v>
      </c>
      <c r="W11" s="13">
        <v>25</v>
      </c>
      <c r="X11" s="14">
        <v>21</v>
      </c>
      <c r="Y11" s="38">
        <f t="shared" si="0"/>
        <v>24.8</v>
      </c>
    </row>
    <row r="12" spans="1:25" ht="18" customHeight="1" x14ac:dyDescent="0.3">
      <c r="A12" s="41">
        <v>44378</v>
      </c>
      <c r="B12" s="19" t="s">
        <v>1</v>
      </c>
      <c r="C12" s="20" t="s">
        <v>123</v>
      </c>
      <c r="D12" s="21">
        <v>2</v>
      </c>
      <c r="E12" s="22">
        <v>25</v>
      </c>
      <c r="F12" s="23">
        <v>26</v>
      </c>
      <c r="G12" s="23">
        <v>27</v>
      </c>
      <c r="H12" s="23">
        <v>16</v>
      </c>
      <c r="I12" s="23">
        <v>20</v>
      </c>
      <c r="J12" s="23">
        <v>23</v>
      </c>
      <c r="K12" s="23">
        <v>23</v>
      </c>
      <c r="L12" s="23">
        <v>23</v>
      </c>
      <c r="M12" s="23">
        <v>18</v>
      </c>
      <c r="N12" s="23">
        <v>27</v>
      </c>
      <c r="O12" s="23">
        <v>28</v>
      </c>
      <c r="P12" s="23">
        <v>25</v>
      </c>
      <c r="Q12" s="23">
        <v>17</v>
      </c>
      <c r="R12" s="23">
        <v>26</v>
      </c>
      <c r="S12" s="23">
        <v>27</v>
      </c>
      <c r="T12" s="23">
        <v>24</v>
      </c>
      <c r="U12" s="23">
        <v>21</v>
      </c>
      <c r="V12" s="23">
        <v>25</v>
      </c>
      <c r="W12" s="23">
        <v>20</v>
      </c>
      <c r="X12" s="24">
        <v>25</v>
      </c>
      <c r="Y12" s="39">
        <f t="shared" si="0"/>
        <v>23.3</v>
      </c>
    </row>
    <row r="13" spans="1:25" ht="18" customHeight="1" x14ac:dyDescent="0.3">
      <c r="A13" s="42">
        <v>5</v>
      </c>
      <c r="B13" s="19" t="s">
        <v>1</v>
      </c>
      <c r="C13" s="20" t="s">
        <v>123</v>
      </c>
      <c r="D13" s="25">
        <v>3</v>
      </c>
      <c r="E13" s="26">
        <v>27</v>
      </c>
      <c r="F13" s="27">
        <v>28</v>
      </c>
      <c r="G13" s="27">
        <v>22</v>
      </c>
      <c r="H13" s="27">
        <v>20</v>
      </c>
      <c r="I13" s="27">
        <v>25</v>
      </c>
      <c r="J13" s="27">
        <v>24</v>
      </c>
      <c r="K13" s="27">
        <v>18</v>
      </c>
      <c r="L13" s="27">
        <v>26</v>
      </c>
      <c r="M13" s="27">
        <v>25</v>
      </c>
      <c r="N13" s="27">
        <v>29</v>
      </c>
      <c r="O13" s="27">
        <v>31</v>
      </c>
      <c r="P13" s="27">
        <v>18</v>
      </c>
      <c r="Q13" s="27">
        <v>28</v>
      </c>
      <c r="R13" s="27">
        <v>27</v>
      </c>
      <c r="S13" s="27">
        <v>22</v>
      </c>
      <c r="T13" s="27">
        <v>21</v>
      </c>
      <c r="U13" s="27">
        <v>18</v>
      </c>
      <c r="V13" s="27">
        <v>26</v>
      </c>
      <c r="W13" s="27">
        <v>23</v>
      </c>
      <c r="X13" s="28">
        <v>24</v>
      </c>
      <c r="Y13" s="40">
        <f t="shared" si="0"/>
        <v>24.1</v>
      </c>
    </row>
    <row r="14" spans="1:25" ht="18" customHeight="1" x14ac:dyDescent="0.3">
      <c r="A14" s="37">
        <v>44382</v>
      </c>
      <c r="B14" s="15" t="s">
        <v>1</v>
      </c>
      <c r="C14" s="16" t="s">
        <v>123</v>
      </c>
      <c r="D14" s="17">
        <v>1</v>
      </c>
      <c r="E14" s="18">
        <v>28</v>
      </c>
      <c r="F14" s="13">
        <v>31</v>
      </c>
      <c r="G14" s="13">
        <v>28</v>
      </c>
      <c r="H14" s="13">
        <v>21</v>
      </c>
      <c r="I14" s="13">
        <v>26</v>
      </c>
      <c r="J14" s="13">
        <v>23</v>
      </c>
      <c r="K14" s="13">
        <v>20</v>
      </c>
      <c r="L14" s="13">
        <v>31</v>
      </c>
      <c r="M14" s="13">
        <v>25</v>
      </c>
      <c r="N14" s="13">
        <v>25</v>
      </c>
      <c r="O14" s="13">
        <v>35</v>
      </c>
      <c r="P14" s="13">
        <v>18</v>
      </c>
      <c r="Q14" s="13">
        <v>31</v>
      </c>
      <c r="R14" s="13">
        <v>26</v>
      </c>
      <c r="S14" s="13">
        <v>21</v>
      </c>
      <c r="T14" s="13">
        <v>21</v>
      </c>
      <c r="U14" s="13">
        <v>19</v>
      </c>
      <c r="V14" s="13">
        <v>27</v>
      </c>
      <c r="W14" s="13">
        <v>25</v>
      </c>
      <c r="X14" s="14">
        <v>22</v>
      </c>
      <c r="Y14" s="38">
        <f t="shared" si="0"/>
        <v>25.15</v>
      </c>
    </row>
    <row r="15" spans="1:25" ht="18" customHeight="1" x14ac:dyDescent="0.3">
      <c r="A15" s="41">
        <v>44382</v>
      </c>
      <c r="B15" s="19" t="s">
        <v>1</v>
      </c>
      <c r="C15" s="20" t="s">
        <v>123</v>
      </c>
      <c r="D15" s="21">
        <v>2</v>
      </c>
      <c r="E15" s="22">
        <v>26</v>
      </c>
      <c r="F15" s="23">
        <v>27</v>
      </c>
      <c r="G15" s="23">
        <v>30</v>
      </c>
      <c r="H15" s="23">
        <v>17</v>
      </c>
      <c r="I15" s="23">
        <v>23</v>
      </c>
      <c r="J15" s="23">
        <v>22</v>
      </c>
      <c r="K15" s="23">
        <v>24</v>
      </c>
      <c r="L15" s="23">
        <v>24</v>
      </c>
      <c r="M15" s="23">
        <v>18</v>
      </c>
      <c r="N15" s="23">
        <v>28</v>
      </c>
      <c r="O15" s="23">
        <v>25</v>
      </c>
      <c r="P15" s="23">
        <v>24</v>
      </c>
      <c r="Q15" s="23">
        <v>18</v>
      </c>
      <c r="R15" s="23">
        <v>28</v>
      </c>
      <c r="S15" s="23">
        <v>26</v>
      </c>
      <c r="T15" s="23">
        <v>25</v>
      </c>
      <c r="U15" s="23">
        <v>22</v>
      </c>
      <c r="V15" s="23">
        <v>26</v>
      </c>
      <c r="W15" s="23">
        <v>22</v>
      </c>
      <c r="X15" s="24">
        <v>26</v>
      </c>
      <c r="Y15" s="39">
        <f t="shared" si="0"/>
        <v>24.05</v>
      </c>
    </row>
    <row r="16" spans="1:25" ht="18" customHeight="1" x14ac:dyDescent="0.3">
      <c r="A16" s="42">
        <v>6</v>
      </c>
      <c r="B16" s="19" t="s">
        <v>1</v>
      </c>
      <c r="C16" s="20" t="s">
        <v>123</v>
      </c>
      <c r="D16" s="25">
        <v>3</v>
      </c>
      <c r="E16" s="26">
        <v>26</v>
      </c>
      <c r="F16" s="27">
        <v>24</v>
      </c>
      <c r="G16" s="27">
        <v>23</v>
      </c>
      <c r="H16" s="27">
        <v>23</v>
      </c>
      <c r="I16" s="27">
        <v>27</v>
      </c>
      <c r="J16" s="27">
        <v>23</v>
      </c>
      <c r="K16" s="27">
        <v>19</v>
      </c>
      <c r="L16" s="27">
        <v>29</v>
      </c>
      <c r="M16" s="27">
        <v>23</v>
      </c>
      <c r="N16" s="27">
        <v>29</v>
      </c>
      <c r="O16" s="27">
        <v>24</v>
      </c>
      <c r="P16" s="27">
        <v>21</v>
      </c>
      <c r="Q16" s="27">
        <v>22</v>
      </c>
      <c r="R16" s="27">
        <v>26</v>
      </c>
      <c r="S16" s="27">
        <v>22</v>
      </c>
      <c r="T16" s="27">
        <v>26</v>
      </c>
      <c r="U16" s="27">
        <v>19</v>
      </c>
      <c r="V16" s="27">
        <v>24</v>
      </c>
      <c r="W16" s="27">
        <v>24</v>
      </c>
      <c r="X16" s="28">
        <v>21</v>
      </c>
      <c r="Y16" s="40">
        <f t="shared" si="0"/>
        <v>23.75</v>
      </c>
    </row>
    <row r="17" spans="1:29" ht="18" customHeight="1" x14ac:dyDescent="0.3">
      <c r="A17" s="37">
        <v>44385</v>
      </c>
      <c r="B17" s="15" t="s">
        <v>1</v>
      </c>
      <c r="C17" s="16" t="s">
        <v>123</v>
      </c>
      <c r="D17" s="17">
        <v>1</v>
      </c>
      <c r="E17" s="18">
        <v>26</v>
      </c>
      <c r="F17" s="13">
        <v>28</v>
      </c>
      <c r="G17" s="13">
        <v>27</v>
      </c>
      <c r="H17" s="13">
        <v>20</v>
      </c>
      <c r="I17" s="13">
        <v>23</v>
      </c>
      <c r="J17" s="13">
        <v>20</v>
      </c>
      <c r="K17" s="13">
        <v>19</v>
      </c>
      <c r="L17" s="13">
        <v>28</v>
      </c>
      <c r="M17" s="13">
        <v>23</v>
      </c>
      <c r="N17" s="13">
        <v>23</v>
      </c>
      <c r="O17" s="13">
        <v>34</v>
      </c>
      <c r="P17" s="13">
        <v>19</v>
      </c>
      <c r="Q17" s="13">
        <v>30</v>
      </c>
      <c r="R17" s="13">
        <v>23</v>
      </c>
      <c r="S17" s="13">
        <v>21</v>
      </c>
      <c r="T17" s="13">
        <v>21</v>
      </c>
      <c r="U17" s="13">
        <v>18</v>
      </c>
      <c r="V17" s="13">
        <v>30</v>
      </c>
      <c r="W17" s="13">
        <v>22</v>
      </c>
      <c r="X17" s="14">
        <v>22</v>
      </c>
      <c r="Y17" s="38">
        <f t="shared" si="0"/>
        <v>23.85</v>
      </c>
    </row>
    <row r="18" spans="1:29" ht="18" customHeight="1" x14ac:dyDescent="0.3">
      <c r="A18" s="41">
        <v>44385</v>
      </c>
      <c r="B18" s="19" t="s">
        <v>1</v>
      </c>
      <c r="C18" s="20" t="s">
        <v>123</v>
      </c>
      <c r="D18" s="21">
        <v>2</v>
      </c>
      <c r="E18" s="22">
        <v>26</v>
      </c>
      <c r="F18" s="23">
        <v>26</v>
      </c>
      <c r="G18" s="23">
        <v>27</v>
      </c>
      <c r="H18" s="23">
        <v>17</v>
      </c>
      <c r="I18" s="23">
        <v>22</v>
      </c>
      <c r="J18" s="23">
        <v>20</v>
      </c>
      <c r="K18" s="23">
        <v>23</v>
      </c>
      <c r="L18" s="23">
        <v>23</v>
      </c>
      <c r="M18" s="23">
        <v>18</v>
      </c>
      <c r="N18" s="23">
        <v>28</v>
      </c>
      <c r="O18" s="23">
        <v>26</v>
      </c>
      <c r="P18" s="23">
        <v>24</v>
      </c>
      <c r="Q18" s="23">
        <v>19</v>
      </c>
      <c r="R18" s="23">
        <v>26</v>
      </c>
      <c r="S18" s="23">
        <v>24</v>
      </c>
      <c r="T18" s="23">
        <v>26</v>
      </c>
      <c r="U18" s="23">
        <v>24</v>
      </c>
      <c r="V18" s="23">
        <v>27</v>
      </c>
      <c r="W18" s="23">
        <v>21</v>
      </c>
      <c r="X18" s="24">
        <v>24</v>
      </c>
      <c r="Y18" s="39">
        <f t="shared" si="0"/>
        <v>23.55</v>
      </c>
    </row>
    <row r="19" spans="1:29" ht="18" customHeight="1" x14ac:dyDescent="0.3">
      <c r="A19" s="42">
        <v>7</v>
      </c>
      <c r="B19" s="19" t="s">
        <v>1</v>
      </c>
      <c r="C19" s="20" t="s">
        <v>123</v>
      </c>
      <c r="D19" s="25">
        <v>3</v>
      </c>
      <c r="E19" s="26">
        <v>25</v>
      </c>
      <c r="F19" s="27">
        <v>24</v>
      </c>
      <c r="G19" s="27">
        <v>23</v>
      </c>
      <c r="H19" s="27">
        <v>22</v>
      </c>
      <c r="I19" s="27">
        <v>25</v>
      </c>
      <c r="J19" s="27">
        <v>23</v>
      </c>
      <c r="K19" s="27">
        <v>18</v>
      </c>
      <c r="L19" s="27">
        <v>28</v>
      </c>
      <c r="M19" s="27">
        <v>25</v>
      </c>
      <c r="N19" s="27">
        <v>27</v>
      </c>
      <c r="O19" s="27">
        <v>21</v>
      </c>
      <c r="P19" s="27">
        <v>19</v>
      </c>
      <c r="Q19" s="27">
        <v>22</v>
      </c>
      <c r="R19" s="27">
        <v>27</v>
      </c>
      <c r="S19" s="27">
        <v>20</v>
      </c>
      <c r="T19" s="27">
        <v>24</v>
      </c>
      <c r="U19" s="27">
        <v>19</v>
      </c>
      <c r="V19" s="27">
        <v>25</v>
      </c>
      <c r="W19" s="27">
        <v>24</v>
      </c>
      <c r="X19" s="28">
        <v>22</v>
      </c>
      <c r="Y19" s="40">
        <f t="shared" si="0"/>
        <v>23.15</v>
      </c>
    </row>
    <row r="20" spans="1:29" ht="18" customHeight="1" x14ac:dyDescent="0.3">
      <c r="A20" s="37">
        <v>44389</v>
      </c>
      <c r="B20" s="15" t="s">
        <v>1</v>
      </c>
      <c r="C20" s="16" t="s">
        <v>123</v>
      </c>
      <c r="D20" s="17">
        <v>1</v>
      </c>
      <c r="E20" s="18">
        <v>26</v>
      </c>
      <c r="F20" s="13">
        <v>28</v>
      </c>
      <c r="G20" s="13">
        <v>26</v>
      </c>
      <c r="H20" s="13">
        <v>20</v>
      </c>
      <c r="I20" s="13">
        <v>25</v>
      </c>
      <c r="J20" s="13">
        <v>20</v>
      </c>
      <c r="K20" s="13">
        <v>19</v>
      </c>
      <c r="L20" s="13">
        <v>31</v>
      </c>
      <c r="M20" s="13">
        <v>24</v>
      </c>
      <c r="N20" s="13">
        <v>22</v>
      </c>
      <c r="O20" s="13">
        <v>34</v>
      </c>
      <c r="P20" s="13">
        <v>17</v>
      </c>
      <c r="Q20" s="13">
        <v>31</v>
      </c>
      <c r="R20" s="13">
        <v>23</v>
      </c>
      <c r="S20" s="13">
        <v>22</v>
      </c>
      <c r="T20" s="13">
        <v>21</v>
      </c>
      <c r="U20" s="13">
        <v>18</v>
      </c>
      <c r="V20" s="13">
        <v>28</v>
      </c>
      <c r="W20" s="13">
        <v>20</v>
      </c>
      <c r="X20" s="14">
        <v>22</v>
      </c>
      <c r="Y20" s="38">
        <f t="shared" si="0"/>
        <v>23.85</v>
      </c>
    </row>
    <row r="21" spans="1:29" ht="18" customHeight="1" x14ac:dyDescent="0.3">
      <c r="A21" s="41">
        <v>44389</v>
      </c>
      <c r="B21" s="19" t="s">
        <v>1</v>
      </c>
      <c r="C21" s="20" t="s">
        <v>123</v>
      </c>
      <c r="D21" s="21">
        <v>2</v>
      </c>
      <c r="E21" s="22">
        <v>24</v>
      </c>
      <c r="F21" s="23">
        <v>26</v>
      </c>
      <c r="G21" s="23">
        <v>27</v>
      </c>
      <c r="H21" s="23">
        <v>17</v>
      </c>
      <c r="I21" s="23">
        <v>22</v>
      </c>
      <c r="J21" s="23">
        <v>22</v>
      </c>
      <c r="K21" s="23">
        <v>25</v>
      </c>
      <c r="L21" s="23">
        <v>22</v>
      </c>
      <c r="M21" s="23">
        <v>18</v>
      </c>
      <c r="N21" s="23">
        <v>25</v>
      </c>
      <c r="O21" s="23">
        <v>23</v>
      </c>
      <c r="P21" s="23">
        <v>25</v>
      </c>
      <c r="Q21" s="23">
        <v>19</v>
      </c>
      <c r="R21" s="23">
        <v>26</v>
      </c>
      <c r="S21" s="23">
        <v>25</v>
      </c>
      <c r="T21" s="23">
        <v>23</v>
      </c>
      <c r="U21" s="23">
        <v>24</v>
      </c>
      <c r="V21" s="23">
        <v>26</v>
      </c>
      <c r="W21" s="23">
        <v>20</v>
      </c>
      <c r="X21" s="24">
        <v>23</v>
      </c>
      <c r="Y21" s="39">
        <f t="shared" si="0"/>
        <v>23.1</v>
      </c>
    </row>
    <row r="22" spans="1:29" ht="18" customHeight="1" x14ac:dyDescent="0.3">
      <c r="A22" s="42">
        <v>8</v>
      </c>
      <c r="B22" s="19" t="s">
        <v>1</v>
      </c>
      <c r="C22" s="20" t="s">
        <v>123</v>
      </c>
      <c r="D22" s="25">
        <v>3</v>
      </c>
      <c r="E22" s="26">
        <v>24</v>
      </c>
      <c r="F22" s="27">
        <v>26</v>
      </c>
      <c r="G22" s="27">
        <v>23</v>
      </c>
      <c r="H22" s="27">
        <v>22</v>
      </c>
      <c r="I22" s="27">
        <v>27</v>
      </c>
      <c r="J22" s="27">
        <v>17</v>
      </c>
      <c r="K22" s="27">
        <v>17</v>
      </c>
      <c r="L22" s="27">
        <v>28</v>
      </c>
      <c r="M22" s="27">
        <v>23</v>
      </c>
      <c r="N22" s="27">
        <v>26</v>
      </c>
      <c r="O22" s="27">
        <v>21</v>
      </c>
      <c r="P22" s="27">
        <v>19</v>
      </c>
      <c r="Q22" s="27">
        <v>21</v>
      </c>
      <c r="R22" s="27">
        <v>24</v>
      </c>
      <c r="S22" s="27">
        <v>20</v>
      </c>
      <c r="T22" s="27">
        <v>25</v>
      </c>
      <c r="U22" s="27">
        <v>20</v>
      </c>
      <c r="V22" s="27">
        <v>26</v>
      </c>
      <c r="W22" s="27">
        <v>24</v>
      </c>
      <c r="X22" s="28">
        <v>21</v>
      </c>
      <c r="Y22" s="40">
        <f t="shared" si="0"/>
        <v>22.7</v>
      </c>
    </row>
    <row r="23" spans="1:29" ht="18" customHeight="1" x14ac:dyDescent="0.3">
      <c r="A23" s="37">
        <v>44392</v>
      </c>
      <c r="B23" s="15" t="s">
        <v>1</v>
      </c>
      <c r="C23" s="16" t="s">
        <v>123</v>
      </c>
      <c r="D23" s="17">
        <v>1</v>
      </c>
      <c r="E23" s="18">
        <v>27</v>
      </c>
      <c r="F23" s="13">
        <v>26</v>
      </c>
      <c r="G23" s="13">
        <v>26</v>
      </c>
      <c r="H23" s="13">
        <v>20</v>
      </c>
      <c r="I23" s="13">
        <v>25</v>
      </c>
      <c r="J23" s="13">
        <v>19</v>
      </c>
      <c r="K23" s="13">
        <v>19</v>
      </c>
      <c r="L23" s="13">
        <v>28</v>
      </c>
      <c r="M23" s="13">
        <v>23</v>
      </c>
      <c r="N23" s="13">
        <v>22</v>
      </c>
      <c r="O23" s="13">
        <v>32</v>
      </c>
      <c r="P23" s="13">
        <v>17</v>
      </c>
      <c r="Q23" s="13">
        <v>30</v>
      </c>
      <c r="R23" s="13">
        <v>21</v>
      </c>
      <c r="S23" s="13">
        <v>21</v>
      </c>
      <c r="T23" s="13">
        <v>19</v>
      </c>
      <c r="U23" s="13">
        <v>18</v>
      </c>
      <c r="V23" s="13">
        <v>29</v>
      </c>
      <c r="W23" s="13">
        <v>20</v>
      </c>
      <c r="X23" s="14">
        <v>21</v>
      </c>
      <c r="Y23" s="38">
        <f t="shared" si="0"/>
        <v>23.15</v>
      </c>
    </row>
    <row r="24" spans="1:29" ht="18" customHeight="1" x14ac:dyDescent="0.3">
      <c r="A24" s="41">
        <v>44392</v>
      </c>
      <c r="B24" s="19" t="s">
        <v>1</v>
      </c>
      <c r="C24" s="20" t="s">
        <v>123</v>
      </c>
      <c r="D24" s="21">
        <v>2</v>
      </c>
      <c r="E24" s="22">
        <v>25</v>
      </c>
      <c r="F24" s="23">
        <v>25</v>
      </c>
      <c r="G24" s="23">
        <v>27</v>
      </c>
      <c r="H24" s="23">
        <v>18</v>
      </c>
      <c r="I24" s="23">
        <v>23</v>
      </c>
      <c r="J24" s="23">
        <v>20</v>
      </c>
      <c r="K24" s="23">
        <v>24</v>
      </c>
      <c r="L24" s="23">
        <v>22</v>
      </c>
      <c r="M24" s="23">
        <v>18</v>
      </c>
      <c r="N24" s="23">
        <v>29</v>
      </c>
      <c r="O24" s="23">
        <v>24</v>
      </c>
      <c r="P24" s="23">
        <v>23</v>
      </c>
      <c r="Q24" s="23">
        <v>18</v>
      </c>
      <c r="R24" s="23">
        <v>25</v>
      </c>
      <c r="S24" s="23">
        <v>23</v>
      </c>
      <c r="T24" s="23">
        <v>23</v>
      </c>
      <c r="U24" s="23">
        <v>20</v>
      </c>
      <c r="V24" s="23">
        <v>25</v>
      </c>
      <c r="W24" s="23">
        <v>20</v>
      </c>
      <c r="X24" s="24">
        <v>21</v>
      </c>
      <c r="Y24" s="39">
        <f t="shared" si="0"/>
        <v>22.65</v>
      </c>
    </row>
    <row r="25" spans="1:29" ht="18" customHeight="1" thickBot="1" x14ac:dyDescent="0.35">
      <c r="A25" s="42">
        <v>9</v>
      </c>
      <c r="B25" s="19" t="s">
        <v>1</v>
      </c>
      <c r="C25" s="20" t="s">
        <v>123</v>
      </c>
      <c r="D25" s="25">
        <v>3</v>
      </c>
      <c r="E25" s="26">
        <v>25</v>
      </c>
      <c r="F25" s="27">
        <v>24</v>
      </c>
      <c r="G25" s="27">
        <v>22</v>
      </c>
      <c r="H25" s="27">
        <v>20</v>
      </c>
      <c r="I25" s="27">
        <v>25</v>
      </c>
      <c r="J25" s="27">
        <v>16</v>
      </c>
      <c r="K25" s="27">
        <v>17</v>
      </c>
      <c r="L25" s="27">
        <v>25</v>
      </c>
      <c r="M25" s="27">
        <v>21</v>
      </c>
      <c r="N25" s="27">
        <v>26</v>
      </c>
      <c r="O25" s="27">
        <v>21</v>
      </c>
      <c r="P25" s="27">
        <v>19</v>
      </c>
      <c r="Q25" s="27">
        <v>20</v>
      </c>
      <c r="R25" s="27">
        <v>26</v>
      </c>
      <c r="S25" s="27">
        <v>20</v>
      </c>
      <c r="T25" s="27">
        <v>22</v>
      </c>
      <c r="U25" s="27">
        <v>17</v>
      </c>
      <c r="V25" s="27">
        <v>25</v>
      </c>
      <c r="W25" s="27">
        <v>22</v>
      </c>
      <c r="X25" s="28">
        <v>22</v>
      </c>
      <c r="Y25" s="40">
        <f t="shared" si="0"/>
        <v>21.75</v>
      </c>
    </row>
    <row r="26" spans="1:29" ht="18" customHeight="1" x14ac:dyDescent="0.3">
      <c r="A26" s="31" t="s">
        <v>118</v>
      </c>
      <c r="B26" s="32" t="s">
        <v>119</v>
      </c>
      <c r="C26" s="33" t="s">
        <v>120</v>
      </c>
      <c r="D26" s="32" t="s">
        <v>121</v>
      </c>
      <c r="E26" s="483">
        <v>1</v>
      </c>
      <c r="F26" s="34">
        <v>2</v>
      </c>
      <c r="G26" s="34">
        <v>3</v>
      </c>
      <c r="H26" s="34">
        <v>4</v>
      </c>
      <c r="I26" s="34">
        <v>5</v>
      </c>
      <c r="J26" s="34">
        <v>6</v>
      </c>
      <c r="K26" s="34">
        <v>7</v>
      </c>
      <c r="L26" s="34">
        <v>8</v>
      </c>
      <c r="M26" s="34">
        <v>9</v>
      </c>
      <c r="N26" s="34">
        <v>10</v>
      </c>
      <c r="O26" s="34">
        <v>11</v>
      </c>
      <c r="P26" s="34">
        <v>12</v>
      </c>
      <c r="Q26" s="34">
        <v>13</v>
      </c>
      <c r="R26" s="34">
        <v>14</v>
      </c>
      <c r="S26" s="34">
        <v>15</v>
      </c>
      <c r="T26" s="34">
        <v>16</v>
      </c>
      <c r="U26" s="34">
        <v>17</v>
      </c>
      <c r="V26" s="34">
        <v>18</v>
      </c>
      <c r="W26" s="34">
        <v>19</v>
      </c>
      <c r="X26" s="35">
        <v>20</v>
      </c>
      <c r="Y26" s="36" t="s">
        <v>122</v>
      </c>
    </row>
    <row r="27" spans="1:29" ht="18" customHeight="1" x14ac:dyDescent="0.3">
      <c r="A27" s="478">
        <v>44368</v>
      </c>
      <c r="B27" s="479" t="s">
        <v>154</v>
      </c>
      <c r="C27" s="480" t="s">
        <v>123</v>
      </c>
      <c r="D27" s="481">
        <v>1</v>
      </c>
      <c r="E27" s="472">
        <v>20</v>
      </c>
      <c r="F27" s="473">
        <v>23</v>
      </c>
      <c r="G27" s="473">
        <v>20</v>
      </c>
      <c r="H27" s="473">
        <v>20</v>
      </c>
      <c r="I27" s="473">
        <v>19</v>
      </c>
      <c r="J27" s="473">
        <v>15</v>
      </c>
      <c r="K27" s="473">
        <v>16</v>
      </c>
      <c r="L27" s="473">
        <v>21</v>
      </c>
      <c r="M27" s="473">
        <v>20</v>
      </c>
      <c r="N27" s="473">
        <v>16</v>
      </c>
      <c r="O27" s="473">
        <v>18</v>
      </c>
      <c r="P27" s="473">
        <v>21</v>
      </c>
      <c r="Q27" s="473">
        <v>17</v>
      </c>
      <c r="R27" s="473">
        <v>21</v>
      </c>
      <c r="S27" s="473">
        <v>18</v>
      </c>
      <c r="T27" s="473">
        <v>21</v>
      </c>
      <c r="U27" s="473">
        <v>19</v>
      </c>
      <c r="V27" s="473">
        <v>16</v>
      </c>
      <c r="W27" s="473">
        <v>15</v>
      </c>
      <c r="X27" s="474">
        <v>17</v>
      </c>
      <c r="Y27" s="482">
        <f t="shared" ref="Y27:Y50" si="1">AVERAGE(E27:X27)</f>
        <v>18.649999999999999</v>
      </c>
    </row>
    <row r="28" spans="1:29" ht="18" customHeight="1" x14ac:dyDescent="0.3">
      <c r="A28" s="41">
        <v>44368</v>
      </c>
      <c r="B28" s="19" t="s">
        <v>2</v>
      </c>
      <c r="C28" s="20" t="s">
        <v>123</v>
      </c>
      <c r="D28" s="21">
        <v>2</v>
      </c>
      <c r="E28" s="469">
        <v>14</v>
      </c>
      <c r="F28" s="470">
        <v>23</v>
      </c>
      <c r="G28" s="470">
        <v>12</v>
      </c>
      <c r="H28" s="470">
        <v>20</v>
      </c>
      <c r="I28" s="470">
        <v>20</v>
      </c>
      <c r="J28" s="470">
        <v>17</v>
      </c>
      <c r="K28" s="470">
        <v>17</v>
      </c>
      <c r="L28" s="470">
        <v>17</v>
      </c>
      <c r="M28" s="470">
        <v>20</v>
      </c>
      <c r="N28" s="470">
        <v>17</v>
      </c>
      <c r="O28" s="470">
        <v>13</v>
      </c>
      <c r="P28" s="470">
        <v>13</v>
      </c>
      <c r="Q28" s="470">
        <v>17</v>
      </c>
      <c r="R28" s="470">
        <v>15</v>
      </c>
      <c r="S28" s="470">
        <v>21</v>
      </c>
      <c r="T28" s="470">
        <v>15</v>
      </c>
      <c r="U28" s="470">
        <v>16</v>
      </c>
      <c r="V28" s="470">
        <v>17</v>
      </c>
      <c r="W28" s="470">
        <v>15</v>
      </c>
      <c r="X28" s="471">
        <v>16</v>
      </c>
      <c r="Y28" s="39">
        <f t="shared" si="1"/>
        <v>16.75</v>
      </c>
    </row>
    <row r="29" spans="1:29" ht="18" customHeight="1" x14ac:dyDescent="0.3">
      <c r="A29" s="42">
        <v>2</v>
      </c>
      <c r="B29" s="19" t="s">
        <v>2</v>
      </c>
      <c r="C29" s="20" t="s">
        <v>123</v>
      </c>
      <c r="D29" s="25">
        <v>3</v>
      </c>
      <c r="E29" s="475">
        <v>21</v>
      </c>
      <c r="F29" s="476">
        <v>14</v>
      </c>
      <c r="G29" s="476">
        <v>15</v>
      </c>
      <c r="H29" s="476">
        <v>22</v>
      </c>
      <c r="I29" s="476">
        <v>13</v>
      </c>
      <c r="J29" s="476">
        <v>17</v>
      </c>
      <c r="K29" s="476">
        <v>19</v>
      </c>
      <c r="L29" s="476">
        <v>17</v>
      </c>
      <c r="M29" s="476">
        <v>13</v>
      </c>
      <c r="N29" s="476">
        <v>18</v>
      </c>
      <c r="O29" s="476">
        <v>11</v>
      </c>
      <c r="P29" s="476">
        <v>24</v>
      </c>
      <c r="Q29" s="476">
        <v>14</v>
      </c>
      <c r="R29" s="476">
        <v>17</v>
      </c>
      <c r="S29" s="476">
        <v>20</v>
      </c>
      <c r="T29" s="476">
        <v>25</v>
      </c>
      <c r="U29" s="476">
        <v>16</v>
      </c>
      <c r="V29" s="476">
        <v>21</v>
      </c>
      <c r="W29" s="476">
        <v>15</v>
      </c>
      <c r="X29" s="477">
        <v>13</v>
      </c>
      <c r="Y29" s="40">
        <f t="shared" si="1"/>
        <v>17.25</v>
      </c>
    </row>
    <row r="30" spans="1:29" s="11" customFormat="1" ht="18" customHeight="1" x14ac:dyDescent="0.3">
      <c r="A30" s="37">
        <v>44371</v>
      </c>
      <c r="B30" s="15" t="s">
        <v>2</v>
      </c>
      <c r="C30" s="16" t="s">
        <v>123</v>
      </c>
      <c r="D30" s="17">
        <v>1</v>
      </c>
      <c r="E30" s="18">
        <v>20</v>
      </c>
      <c r="F30" s="13">
        <v>25</v>
      </c>
      <c r="G30" s="13">
        <v>19</v>
      </c>
      <c r="H30" s="43">
        <v>22</v>
      </c>
      <c r="I30" s="13">
        <v>19</v>
      </c>
      <c r="J30" s="13">
        <v>15</v>
      </c>
      <c r="K30" s="13">
        <v>17</v>
      </c>
      <c r="L30" s="13">
        <v>23</v>
      </c>
      <c r="M30" s="13">
        <v>20</v>
      </c>
      <c r="N30" s="13">
        <v>20</v>
      </c>
      <c r="O30" s="13">
        <v>20</v>
      </c>
      <c r="P30" s="13">
        <v>24</v>
      </c>
      <c r="Q30" s="13">
        <v>19</v>
      </c>
      <c r="R30" s="13">
        <v>22</v>
      </c>
      <c r="S30" s="13">
        <v>18</v>
      </c>
      <c r="T30" s="13">
        <v>21</v>
      </c>
      <c r="U30" s="13">
        <v>21</v>
      </c>
      <c r="V30" s="13">
        <v>19</v>
      </c>
      <c r="W30" s="13">
        <v>17</v>
      </c>
      <c r="X30" s="14">
        <v>20</v>
      </c>
      <c r="Y30" s="38">
        <f t="shared" si="1"/>
        <v>20.05</v>
      </c>
      <c r="Z30" s="8"/>
      <c r="AA30" s="8"/>
      <c r="AB30" s="8"/>
      <c r="AC30" s="8"/>
    </row>
    <row r="31" spans="1:29" s="11" customFormat="1" ht="18" customHeight="1" x14ac:dyDescent="0.3">
      <c r="A31" s="41">
        <v>44371</v>
      </c>
      <c r="B31" s="19" t="s">
        <v>2</v>
      </c>
      <c r="C31" s="20" t="s">
        <v>123</v>
      </c>
      <c r="D31" s="21">
        <v>2</v>
      </c>
      <c r="E31" s="22">
        <v>16</v>
      </c>
      <c r="F31" s="23">
        <v>25</v>
      </c>
      <c r="G31" s="23">
        <v>13</v>
      </c>
      <c r="H31" s="23">
        <v>18</v>
      </c>
      <c r="I31" s="23">
        <v>25</v>
      </c>
      <c r="J31" s="23">
        <v>13</v>
      </c>
      <c r="K31" s="23">
        <v>19</v>
      </c>
      <c r="L31" s="23">
        <v>18</v>
      </c>
      <c r="M31" s="23">
        <v>21</v>
      </c>
      <c r="N31" s="23">
        <v>20</v>
      </c>
      <c r="O31" s="23">
        <v>16</v>
      </c>
      <c r="P31" s="23">
        <v>13</v>
      </c>
      <c r="Q31" s="23">
        <v>19</v>
      </c>
      <c r="R31" s="23">
        <v>15</v>
      </c>
      <c r="S31" s="23">
        <v>25</v>
      </c>
      <c r="T31" s="23">
        <v>16</v>
      </c>
      <c r="U31" s="23">
        <v>17</v>
      </c>
      <c r="V31" s="23">
        <v>20</v>
      </c>
      <c r="W31" s="23">
        <v>16</v>
      </c>
      <c r="X31" s="24">
        <v>18</v>
      </c>
      <c r="Y31" s="39">
        <f t="shared" si="1"/>
        <v>18.149999999999999</v>
      </c>
      <c r="Z31" s="8"/>
      <c r="AA31" s="8"/>
      <c r="AB31" s="8"/>
      <c r="AC31" s="8"/>
    </row>
    <row r="32" spans="1:29" s="12" customFormat="1" ht="18" customHeight="1" x14ac:dyDescent="0.3">
      <c r="A32" s="42">
        <v>3</v>
      </c>
      <c r="B32" s="19" t="s">
        <v>2</v>
      </c>
      <c r="C32" s="20" t="s">
        <v>123</v>
      </c>
      <c r="D32" s="25">
        <v>3</v>
      </c>
      <c r="E32" s="26">
        <v>23</v>
      </c>
      <c r="F32" s="27">
        <v>17</v>
      </c>
      <c r="G32" s="27">
        <v>17</v>
      </c>
      <c r="H32" s="27">
        <v>22</v>
      </c>
      <c r="I32" s="27">
        <v>15</v>
      </c>
      <c r="J32" s="27">
        <v>20</v>
      </c>
      <c r="K32" s="27">
        <v>18</v>
      </c>
      <c r="L32" s="27">
        <v>21</v>
      </c>
      <c r="M32" s="27">
        <v>15</v>
      </c>
      <c r="N32" s="27">
        <v>21</v>
      </c>
      <c r="O32" s="27">
        <v>14</v>
      </c>
      <c r="P32" s="27">
        <v>24</v>
      </c>
      <c r="Q32" s="27">
        <v>15</v>
      </c>
      <c r="R32" s="27">
        <v>18</v>
      </c>
      <c r="S32" s="27">
        <v>21</v>
      </c>
      <c r="T32" s="27">
        <v>25</v>
      </c>
      <c r="U32" s="27">
        <v>17</v>
      </c>
      <c r="V32" s="27">
        <v>21</v>
      </c>
      <c r="W32" s="27">
        <v>17</v>
      </c>
      <c r="X32" s="28">
        <v>15</v>
      </c>
      <c r="Y32" s="40">
        <f t="shared" si="1"/>
        <v>18.8</v>
      </c>
      <c r="Z32" s="8"/>
      <c r="AA32" s="8"/>
      <c r="AB32" s="8"/>
      <c r="AC32" s="8"/>
    </row>
    <row r="33" spans="1:25" ht="18" customHeight="1" x14ac:dyDescent="0.3">
      <c r="A33" s="37">
        <v>44375</v>
      </c>
      <c r="B33" s="15" t="s">
        <v>2</v>
      </c>
      <c r="C33" s="16" t="s">
        <v>123</v>
      </c>
      <c r="D33" s="17">
        <v>1</v>
      </c>
      <c r="E33" s="18">
        <v>23</v>
      </c>
      <c r="F33" s="13">
        <v>28</v>
      </c>
      <c r="G33" s="13">
        <v>24</v>
      </c>
      <c r="H33" s="13">
        <v>27</v>
      </c>
      <c r="I33" s="13">
        <v>22</v>
      </c>
      <c r="J33" s="13">
        <v>17</v>
      </c>
      <c r="K33" s="13">
        <v>21</v>
      </c>
      <c r="L33" s="13">
        <v>25</v>
      </c>
      <c r="M33" s="13">
        <v>23</v>
      </c>
      <c r="N33" s="13">
        <v>21</v>
      </c>
      <c r="O33" s="13">
        <v>23</v>
      </c>
      <c r="P33" s="13">
        <v>28</v>
      </c>
      <c r="Q33" s="13">
        <v>21</v>
      </c>
      <c r="R33" s="13">
        <v>24</v>
      </c>
      <c r="S33" s="13">
        <v>20</v>
      </c>
      <c r="T33" s="13">
        <v>25</v>
      </c>
      <c r="U33" s="13">
        <v>22</v>
      </c>
      <c r="V33" s="13">
        <v>24</v>
      </c>
      <c r="W33" s="13">
        <v>20</v>
      </c>
      <c r="X33" s="14">
        <v>24</v>
      </c>
      <c r="Y33" s="38">
        <f t="shared" si="1"/>
        <v>23.1</v>
      </c>
    </row>
    <row r="34" spans="1:25" ht="18" customHeight="1" x14ac:dyDescent="0.3">
      <c r="A34" s="41">
        <v>44375</v>
      </c>
      <c r="B34" s="19" t="s">
        <v>2</v>
      </c>
      <c r="C34" s="20" t="s">
        <v>123</v>
      </c>
      <c r="D34" s="21">
        <v>2</v>
      </c>
      <c r="E34" s="22">
        <v>23</v>
      </c>
      <c r="F34" s="23">
        <v>26</v>
      </c>
      <c r="G34" s="23">
        <v>17</v>
      </c>
      <c r="H34" s="23">
        <v>24</v>
      </c>
      <c r="I34" s="23">
        <v>29</v>
      </c>
      <c r="J34" s="23">
        <v>14</v>
      </c>
      <c r="K34" s="23">
        <v>25</v>
      </c>
      <c r="L34" s="23">
        <v>20</v>
      </c>
      <c r="M34" s="23">
        <v>24</v>
      </c>
      <c r="N34" s="23">
        <v>21</v>
      </c>
      <c r="O34" s="23">
        <v>18</v>
      </c>
      <c r="P34" s="23">
        <v>16</v>
      </c>
      <c r="Q34" s="23">
        <v>22</v>
      </c>
      <c r="R34" s="23">
        <v>19</v>
      </c>
      <c r="S34" s="23">
        <v>31</v>
      </c>
      <c r="T34" s="23">
        <v>21</v>
      </c>
      <c r="U34" s="23">
        <v>19</v>
      </c>
      <c r="V34" s="23">
        <v>21</v>
      </c>
      <c r="W34" s="23">
        <v>20</v>
      </c>
      <c r="X34" s="24">
        <v>25</v>
      </c>
      <c r="Y34" s="39">
        <f t="shared" si="1"/>
        <v>21.75</v>
      </c>
    </row>
    <row r="35" spans="1:25" ht="18" customHeight="1" x14ac:dyDescent="0.3">
      <c r="A35" s="42">
        <v>4</v>
      </c>
      <c r="B35" s="19" t="s">
        <v>2</v>
      </c>
      <c r="C35" s="20" t="s">
        <v>123</v>
      </c>
      <c r="D35" s="25">
        <v>3</v>
      </c>
      <c r="E35" s="26">
        <v>27</v>
      </c>
      <c r="F35" s="27">
        <v>19</v>
      </c>
      <c r="G35" s="27">
        <v>18</v>
      </c>
      <c r="H35" s="27">
        <v>30</v>
      </c>
      <c r="I35" s="27">
        <v>17</v>
      </c>
      <c r="J35" s="27">
        <v>20</v>
      </c>
      <c r="K35" s="27">
        <v>23</v>
      </c>
      <c r="L35" s="27">
        <v>25</v>
      </c>
      <c r="M35" s="27">
        <v>16</v>
      </c>
      <c r="N35" s="27">
        <v>24</v>
      </c>
      <c r="O35" s="27">
        <v>20</v>
      </c>
      <c r="P35" s="27">
        <v>29</v>
      </c>
      <c r="Q35" s="27">
        <v>20</v>
      </c>
      <c r="R35" s="27">
        <v>22</v>
      </c>
      <c r="S35" s="27">
        <v>25</v>
      </c>
      <c r="T35" s="27">
        <v>27</v>
      </c>
      <c r="U35" s="27">
        <v>20</v>
      </c>
      <c r="V35" s="27">
        <v>23</v>
      </c>
      <c r="W35" s="27">
        <v>22</v>
      </c>
      <c r="X35" s="28">
        <v>20</v>
      </c>
      <c r="Y35" s="40">
        <f t="shared" si="1"/>
        <v>22.35</v>
      </c>
    </row>
    <row r="36" spans="1:25" ht="18" customHeight="1" x14ac:dyDescent="0.3">
      <c r="A36" s="37">
        <v>44378</v>
      </c>
      <c r="B36" s="15" t="s">
        <v>2</v>
      </c>
      <c r="C36" s="16" t="s">
        <v>123</v>
      </c>
      <c r="D36" s="17">
        <v>1</v>
      </c>
      <c r="E36" s="18">
        <v>26</v>
      </c>
      <c r="F36" s="13">
        <v>30</v>
      </c>
      <c r="G36" s="13">
        <v>26</v>
      </c>
      <c r="H36" s="13">
        <v>29</v>
      </c>
      <c r="I36" s="13">
        <v>24</v>
      </c>
      <c r="J36" s="13">
        <v>20</v>
      </c>
      <c r="K36" s="13">
        <v>22</v>
      </c>
      <c r="L36" s="13">
        <v>27</v>
      </c>
      <c r="M36" s="13">
        <v>22</v>
      </c>
      <c r="N36" s="13">
        <v>22</v>
      </c>
      <c r="O36" s="13">
        <v>24</v>
      </c>
      <c r="P36" s="13">
        <v>29</v>
      </c>
      <c r="Q36" s="13">
        <v>25</v>
      </c>
      <c r="R36" s="13">
        <v>29</v>
      </c>
      <c r="S36" s="13">
        <v>20</v>
      </c>
      <c r="T36" s="13">
        <v>28</v>
      </c>
      <c r="U36" s="13">
        <v>23</v>
      </c>
      <c r="V36" s="13">
        <v>25</v>
      </c>
      <c r="W36" s="13">
        <v>26</v>
      </c>
      <c r="X36" s="14">
        <v>26</v>
      </c>
      <c r="Y36" s="38">
        <f t="shared" si="1"/>
        <v>25.15</v>
      </c>
    </row>
    <row r="37" spans="1:25" ht="18" customHeight="1" x14ac:dyDescent="0.3">
      <c r="A37" s="41">
        <v>44378</v>
      </c>
      <c r="B37" s="19" t="s">
        <v>2</v>
      </c>
      <c r="C37" s="20" t="s">
        <v>123</v>
      </c>
      <c r="D37" s="21">
        <v>2</v>
      </c>
      <c r="E37" s="22">
        <v>28</v>
      </c>
      <c r="F37" s="23">
        <v>27</v>
      </c>
      <c r="G37" s="23">
        <v>20</v>
      </c>
      <c r="H37" s="23">
        <v>25</v>
      </c>
      <c r="I37" s="23">
        <v>31</v>
      </c>
      <c r="J37" s="23">
        <v>16</v>
      </c>
      <c r="K37" s="23">
        <v>26</v>
      </c>
      <c r="L37" s="23">
        <v>21</v>
      </c>
      <c r="M37" s="23">
        <v>24</v>
      </c>
      <c r="N37" s="23">
        <v>23</v>
      </c>
      <c r="O37" s="23">
        <v>21</v>
      </c>
      <c r="P37" s="23">
        <v>21</v>
      </c>
      <c r="Q37" s="23">
        <v>24</v>
      </c>
      <c r="R37" s="23">
        <v>21</v>
      </c>
      <c r="S37" s="23">
        <v>31</v>
      </c>
      <c r="T37" s="23">
        <v>22</v>
      </c>
      <c r="U37" s="23">
        <v>21</v>
      </c>
      <c r="V37" s="23">
        <v>26</v>
      </c>
      <c r="W37" s="23">
        <v>24</v>
      </c>
      <c r="X37" s="24">
        <v>29</v>
      </c>
      <c r="Y37" s="39">
        <f t="shared" si="1"/>
        <v>24.05</v>
      </c>
    </row>
    <row r="38" spans="1:25" ht="18" customHeight="1" x14ac:dyDescent="0.3">
      <c r="A38" s="42">
        <v>5</v>
      </c>
      <c r="B38" s="19" t="s">
        <v>2</v>
      </c>
      <c r="C38" s="20" t="s">
        <v>123</v>
      </c>
      <c r="D38" s="25">
        <v>3</v>
      </c>
      <c r="E38" s="26">
        <v>28</v>
      </c>
      <c r="F38" s="27">
        <v>19</v>
      </c>
      <c r="G38" s="27">
        <v>18</v>
      </c>
      <c r="H38" s="27">
        <v>31</v>
      </c>
      <c r="I38" s="27">
        <v>19</v>
      </c>
      <c r="J38" s="27">
        <v>21</v>
      </c>
      <c r="K38" s="27">
        <v>23</v>
      </c>
      <c r="L38" s="27">
        <v>25</v>
      </c>
      <c r="M38" s="27">
        <v>18</v>
      </c>
      <c r="N38" s="27">
        <v>24</v>
      </c>
      <c r="O38" s="27">
        <v>21</v>
      </c>
      <c r="P38" s="27">
        <v>31</v>
      </c>
      <c r="Q38" s="27">
        <v>22</v>
      </c>
      <c r="R38" s="27">
        <v>22</v>
      </c>
      <c r="S38" s="27">
        <v>26</v>
      </c>
      <c r="T38" s="27">
        <v>28</v>
      </c>
      <c r="U38" s="27">
        <v>20</v>
      </c>
      <c r="V38" s="27">
        <v>27</v>
      </c>
      <c r="W38" s="27">
        <v>24</v>
      </c>
      <c r="X38" s="28">
        <v>21</v>
      </c>
      <c r="Y38" s="40">
        <f t="shared" si="1"/>
        <v>23.4</v>
      </c>
    </row>
    <row r="39" spans="1:25" ht="18" customHeight="1" x14ac:dyDescent="0.3">
      <c r="A39" s="37">
        <v>44382</v>
      </c>
      <c r="B39" s="15" t="s">
        <v>2</v>
      </c>
      <c r="C39" s="16" t="s">
        <v>123</v>
      </c>
      <c r="D39" s="17">
        <v>1</v>
      </c>
      <c r="E39" s="18">
        <v>29</v>
      </c>
      <c r="F39" s="13">
        <v>30</v>
      </c>
      <c r="G39" s="13">
        <v>26</v>
      </c>
      <c r="H39" s="13">
        <v>31</v>
      </c>
      <c r="I39" s="13">
        <v>25</v>
      </c>
      <c r="J39" s="13">
        <v>22</v>
      </c>
      <c r="K39" s="13">
        <v>22</v>
      </c>
      <c r="L39" s="13">
        <v>29</v>
      </c>
      <c r="M39" s="13">
        <v>22</v>
      </c>
      <c r="N39" s="13">
        <v>22</v>
      </c>
      <c r="O39" s="13">
        <v>26</v>
      </c>
      <c r="P39" s="13">
        <v>30</v>
      </c>
      <c r="Q39" s="13">
        <v>25</v>
      </c>
      <c r="R39" s="13">
        <v>28</v>
      </c>
      <c r="S39" s="13">
        <v>26</v>
      </c>
      <c r="T39" s="13">
        <v>27</v>
      </c>
      <c r="U39" s="13">
        <v>23</v>
      </c>
      <c r="V39" s="13">
        <v>26</v>
      </c>
      <c r="W39" s="13">
        <v>26</v>
      </c>
      <c r="X39" s="14">
        <v>26</v>
      </c>
      <c r="Y39" s="38">
        <f t="shared" si="1"/>
        <v>26.05</v>
      </c>
    </row>
    <row r="40" spans="1:25" ht="18" customHeight="1" x14ac:dyDescent="0.3">
      <c r="A40" s="41">
        <v>44382</v>
      </c>
      <c r="B40" s="19" t="s">
        <v>2</v>
      </c>
      <c r="C40" s="20" t="s">
        <v>123</v>
      </c>
      <c r="D40" s="21">
        <v>2</v>
      </c>
      <c r="E40" s="22">
        <v>29</v>
      </c>
      <c r="F40" s="23">
        <v>29</v>
      </c>
      <c r="G40" s="23">
        <v>20</v>
      </c>
      <c r="H40" s="23">
        <v>27</v>
      </c>
      <c r="I40" s="23">
        <v>33</v>
      </c>
      <c r="J40" s="23">
        <v>16</v>
      </c>
      <c r="K40" s="23">
        <v>25</v>
      </c>
      <c r="L40" s="23">
        <v>19</v>
      </c>
      <c r="M40" s="23">
        <v>25</v>
      </c>
      <c r="N40" s="23">
        <v>23</v>
      </c>
      <c r="O40" s="23">
        <v>22</v>
      </c>
      <c r="P40" s="23">
        <v>22</v>
      </c>
      <c r="Q40" s="23">
        <v>23</v>
      </c>
      <c r="R40" s="23">
        <v>24</v>
      </c>
      <c r="S40" s="23">
        <v>32</v>
      </c>
      <c r="T40" s="23">
        <v>25</v>
      </c>
      <c r="U40" s="23">
        <v>21</v>
      </c>
      <c r="V40" s="23">
        <v>29</v>
      </c>
      <c r="W40" s="23">
        <v>24</v>
      </c>
      <c r="X40" s="24">
        <v>29</v>
      </c>
      <c r="Y40" s="39">
        <f t="shared" si="1"/>
        <v>24.85</v>
      </c>
    </row>
    <row r="41" spans="1:25" ht="18" customHeight="1" x14ac:dyDescent="0.3">
      <c r="A41" s="42">
        <v>6</v>
      </c>
      <c r="B41" s="19" t="s">
        <v>2</v>
      </c>
      <c r="C41" s="20" t="s">
        <v>123</v>
      </c>
      <c r="D41" s="25">
        <v>3</v>
      </c>
      <c r="E41" s="26">
        <v>28</v>
      </c>
      <c r="F41" s="27">
        <v>19</v>
      </c>
      <c r="G41" s="27">
        <v>18</v>
      </c>
      <c r="H41" s="27">
        <v>31</v>
      </c>
      <c r="I41" s="27">
        <v>19</v>
      </c>
      <c r="J41" s="27">
        <v>21</v>
      </c>
      <c r="K41" s="27">
        <v>21</v>
      </c>
      <c r="L41" s="27">
        <v>26</v>
      </c>
      <c r="M41" s="27">
        <v>18</v>
      </c>
      <c r="N41" s="27">
        <v>24</v>
      </c>
      <c r="O41" s="27">
        <v>22</v>
      </c>
      <c r="P41" s="27">
        <v>32</v>
      </c>
      <c r="Q41" s="27">
        <v>22</v>
      </c>
      <c r="R41" s="27">
        <v>22</v>
      </c>
      <c r="S41" s="27">
        <v>28</v>
      </c>
      <c r="T41" s="27">
        <v>30</v>
      </c>
      <c r="U41" s="27">
        <v>23</v>
      </c>
      <c r="V41" s="27">
        <v>29</v>
      </c>
      <c r="W41" s="27">
        <v>25</v>
      </c>
      <c r="X41" s="28">
        <v>23</v>
      </c>
      <c r="Y41" s="40">
        <f t="shared" si="1"/>
        <v>24.05</v>
      </c>
    </row>
    <row r="42" spans="1:25" ht="18" customHeight="1" x14ac:dyDescent="0.3">
      <c r="A42" s="37">
        <v>44385</v>
      </c>
      <c r="B42" s="15" t="s">
        <v>2</v>
      </c>
      <c r="C42" s="16" t="s">
        <v>123</v>
      </c>
      <c r="D42" s="17">
        <v>1</v>
      </c>
      <c r="E42" s="18">
        <v>27</v>
      </c>
      <c r="F42" s="13">
        <v>30</v>
      </c>
      <c r="G42" s="13">
        <v>26</v>
      </c>
      <c r="H42" s="13">
        <v>31</v>
      </c>
      <c r="I42" s="13">
        <v>26</v>
      </c>
      <c r="J42" s="13">
        <v>22</v>
      </c>
      <c r="K42" s="13">
        <v>23</v>
      </c>
      <c r="L42" s="13">
        <v>29</v>
      </c>
      <c r="M42" s="13">
        <v>26</v>
      </c>
      <c r="N42" s="13">
        <v>22</v>
      </c>
      <c r="O42" s="13">
        <v>22</v>
      </c>
      <c r="P42" s="13">
        <v>29</v>
      </c>
      <c r="Q42" s="13">
        <v>26</v>
      </c>
      <c r="R42" s="13">
        <v>27</v>
      </c>
      <c r="S42" s="13">
        <v>22</v>
      </c>
      <c r="T42" s="13">
        <v>29</v>
      </c>
      <c r="U42" s="13">
        <v>25</v>
      </c>
      <c r="V42" s="13">
        <v>26</v>
      </c>
      <c r="W42" s="13">
        <v>23</v>
      </c>
      <c r="X42" s="14">
        <v>27</v>
      </c>
      <c r="Y42" s="38">
        <f t="shared" si="1"/>
        <v>25.9</v>
      </c>
    </row>
    <row r="43" spans="1:25" ht="18" customHeight="1" x14ac:dyDescent="0.3">
      <c r="A43" s="41">
        <v>44385</v>
      </c>
      <c r="B43" s="19" t="s">
        <v>2</v>
      </c>
      <c r="C43" s="20" t="s">
        <v>123</v>
      </c>
      <c r="D43" s="21">
        <v>2</v>
      </c>
      <c r="E43" s="22">
        <v>28</v>
      </c>
      <c r="F43" s="23">
        <v>25</v>
      </c>
      <c r="G43" s="23">
        <v>20</v>
      </c>
      <c r="H43" s="23">
        <v>23</v>
      </c>
      <c r="I43" s="23">
        <v>32</v>
      </c>
      <c r="J43" s="23">
        <v>16</v>
      </c>
      <c r="K43" s="23">
        <v>25</v>
      </c>
      <c r="L43" s="23">
        <v>19</v>
      </c>
      <c r="M43" s="23">
        <v>26</v>
      </c>
      <c r="N43" s="23">
        <v>22</v>
      </c>
      <c r="O43" s="23">
        <v>23</v>
      </c>
      <c r="P43" s="23">
        <v>22</v>
      </c>
      <c r="Q43" s="23">
        <v>24</v>
      </c>
      <c r="R43" s="23">
        <v>23</v>
      </c>
      <c r="S43" s="23">
        <v>34</v>
      </c>
      <c r="T43" s="23">
        <v>25</v>
      </c>
      <c r="U43" s="23">
        <v>23</v>
      </c>
      <c r="V43" s="23">
        <v>30</v>
      </c>
      <c r="W43" s="23">
        <v>27</v>
      </c>
      <c r="X43" s="24">
        <v>34</v>
      </c>
      <c r="Y43" s="39">
        <f t="shared" si="1"/>
        <v>25.05</v>
      </c>
    </row>
    <row r="44" spans="1:25" ht="18" customHeight="1" x14ac:dyDescent="0.3">
      <c r="A44" s="42">
        <v>7</v>
      </c>
      <c r="B44" s="19" t="s">
        <v>2</v>
      </c>
      <c r="C44" s="20" t="s">
        <v>123</v>
      </c>
      <c r="D44" s="25">
        <v>3</v>
      </c>
      <c r="E44" s="26">
        <v>28</v>
      </c>
      <c r="F44" s="27">
        <v>19</v>
      </c>
      <c r="G44" s="27">
        <v>18</v>
      </c>
      <c r="H44" s="27">
        <v>29</v>
      </c>
      <c r="I44" s="27">
        <v>18</v>
      </c>
      <c r="J44" s="27">
        <v>21</v>
      </c>
      <c r="K44" s="27">
        <v>20</v>
      </c>
      <c r="L44" s="27">
        <v>26</v>
      </c>
      <c r="M44" s="27">
        <v>18</v>
      </c>
      <c r="N44" s="27">
        <v>23</v>
      </c>
      <c r="O44" s="27">
        <v>24</v>
      </c>
      <c r="P44" s="27">
        <v>34</v>
      </c>
      <c r="Q44" s="27">
        <v>24</v>
      </c>
      <c r="R44" s="27">
        <v>26</v>
      </c>
      <c r="S44" s="27">
        <v>28</v>
      </c>
      <c r="T44" s="27">
        <v>31</v>
      </c>
      <c r="U44" s="27">
        <v>22</v>
      </c>
      <c r="V44" s="27">
        <v>30</v>
      </c>
      <c r="W44" s="27">
        <v>26</v>
      </c>
      <c r="X44" s="28">
        <v>24</v>
      </c>
      <c r="Y44" s="40">
        <f t="shared" si="1"/>
        <v>24.45</v>
      </c>
    </row>
    <row r="45" spans="1:25" ht="18" customHeight="1" x14ac:dyDescent="0.3">
      <c r="A45" s="37">
        <v>44389</v>
      </c>
      <c r="B45" s="15" t="s">
        <v>2</v>
      </c>
      <c r="C45" s="16" t="s">
        <v>123</v>
      </c>
      <c r="D45" s="17">
        <v>1</v>
      </c>
      <c r="E45" s="18">
        <v>27</v>
      </c>
      <c r="F45" s="13">
        <v>31</v>
      </c>
      <c r="G45" s="13">
        <v>26</v>
      </c>
      <c r="H45" s="13">
        <v>31</v>
      </c>
      <c r="I45" s="13">
        <v>24</v>
      </c>
      <c r="J45" s="13">
        <v>22</v>
      </c>
      <c r="K45" s="13">
        <v>23</v>
      </c>
      <c r="L45" s="13">
        <v>30</v>
      </c>
      <c r="M45" s="13">
        <v>22</v>
      </c>
      <c r="N45" s="13">
        <v>24</v>
      </c>
      <c r="O45" s="13">
        <v>25</v>
      </c>
      <c r="P45" s="13">
        <v>30</v>
      </c>
      <c r="Q45" s="13">
        <v>24</v>
      </c>
      <c r="R45" s="13">
        <v>27</v>
      </c>
      <c r="S45" s="13">
        <v>22</v>
      </c>
      <c r="T45" s="13">
        <v>29</v>
      </c>
      <c r="U45" s="13">
        <v>24</v>
      </c>
      <c r="V45" s="13">
        <v>24</v>
      </c>
      <c r="W45" s="13">
        <v>24</v>
      </c>
      <c r="X45" s="14">
        <v>27</v>
      </c>
      <c r="Y45" s="38">
        <f t="shared" si="1"/>
        <v>25.8</v>
      </c>
    </row>
    <row r="46" spans="1:25" ht="18" customHeight="1" x14ac:dyDescent="0.3">
      <c r="A46" s="41">
        <v>44389</v>
      </c>
      <c r="B46" s="19" t="s">
        <v>2</v>
      </c>
      <c r="C46" s="20" t="s">
        <v>123</v>
      </c>
      <c r="D46" s="21">
        <v>2</v>
      </c>
      <c r="E46" s="22">
        <v>29</v>
      </c>
      <c r="F46" s="23">
        <v>26</v>
      </c>
      <c r="G46" s="23">
        <v>20</v>
      </c>
      <c r="H46" s="23">
        <v>23</v>
      </c>
      <c r="I46" s="23">
        <v>32</v>
      </c>
      <c r="J46" s="23">
        <v>16</v>
      </c>
      <c r="K46" s="23">
        <v>26</v>
      </c>
      <c r="L46" s="23">
        <v>20</v>
      </c>
      <c r="M46" s="23">
        <v>24</v>
      </c>
      <c r="N46" s="23">
        <v>22</v>
      </c>
      <c r="O46" s="23">
        <v>23</v>
      </c>
      <c r="P46" s="23">
        <v>22</v>
      </c>
      <c r="Q46" s="23">
        <v>23</v>
      </c>
      <c r="R46" s="23">
        <v>24</v>
      </c>
      <c r="S46" s="23">
        <v>33</v>
      </c>
      <c r="T46" s="23">
        <v>24</v>
      </c>
      <c r="U46" s="23">
        <v>22</v>
      </c>
      <c r="V46" s="23">
        <v>32</v>
      </c>
      <c r="W46" s="23">
        <v>26</v>
      </c>
      <c r="X46" s="24">
        <v>31</v>
      </c>
      <c r="Y46" s="39">
        <f t="shared" si="1"/>
        <v>24.9</v>
      </c>
    </row>
    <row r="47" spans="1:25" ht="18" customHeight="1" x14ac:dyDescent="0.3">
      <c r="A47" s="42">
        <v>8</v>
      </c>
      <c r="B47" s="19" t="s">
        <v>2</v>
      </c>
      <c r="C47" s="20" t="s">
        <v>123</v>
      </c>
      <c r="D47" s="25">
        <v>3</v>
      </c>
      <c r="E47" s="26">
        <v>27</v>
      </c>
      <c r="F47" s="27">
        <v>19</v>
      </c>
      <c r="G47" s="27">
        <v>18</v>
      </c>
      <c r="H47" s="27">
        <v>31</v>
      </c>
      <c r="I47" s="27">
        <v>18</v>
      </c>
      <c r="J47" s="27">
        <v>21</v>
      </c>
      <c r="K47" s="27">
        <v>21</v>
      </c>
      <c r="L47" s="27">
        <v>26</v>
      </c>
      <c r="M47" s="27">
        <v>18</v>
      </c>
      <c r="N47" s="27">
        <v>23</v>
      </c>
      <c r="O47" s="27">
        <v>22</v>
      </c>
      <c r="P47" s="27">
        <v>35</v>
      </c>
      <c r="Q47" s="27">
        <v>24</v>
      </c>
      <c r="R47" s="27">
        <v>24</v>
      </c>
      <c r="S47" s="27">
        <v>28</v>
      </c>
      <c r="T47" s="27">
        <v>29</v>
      </c>
      <c r="U47" s="27">
        <v>21</v>
      </c>
      <c r="V47" s="27">
        <v>27</v>
      </c>
      <c r="W47" s="27">
        <v>26</v>
      </c>
      <c r="X47" s="28">
        <v>24</v>
      </c>
      <c r="Y47" s="40">
        <f t="shared" si="1"/>
        <v>24.1</v>
      </c>
    </row>
    <row r="48" spans="1:25" ht="18" customHeight="1" x14ac:dyDescent="0.3">
      <c r="A48" s="37">
        <v>44392</v>
      </c>
      <c r="B48" s="15" t="s">
        <v>2</v>
      </c>
      <c r="C48" s="16" t="s">
        <v>123</v>
      </c>
      <c r="D48" s="17">
        <v>1</v>
      </c>
      <c r="E48" s="18">
        <v>28</v>
      </c>
      <c r="F48" s="13">
        <v>30</v>
      </c>
      <c r="G48" s="13">
        <v>26</v>
      </c>
      <c r="H48" s="13">
        <v>30</v>
      </c>
      <c r="I48" s="13">
        <v>24</v>
      </c>
      <c r="J48" s="13">
        <v>20</v>
      </c>
      <c r="K48" s="13">
        <v>24</v>
      </c>
      <c r="L48" s="13">
        <v>27</v>
      </c>
      <c r="M48" s="13">
        <v>21</v>
      </c>
      <c r="N48" s="13">
        <v>21</v>
      </c>
      <c r="O48" s="13">
        <v>26</v>
      </c>
      <c r="P48" s="13">
        <v>27</v>
      </c>
      <c r="Q48" s="13">
        <v>22</v>
      </c>
      <c r="R48" s="13">
        <v>26</v>
      </c>
      <c r="S48" s="13">
        <v>21</v>
      </c>
      <c r="T48" s="13">
        <v>29</v>
      </c>
      <c r="U48" s="13">
        <v>23</v>
      </c>
      <c r="V48" s="13">
        <v>23</v>
      </c>
      <c r="W48" s="13">
        <v>22</v>
      </c>
      <c r="X48" s="14">
        <v>26</v>
      </c>
      <c r="Y48" s="38">
        <f t="shared" si="1"/>
        <v>24.8</v>
      </c>
    </row>
    <row r="49" spans="1:26" ht="18" customHeight="1" x14ac:dyDescent="0.3">
      <c r="A49" s="41">
        <v>44392</v>
      </c>
      <c r="B49" s="19" t="s">
        <v>2</v>
      </c>
      <c r="C49" s="20" t="s">
        <v>123</v>
      </c>
      <c r="D49" s="21">
        <v>2</v>
      </c>
      <c r="E49" s="22">
        <v>28</v>
      </c>
      <c r="F49" s="23">
        <v>24</v>
      </c>
      <c r="G49" s="23">
        <v>20</v>
      </c>
      <c r="H49" s="23">
        <v>24</v>
      </c>
      <c r="I49" s="23">
        <v>31</v>
      </c>
      <c r="J49" s="23">
        <v>17</v>
      </c>
      <c r="K49" s="23">
        <v>27</v>
      </c>
      <c r="L49" s="23">
        <v>18</v>
      </c>
      <c r="M49" s="23">
        <v>23</v>
      </c>
      <c r="N49" s="23">
        <v>22</v>
      </c>
      <c r="O49" s="23">
        <v>19</v>
      </c>
      <c r="P49" s="23">
        <v>21</v>
      </c>
      <c r="Q49" s="23">
        <v>26</v>
      </c>
      <c r="R49" s="23">
        <v>23</v>
      </c>
      <c r="S49" s="23">
        <v>32</v>
      </c>
      <c r="T49" s="23">
        <v>23</v>
      </c>
      <c r="U49" s="23">
        <v>21</v>
      </c>
      <c r="V49" s="23">
        <v>30</v>
      </c>
      <c r="W49" s="23">
        <v>28</v>
      </c>
      <c r="X49" s="24">
        <v>30</v>
      </c>
      <c r="Y49" s="39">
        <f t="shared" si="1"/>
        <v>24.35</v>
      </c>
    </row>
    <row r="50" spans="1:26" ht="18" customHeight="1" thickBot="1" x14ac:dyDescent="0.35">
      <c r="A50" s="42">
        <v>9</v>
      </c>
      <c r="B50" s="19" t="s">
        <v>2</v>
      </c>
      <c r="C50" s="20" t="s">
        <v>123</v>
      </c>
      <c r="D50" s="25">
        <v>3</v>
      </c>
      <c r="E50" s="26">
        <v>28</v>
      </c>
      <c r="F50" s="27">
        <v>19</v>
      </c>
      <c r="G50" s="27">
        <v>18</v>
      </c>
      <c r="H50" s="27">
        <v>29</v>
      </c>
      <c r="I50" s="27">
        <v>17</v>
      </c>
      <c r="J50" s="27">
        <v>21</v>
      </c>
      <c r="K50" s="27">
        <v>21</v>
      </c>
      <c r="L50" s="27">
        <v>26</v>
      </c>
      <c r="M50" s="27">
        <v>17</v>
      </c>
      <c r="N50" s="27">
        <v>22</v>
      </c>
      <c r="O50" s="27">
        <v>23</v>
      </c>
      <c r="P50" s="27">
        <v>28</v>
      </c>
      <c r="Q50" s="27">
        <v>24</v>
      </c>
      <c r="R50" s="27">
        <v>22</v>
      </c>
      <c r="S50" s="27">
        <v>26</v>
      </c>
      <c r="T50" s="27">
        <v>28</v>
      </c>
      <c r="U50" s="27">
        <v>22</v>
      </c>
      <c r="V50" s="27">
        <v>26</v>
      </c>
      <c r="W50" s="27">
        <v>26</v>
      </c>
      <c r="X50" s="28">
        <v>24</v>
      </c>
      <c r="Y50" s="40">
        <f t="shared" si="1"/>
        <v>23.35</v>
      </c>
    </row>
    <row r="51" spans="1:26" ht="18" customHeight="1" x14ac:dyDescent="0.3">
      <c r="A51" s="487" t="s">
        <v>118</v>
      </c>
      <c r="B51" s="488" t="s">
        <v>119</v>
      </c>
      <c r="C51" s="489" t="s">
        <v>120</v>
      </c>
      <c r="D51" s="488" t="s">
        <v>121</v>
      </c>
      <c r="E51" s="29">
        <v>1</v>
      </c>
      <c r="F51" s="30">
        <v>2</v>
      </c>
      <c r="G51" s="30">
        <v>3</v>
      </c>
      <c r="H51" s="30">
        <v>4</v>
      </c>
      <c r="I51" s="30">
        <v>5</v>
      </c>
      <c r="J51" s="30">
        <v>6</v>
      </c>
      <c r="K51" s="30">
        <v>7</v>
      </c>
      <c r="L51" s="30">
        <v>8</v>
      </c>
      <c r="M51" s="30">
        <v>9</v>
      </c>
      <c r="N51" s="30">
        <v>10</v>
      </c>
      <c r="O51" s="30">
        <v>11</v>
      </c>
      <c r="P51" s="30">
        <v>12</v>
      </c>
      <c r="Q51" s="30">
        <v>13</v>
      </c>
      <c r="R51" s="30">
        <v>14</v>
      </c>
      <c r="S51" s="30">
        <v>15</v>
      </c>
      <c r="T51" s="30">
        <v>16</v>
      </c>
      <c r="U51" s="30">
        <v>17</v>
      </c>
      <c r="V51" s="30">
        <v>18</v>
      </c>
      <c r="W51" s="30">
        <v>19</v>
      </c>
      <c r="X51" s="490">
        <v>20</v>
      </c>
      <c r="Y51" s="491" t="s">
        <v>122</v>
      </c>
    </row>
    <row r="52" spans="1:26" s="11" customFormat="1" ht="18" customHeight="1" x14ac:dyDescent="0.3">
      <c r="A52" s="37">
        <v>44368</v>
      </c>
      <c r="B52" s="15" t="s">
        <v>155</v>
      </c>
      <c r="C52" s="16" t="s">
        <v>123</v>
      </c>
      <c r="D52" s="17">
        <v>1</v>
      </c>
      <c r="E52" s="499">
        <v>17</v>
      </c>
      <c r="F52" s="500">
        <v>15</v>
      </c>
      <c r="G52" s="500">
        <v>13</v>
      </c>
      <c r="H52" s="500">
        <v>12</v>
      </c>
      <c r="I52" s="500">
        <v>16</v>
      </c>
      <c r="J52" s="500">
        <v>13</v>
      </c>
      <c r="K52" s="500">
        <v>11</v>
      </c>
      <c r="L52" s="500">
        <v>12</v>
      </c>
      <c r="M52" s="500">
        <v>13</v>
      </c>
      <c r="N52" s="500">
        <v>10</v>
      </c>
      <c r="O52" s="500">
        <v>12</v>
      </c>
      <c r="P52" s="500">
        <v>15</v>
      </c>
      <c r="Q52" s="500">
        <v>9</v>
      </c>
      <c r="R52" s="500">
        <v>16</v>
      </c>
      <c r="S52" s="500">
        <v>14</v>
      </c>
      <c r="T52" s="500">
        <v>13</v>
      </c>
      <c r="U52" s="500">
        <v>12</v>
      </c>
      <c r="V52" s="500">
        <v>13</v>
      </c>
      <c r="W52" s="500">
        <v>13</v>
      </c>
      <c r="X52" s="501">
        <v>9</v>
      </c>
      <c r="Y52" s="38">
        <f t="shared" ref="Y52:Y75" si="2">AVERAGE(E52:X52)</f>
        <v>12.9</v>
      </c>
      <c r="Z52" s="8"/>
    </row>
    <row r="53" spans="1:26" s="12" customFormat="1" ht="18" customHeight="1" x14ac:dyDescent="0.3">
      <c r="A53" s="41">
        <v>44368</v>
      </c>
      <c r="B53" s="19" t="s">
        <v>19</v>
      </c>
      <c r="C53" s="20" t="s">
        <v>123</v>
      </c>
      <c r="D53" s="21">
        <v>2</v>
      </c>
      <c r="E53" s="469">
        <v>11</v>
      </c>
      <c r="F53" s="470">
        <v>12</v>
      </c>
      <c r="G53" s="470">
        <v>13</v>
      </c>
      <c r="H53" s="470">
        <v>10</v>
      </c>
      <c r="I53" s="470">
        <v>13</v>
      </c>
      <c r="J53" s="470">
        <v>12</v>
      </c>
      <c r="K53" s="470">
        <v>14</v>
      </c>
      <c r="L53" s="470">
        <v>7</v>
      </c>
      <c r="M53" s="470">
        <v>11</v>
      </c>
      <c r="N53" s="470">
        <v>14</v>
      </c>
      <c r="O53" s="470">
        <v>12</v>
      </c>
      <c r="P53" s="470">
        <v>20</v>
      </c>
      <c r="Q53" s="470">
        <v>15</v>
      </c>
      <c r="R53" s="470">
        <v>12</v>
      </c>
      <c r="S53" s="470">
        <v>14</v>
      </c>
      <c r="T53" s="470">
        <v>9</v>
      </c>
      <c r="U53" s="470">
        <v>13</v>
      </c>
      <c r="V53" s="470">
        <v>9</v>
      </c>
      <c r="W53" s="470">
        <v>19</v>
      </c>
      <c r="X53" s="471">
        <v>13</v>
      </c>
      <c r="Y53" s="39">
        <f t="shared" si="2"/>
        <v>12.65</v>
      </c>
      <c r="Z53" s="8"/>
    </row>
    <row r="54" spans="1:26" ht="18" customHeight="1" x14ac:dyDescent="0.3">
      <c r="A54" s="42">
        <v>2</v>
      </c>
      <c r="B54" s="19" t="s">
        <v>19</v>
      </c>
      <c r="C54" s="20" t="s">
        <v>123</v>
      </c>
      <c r="D54" s="25">
        <v>3</v>
      </c>
      <c r="E54" s="475">
        <v>14</v>
      </c>
      <c r="F54" s="476">
        <v>10</v>
      </c>
      <c r="G54" s="476">
        <v>9</v>
      </c>
      <c r="H54" s="476">
        <v>8</v>
      </c>
      <c r="I54" s="476">
        <v>14</v>
      </c>
      <c r="J54" s="476">
        <v>9</v>
      </c>
      <c r="K54" s="476">
        <v>8</v>
      </c>
      <c r="L54" s="476">
        <v>14</v>
      </c>
      <c r="M54" s="476">
        <v>9</v>
      </c>
      <c r="N54" s="476">
        <v>10</v>
      </c>
      <c r="O54" s="476">
        <v>10</v>
      </c>
      <c r="P54" s="476">
        <v>17</v>
      </c>
      <c r="Q54" s="476">
        <v>13</v>
      </c>
      <c r="R54" s="476">
        <v>17</v>
      </c>
      <c r="S54" s="476">
        <v>13</v>
      </c>
      <c r="T54" s="476">
        <v>12</v>
      </c>
      <c r="U54" s="476">
        <v>10</v>
      </c>
      <c r="V54" s="476">
        <v>13</v>
      </c>
      <c r="W54" s="476">
        <v>18</v>
      </c>
      <c r="X54" s="502">
        <v>12</v>
      </c>
      <c r="Y54" s="50">
        <f t="shared" si="2"/>
        <v>12</v>
      </c>
    </row>
    <row r="55" spans="1:26" ht="18" customHeight="1" x14ac:dyDescent="0.3">
      <c r="A55" s="37">
        <v>44371</v>
      </c>
      <c r="B55" s="15" t="s">
        <v>19</v>
      </c>
      <c r="C55" s="16" t="s">
        <v>123</v>
      </c>
      <c r="D55" s="17">
        <v>1</v>
      </c>
      <c r="E55" s="18">
        <v>17</v>
      </c>
      <c r="F55" s="13">
        <v>18</v>
      </c>
      <c r="G55" s="13">
        <v>14</v>
      </c>
      <c r="H55" s="13">
        <v>12</v>
      </c>
      <c r="I55" s="13">
        <v>16</v>
      </c>
      <c r="J55" s="13">
        <v>13</v>
      </c>
      <c r="K55" s="13">
        <v>12</v>
      </c>
      <c r="L55" s="13">
        <v>12</v>
      </c>
      <c r="M55" s="13">
        <v>13</v>
      </c>
      <c r="N55" s="13">
        <v>11</v>
      </c>
      <c r="O55" s="13">
        <v>13</v>
      </c>
      <c r="P55" s="13">
        <v>15</v>
      </c>
      <c r="Q55" s="13">
        <v>11</v>
      </c>
      <c r="R55" s="13">
        <v>17</v>
      </c>
      <c r="S55" s="13">
        <v>14</v>
      </c>
      <c r="T55" s="13">
        <v>13</v>
      </c>
      <c r="U55" s="13">
        <v>13</v>
      </c>
      <c r="V55" s="13">
        <v>15</v>
      </c>
      <c r="W55" s="13">
        <v>13</v>
      </c>
      <c r="X55" s="14">
        <v>9</v>
      </c>
      <c r="Y55" s="38">
        <f t="shared" si="2"/>
        <v>13.55</v>
      </c>
    </row>
    <row r="56" spans="1:26" ht="18" customHeight="1" x14ac:dyDescent="0.3">
      <c r="A56" s="41">
        <v>44371</v>
      </c>
      <c r="B56" s="19" t="s">
        <v>19</v>
      </c>
      <c r="C56" s="20" t="s">
        <v>123</v>
      </c>
      <c r="D56" s="21">
        <v>2</v>
      </c>
      <c r="E56" s="22">
        <v>13</v>
      </c>
      <c r="F56" s="23">
        <v>13</v>
      </c>
      <c r="G56" s="23">
        <v>13</v>
      </c>
      <c r="H56" s="23">
        <v>11</v>
      </c>
      <c r="I56" s="23">
        <v>14</v>
      </c>
      <c r="J56" s="23">
        <v>12</v>
      </c>
      <c r="K56" s="23">
        <v>14</v>
      </c>
      <c r="L56" s="23">
        <v>9</v>
      </c>
      <c r="M56" s="23">
        <v>12</v>
      </c>
      <c r="N56" s="23">
        <v>14</v>
      </c>
      <c r="O56" s="23">
        <v>15</v>
      </c>
      <c r="P56" s="23">
        <v>22</v>
      </c>
      <c r="Q56" s="23">
        <v>16</v>
      </c>
      <c r="R56" s="23">
        <v>13</v>
      </c>
      <c r="S56" s="23">
        <v>14</v>
      </c>
      <c r="T56" s="23">
        <v>11</v>
      </c>
      <c r="U56" s="23">
        <v>13</v>
      </c>
      <c r="V56" s="23">
        <v>9</v>
      </c>
      <c r="W56" s="23">
        <v>19</v>
      </c>
      <c r="X56" s="24">
        <v>15</v>
      </c>
      <c r="Y56" s="39">
        <f t="shared" si="2"/>
        <v>13.6</v>
      </c>
    </row>
    <row r="57" spans="1:26" ht="18" customHeight="1" x14ac:dyDescent="0.3">
      <c r="A57" s="42">
        <v>3</v>
      </c>
      <c r="B57" s="19" t="s">
        <v>19</v>
      </c>
      <c r="C57" s="20" t="s">
        <v>123</v>
      </c>
      <c r="D57" s="25">
        <v>3</v>
      </c>
      <c r="E57" s="26">
        <v>14</v>
      </c>
      <c r="F57" s="27">
        <v>11</v>
      </c>
      <c r="G57" s="27">
        <v>9</v>
      </c>
      <c r="H57" s="27">
        <v>8</v>
      </c>
      <c r="I57" s="27">
        <v>16</v>
      </c>
      <c r="J57" s="27">
        <v>10</v>
      </c>
      <c r="K57" s="27">
        <v>10</v>
      </c>
      <c r="L57" s="27">
        <v>18</v>
      </c>
      <c r="M57" s="27">
        <v>11</v>
      </c>
      <c r="N57" s="27">
        <v>13</v>
      </c>
      <c r="O57" s="27">
        <v>14</v>
      </c>
      <c r="P57" s="27">
        <v>17</v>
      </c>
      <c r="Q57" s="27">
        <v>13</v>
      </c>
      <c r="R57" s="27">
        <v>18</v>
      </c>
      <c r="S57" s="27">
        <v>14</v>
      </c>
      <c r="T57" s="27">
        <v>12</v>
      </c>
      <c r="U57" s="27">
        <v>12</v>
      </c>
      <c r="V57" s="27">
        <v>14</v>
      </c>
      <c r="W57" s="27">
        <v>18</v>
      </c>
      <c r="X57" s="28">
        <v>13</v>
      </c>
      <c r="Y57" s="40">
        <f t="shared" si="2"/>
        <v>13.25</v>
      </c>
    </row>
    <row r="58" spans="1:26" ht="18" customHeight="1" x14ac:dyDescent="0.3">
      <c r="A58" s="37">
        <v>44375</v>
      </c>
      <c r="B58" s="15" t="s">
        <v>19</v>
      </c>
      <c r="C58" s="16" t="s">
        <v>123</v>
      </c>
      <c r="D58" s="17">
        <v>1</v>
      </c>
      <c r="E58" s="18">
        <v>17</v>
      </c>
      <c r="F58" s="13">
        <v>21</v>
      </c>
      <c r="G58" s="13">
        <v>16</v>
      </c>
      <c r="H58" s="13">
        <v>13</v>
      </c>
      <c r="I58" s="13">
        <v>17</v>
      </c>
      <c r="J58" s="13">
        <v>13</v>
      </c>
      <c r="K58" s="13">
        <v>16</v>
      </c>
      <c r="L58" s="13">
        <v>12</v>
      </c>
      <c r="M58" s="13">
        <v>20</v>
      </c>
      <c r="N58" s="13">
        <v>12</v>
      </c>
      <c r="O58" s="13">
        <v>18</v>
      </c>
      <c r="P58" s="13">
        <v>20</v>
      </c>
      <c r="Q58" s="13">
        <v>14</v>
      </c>
      <c r="R58" s="13">
        <v>18</v>
      </c>
      <c r="S58" s="13">
        <v>17</v>
      </c>
      <c r="T58" s="13">
        <v>17</v>
      </c>
      <c r="U58" s="13">
        <v>13</v>
      </c>
      <c r="V58" s="13">
        <v>18</v>
      </c>
      <c r="W58" s="13">
        <v>14</v>
      </c>
      <c r="X58" s="14">
        <v>12</v>
      </c>
      <c r="Y58" s="38">
        <f t="shared" si="2"/>
        <v>15.9</v>
      </c>
    </row>
    <row r="59" spans="1:26" ht="18" customHeight="1" x14ac:dyDescent="0.3">
      <c r="A59" s="41">
        <v>44375</v>
      </c>
      <c r="B59" s="19" t="s">
        <v>19</v>
      </c>
      <c r="C59" s="20" t="s">
        <v>123</v>
      </c>
      <c r="D59" s="21">
        <v>2</v>
      </c>
      <c r="E59" s="22">
        <v>14</v>
      </c>
      <c r="F59" s="23">
        <v>14</v>
      </c>
      <c r="G59" s="23">
        <v>15</v>
      </c>
      <c r="H59" s="23">
        <v>17</v>
      </c>
      <c r="I59" s="23">
        <v>17</v>
      </c>
      <c r="J59" s="23">
        <v>14</v>
      </c>
      <c r="K59" s="23">
        <v>16</v>
      </c>
      <c r="L59" s="23">
        <v>10</v>
      </c>
      <c r="M59" s="23">
        <v>14</v>
      </c>
      <c r="N59" s="23">
        <v>16</v>
      </c>
      <c r="O59" s="23">
        <v>16</v>
      </c>
      <c r="P59" s="23">
        <v>24</v>
      </c>
      <c r="Q59" s="23">
        <v>17</v>
      </c>
      <c r="R59" s="23">
        <v>17</v>
      </c>
      <c r="S59" s="23">
        <v>17</v>
      </c>
      <c r="T59" s="23">
        <v>13</v>
      </c>
      <c r="U59" s="23">
        <v>13</v>
      </c>
      <c r="V59" s="23">
        <v>14</v>
      </c>
      <c r="W59" s="23">
        <v>22</v>
      </c>
      <c r="X59" s="24">
        <v>15</v>
      </c>
      <c r="Y59" s="39">
        <f t="shared" si="2"/>
        <v>15.75</v>
      </c>
    </row>
    <row r="60" spans="1:26" ht="18" customHeight="1" x14ac:dyDescent="0.3">
      <c r="A60" s="42">
        <v>4</v>
      </c>
      <c r="B60" s="19" t="s">
        <v>19</v>
      </c>
      <c r="C60" s="20" t="s">
        <v>123</v>
      </c>
      <c r="D60" s="25">
        <v>3</v>
      </c>
      <c r="E60" s="26">
        <v>17</v>
      </c>
      <c r="F60" s="27">
        <v>13</v>
      </c>
      <c r="G60" s="27">
        <v>9</v>
      </c>
      <c r="H60" s="27">
        <v>12</v>
      </c>
      <c r="I60" s="27">
        <v>18</v>
      </c>
      <c r="J60" s="27">
        <v>14</v>
      </c>
      <c r="K60" s="27">
        <v>11</v>
      </c>
      <c r="L60" s="27">
        <v>19</v>
      </c>
      <c r="M60" s="27">
        <v>14</v>
      </c>
      <c r="N60" s="27">
        <v>16</v>
      </c>
      <c r="O60" s="27">
        <v>18</v>
      </c>
      <c r="P60" s="27">
        <v>20</v>
      </c>
      <c r="Q60" s="27">
        <v>20</v>
      </c>
      <c r="R60" s="27">
        <v>21</v>
      </c>
      <c r="S60" s="27">
        <v>14</v>
      </c>
      <c r="T60" s="27">
        <v>15</v>
      </c>
      <c r="U60" s="27">
        <v>14</v>
      </c>
      <c r="V60" s="27">
        <v>17</v>
      </c>
      <c r="W60" s="27">
        <v>19</v>
      </c>
      <c r="X60" s="28">
        <v>15</v>
      </c>
      <c r="Y60" s="40">
        <f t="shared" si="2"/>
        <v>15.8</v>
      </c>
    </row>
    <row r="61" spans="1:26" ht="18" customHeight="1" x14ac:dyDescent="0.3">
      <c r="A61" s="37">
        <v>44378</v>
      </c>
      <c r="B61" s="15" t="s">
        <v>19</v>
      </c>
      <c r="C61" s="16" t="s">
        <v>123</v>
      </c>
      <c r="D61" s="17">
        <v>1</v>
      </c>
      <c r="E61" s="18">
        <v>19</v>
      </c>
      <c r="F61" s="13">
        <v>21</v>
      </c>
      <c r="G61" s="13">
        <v>17</v>
      </c>
      <c r="H61" s="13">
        <v>16</v>
      </c>
      <c r="I61" s="13">
        <v>17</v>
      </c>
      <c r="J61" s="13">
        <v>15</v>
      </c>
      <c r="K61" s="13">
        <v>15</v>
      </c>
      <c r="L61" s="13">
        <v>11</v>
      </c>
      <c r="M61" s="503">
        <v>17</v>
      </c>
      <c r="N61" s="13">
        <v>14</v>
      </c>
      <c r="O61" s="13">
        <v>19</v>
      </c>
      <c r="P61" s="13">
        <v>20</v>
      </c>
      <c r="Q61" s="13">
        <v>15</v>
      </c>
      <c r="R61" s="13">
        <v>19</v>
      </c>
      <c r="S61" s="13">
        <v>17</v>
      </c>
      <c r="T61" s="13">
        <v>18</v>
      </c>
      <c r="U61" s="13">
        <v>13</v>
      </c>
      <c r="V61" s="13">
        <v>18</v>
      </c>
      <c r="W61" s="13">
        <v>16</v>
      </c>
      <c r="X61" s="14">
        <v>12</v>
      </c>
      <c r="Y61" s="38">
        <f t="shared" si="2"/>
        <v>16.45</v>
      </c>
    </row>
    <row r="62" spans="1:26" ht="18" customHeight="1" x14ac:dyDescent="0.3">
      <c r="A62" s="41">
        <v>44378</v>
      </c>
      <c r="B62" s="19" t="s">
        <v>19</v>
      </c>
      <c r="C62" s="20" t="s">
        <v>123</v>
      </c>
      <c r="D62" s="21">
        <v>2</v>
      </c>
      <c r="E62" s="22">
        <v>17</v>
      </c>
      <c r="F62" s="23">
        <v>17</v>
      </c>
      <c r="G62" s="23">
        <v>22</v>
      </c>
      <c r="H62" s="23">
        <v>17</v>
      </c>
      <c r="I62" s="23">
        <v>18</v>
      </c>
      <c r="J62" s="23">
        <v>14</v>
      </c>
      <c r="K62" s="23">
        <v>16</v>
      </c>
      <c r="L62" s="23">
        <v>12</v>
      </c>
      <c r="M62" s="23">
        <v>13</v>
      </c>
      <c r="N62" s="23">
        <v>17</v>
      </c>
      <c r="O62" s="23">
        <v>16</v>
      </c>
      <c r="P62" s="23">
        <v>23</v>
      </c>
      <c r="Q62" s="23">
        <v>18</v>
      </c>
      <c r="R62" s="23">
        <v>21</v>
      </c>
      <c r="S62" s="23">
        <v>17</v>
      </c>
      <c r="T62" s="23">
        <v>13</v>
      </c>
      <c r="U62" s="23">
        <v>14</v>
      </c>
      <c r="V62" s="23">
        <v>14</v>
      </c>
      <c r="W62" s="23">
        <v>22</v>
      </c>
      <c r="X62" s="24">
        <v>15</v>
      </c>
      <c r="Y62" s="39">
        <f t="shared" si="2"/>
        <v>16.8</v>
      </c>
    </row>
    <row r="63" spans="1:26" ht="18" customHeight="1" x14ac:dyDescent="0.3">
      <c r="A63" s="42">
        <v>5</v>
      </c>
      <c r="B63" s="19" t="s">
        <v>19</v>
      </c>
      <c r="C63" s="20" t="s">
        <v>123</v>
      </c>
      <c r="D63" s="25">
        <v>3</v>
      </c>
      <c r="E63" s="26">
        <v>18</v>
      </c>
      <c r="F63" s="27">
        <v>14</v>
      </c>
      <c r="G63" s="27">
        <v>10</v>
      </c>
      <c r="H63" s="27">
        <v>13</v>
      </c>
      <c r="I63" s="27">
        <v>17</v>
      </c>
      <c r="J63" s="27">
        <v>14</v>
      </c>
      <c r="K63" s="27">
        <v>13</v>
      </c>
      <c r="L63" s="27">
        <v>20</v>
      </c>
      <c r="M63" s="504">
        <v>16</v>
      </c>
      <c r="N63" s="27">
        <v>16</v>
      </c>
      <c r="O63" s="27">
        <v>20</v>
      </c>
      <c r="P63" s="27">
        <v>21</v>
      </c>
      <c r="Q63" s="27">
        <v>19</v>
      </c>
      <c r="R63" s="27">
        <v>22</v>
      </c>
      <c r="S63" s="27">
        <v>15</v>
      </c>
      <c r="T63" s="27">
        <v>16</v>
      </c>
      <c r="U63" s="27">
        <v>14</v>
      </c>
      <c r="V63" s="27">
        <v>17</v>
      </c>
      <c r="W63" s="27">
        <v>19</v>
      </c>
      <c r="X63" s="28">
        <v>16</v>
      </c>
      <c r="Y63" s="40">
        <f t="shared" si="2"/>
        <v>16.5</v>
      </c>
    </row>
    <row r="64" spans="1:26" ht="18" customHeight="1" x14ac:dyDescent="0.3">
      <c r="A64" s="37">
        <v>44382</v>
      </c>
      <c r="B64" s="15" t="s">
        <v>19</v>
      </c>
      <c r="C64" s="16" t="s">
        <v>123</v>
      </c>
      <c r="D64" s="17">
        <v>1</v>
      </c>
      <c r="E64" s="18">
        <v>20</v>
      </c>
      <c r="F64" s="13">
        <v>22</v>
      </c>
      <c r="G64" s="13">
        <v>18</v>
      </c>
      <c r="H64" s="13">
        <v>17</v>
      </c>
      <c r="I64" s="13">
        <v>18</v>
      </c>
      <c r="J64" s="13">
        <v>16</v>
      </c>
      <c r="K64" s="13">
        <v>17</v>
      </c>
      <c r="L64" s="13">
        <v>12</v>
      </c>
      <c r="M64" s="13">
        <v>22</v>
      </c>
      <c r="N64" s="13">
        <v>16</v>
      </c>
      <c r="O64" s="13">
        <v>19</v>
      </c>
      <c r="P64" s="13">
        <v>20</v>
      </c>
      <c r="Q64" s="13">
        <v>15</v>
      </c>
      <c r="R64" s="13">
        <v>20</v>
      </c>
      <c r="S64" s="13">
        <v>17</v>
      </c>
      <c r="T64" s="13">
        <v>20</v>
      </c>
      <c r="U64" s="13">
        <v>15</v>
      </c>
      <c r="V64" s="13">
        <v>20</v>
      </c>
      <c r="W64" s="13">
        <v>16</v>
      </c>
      <c r="X64" s="14">
        <v>12</v>
      </c>
      <c r="Y64" s="38">
        <f t="shared" si="2"/>
        <v>17.600000000000001</v>
      </c>
    </row>
    <row r="65" spans="1:25" ht="18" customHeight="1" x14ac:dyDescent="0.3">
      <c r="A65" s="41">
        <v>44382</v>
      </c>
      <c r="B65" s="19" t="s">
        <v>19</v>
      </c>
      <c r="C65" s="20" t="s">
        <v>123</v>
      </c>
      <c r="D65" s="21">
        <v>2</v>
      </c>
      <c r="E65" s="22">
        <v>16</v>
      </c>
      <c r="F65" s="23">
        <v>17</v>
      </c>
      <c r="G65" s="23">
        <v>21</v>
      </c>
      <c r="H65" s="23">
        <v>19</v>
      </c>
      <c r="I65" s="23">
        <v>20</v>
      </c>
      <c r="J65" s="23">
        <v>14</v>
      </c>
      <c r="K65" s="23">
        <v>16</v>
      </c>
      <c r="L65" s="23">
        <v>12</v>
      </c>
      <c r="M65" s="23">
        <v>13</v>
      </c>
      <c r="N65" s="23">
        <v>16</v>
      </c>
      <c r="O65" s="23">
        <v>16</v>
      </c>
      <c r="P65" s="23">
        <v>25</v>
      </c>
      <c r="Q65" s="23">
        <v>17</v>
      </c>
      <c r="R65" s="23">
        <v>21</v>
      </c>
      <c r="S65" s="23">
        <v>16</v>
      </c>
      <c r="T65" s="23">
        <v>13</v>
      </c>
      <c r="U65" s="23">
        <v>14</v>
      </c>
      <c r="V65" s="23">
        <v>14</v>
      </c>
      <c r="W65" s="23">
        <v>23</v>
      </c>
      <c r="X65" s="24">
        <v>14</v>
      </c>
      <c r="Y65" s="39">
        <f t="shared" si="2"/>
        <v>16.850000000000001</v>
      </c>
    </row>
    <row r="66" spans="1:25" ht="18" customHeight="1" x14ac:dyDescent="0.3">
      <c r="A66" s="42">
        <v>6</v>
      </c>
      <c r="B66" s="19" t="s">
        <v>19</v>
      </c>
      <c r="C66" s="20" t="s">
        <v>123</v>
      </c>
      <c r="D66" s="25">
        <v>3</v>
      </c>
      <c r="E66" s="26">
        <v>18</v>
      </c>
      <c r="F66" s="27">
        <v>14</v>
      </c>
      <c r="G66" s="27">
        <v>11</v>
      </c>
      <c r="H66" s="27">
        <v>12</v>
      </c>
      <c r="I66" s="27">
        <v>18</v>
      </c>
      <c r="J66" s="27">
        <v>16</v>
      </c>
      <c r="K66" s="27">
        <v>14</v>
      </c>
      <c r="L66" s="27">
        <v>24</v>
      </c>
      <c r="M66" s="27">
        <v>15</v>
      </c>
      <c r="N66" s="27">
        <v>17</v>
      </c>
      <c r="O66" s="27">
        <v>20</v>
      </c>
      <c r="P66" s="27">
        <v>21</v>
      </c>
      <c r="Q66" s="27">
        <v>19</v>
      </c>
      <c r="R66" s="27">
        <v>22</v>
      </c>
      <c r="S66" s="27">
        <v>17</v>
      </c>
      <c r="T66" s="27">
        <v>17</v>
      </c>
      <c r="U66" s="27">
        <v>14</v>
      </c>
      <c r="V66" s="27">
        <v>17</v>
      </c>
      <c r="W66" s="27">
        <v>19</v>
      </c>
      <c r="X66" s="28">
        <v>17</v>
      </c>
      <c r="Y66" s="40">
        <f t="shared" si="2"/>
        <v>17.100000000000001</v>
      </c>
    </row>
    <row r="67" spans="1:25" ht="18" customHeight="1" x14ac:dyDescent="0.3">
      <c r="A67" s="37">
        <v>44385</v>
      </c>
      <c r="B67" s="15" t="s">
        <v>19</v>
      </c>
      <c r="C67" s="16" t="s">
        <v>123</v>
      </c>
      <c r="D67" s="17">
        <v>1</v>
      </c>
      <c r="E67" s="18">
        <v>22</v>
      </c>
      <c r="F67" s="13">
        <v>22</v>
      </c>
      <c r="G67" s="13">
        <v>17</v>
      </c>
      <c r="H67" s="13">
        <v>17</v>
      </c>
      <c r="I67" s="13">
        <v>14</v>
      </c>
      <c r="J67" s="13">
        <v>14</v>
      </c>
      <c r="K67" s="13">
        <v>19</v>
      </c>
      <c r="L67" s="13">
        <v>13</v>
      </c>
      <c r="M67" s="13">
        <v>24</v>
      </c>
      <c r="N67" s="13">
        <v>16</v>
      </c>
      <c r="O67" s="13">
        <v>20</v>
      </c>
      <c r="P67" s="13">
        <v>20</v>
      </c>
      <c r="Q67" s="13">
        <v>14</v>
      </c>
      <c r="R67" s="13">
        <v>21</v>
      </c>
      <c r="S67" s="13">
        <v>18</v>
      </c>
      <c r="T67" s="13">
        <v>20</v>
      </c>
      <c r="U67" s="13">
        <v>14</v>
      </c>
      <c r="V67" s="13">
        <v>19</v>
      </c>
      <c r="W67" s="13">
        <v>16</v>
      </c>
      <c r="X67" s="14">
        <v>12</v>
      </c>
      <c r="Y67" s="38">
        <f t="shared" si="2"/>
        <v>17.600000000000001</v>
      </c>
    </row>
    <row r="68" spans="1:25" ht="18" customHeight="1" x14ac:dyDescent="0.3">
      <c r="A68" s="41">
        <v>44385</v>
      </c>
      <c r="B68" s="19" t="s">
        <v>19</v>
      </c>
      <c r="C68" s="20" t="s">
        <v>123</v>
      </c>
      <c r="D68" s="21">
        <v>2</v>
      </c>
      <c r="E68" s="22">
        <v>16</v>
      </c>
      <c r="F68" s="23">
        <v>17</v>
      </c>
      <c r="G68" s="23">
        <v>20</v>
      </c>
      <c r="H68" s="23">
        <v>19</v>
      </c>
      <c r="I68" s="23">
        <v>20</v>
      </c>
      <c r="J68" s="23">
        <v>14</v>
      </c>
      <c r="K68" s="23">
        <v>16</v>
      </c>
      <c r="L68" s="23">
        <v>12</v>
      </c>
      <c r="M68" s="23">
        <v>14</v>
      </c>
      <c r="N68" s="23">
        <v>17</v>
      </c>
      <c r="O68" s="23">
        <v>16</v>
      </c>
      <c r="P68" s="23">
        <v>22</v>
      </c>
      <c r="Q68" s="23">
        <v>17</v>
      </c>
      <c r="R68" s="23">
        <v>20</v>
      </c>
      <c r="S68" s="23">
        <v>16</v>
      </c>
      <c r="T68" s="23">
        <v>14</v>
      </c>
      <c r="U68" s="23">
        <v>14</v>
      </c>
      <c r="V68" s="23">
        <v>14</v>
      </c>
      <c r="W68" s="23">
        <v>19</v>
      </c>
      <c r="X68" s="24">
        <v>14</v>
      </c>
      <c r="Y68" s="39">
        <f t="shared" si="2"/>
        <v>16.55</v>
      </c>
    </row>
    <row r="69" spans="1:25" ht="18" customHeight="1" x14ac:dyDescent="0.3">
      <c r="A69" s="42">
        <v>7</v>
      </c>
      <c r="B69" s="19" t="s">
        <v>19</v>
      </c>
      <c r="C69" s="20" t="s">
        <v>123</v>
      </c>
      <c r="D69" s="25">
        <v>3</v>
      </c>
      <c r="E69" s="26">
        <v>17</v>
      </c>
      <c r="F69" s="27">
        <v>15</v>
      </c>
      <c r="G69" s="27">
        <v>11</v>
      </c>
      <c r="H69" s="27">
        <v>12</v>
      </c>
      <c r="I69" s="27">
        <v>17</v>
      </c>
      <c r="J69" s="27">
        <v>16</v>
      </c>
      <c r="K69" s="27">
        <v>14</v>
      </c>
      <c r="L69" s="27">
        <v>22</v>
      </c>
      <c r="M69" s="27">
        <v>15</v>
      </c>
      <c r="N69" s="27">
        <v>19</v>
      </c>
      <c r="O69" s="27">
        <v>20</v>
      </c>
      <c r="P69" s="27">
        <v>21</v>
      </c>
      <c r="Q69" s="27">
        <v>19</v>
      </c>
      <c r="R69" s="27">
        <v>22</v>
      </c>
      <c r="S69" s="27">
        <v>18</v>
      </c>
      <c r="T69" s="27">
        <v>17</v>
      </c>
      <c r="U69" s="27">
        <v>14</v>
      </c>
      <c r="V69" s="27">
        <v>16</v>
      </c>
      <c r="W69" s="27">
        <v>19</v>
      </c>
      <c r="X69" s="28">
        <v>16</v>
      </c>
      <c r="Y69" s="40">
        <f t="shared" si="2"/>
        <v>17</v>
      </c>
    </row>
    <row r="70" spans="1:25" ht="18" customHeight="1" x14ac:dyDescent="0.3">
      <c r="A70" s="37">
        <v>44389</v>
      </c>
      <c r="B70" s="15" t="s">
        <v>19</v>
      </c>
      <c r="C70" s="16" t="s">
        <v>123</v>
      </c>
      <c r="D70" s="17">
        <v>1</v>
      </c>
      <c r="E70" s="18">
        <v>21</v>
      </c>
      <c r="F70" s="13">
        <v>22</v>
      </c>
      <c r="G70" s="13">
        <v>17</v>
      </c>
      <c r="H70" s="13">
        <v>16</v>
      </c>
      <c r="I70" s="13">
        <v>12</v>
      </c>
      <c r="J70" s="13">
        <v>14</v>
      </c>
      <c r="K70" s="13">
        <v>12</v>
      </c>
      <c r="L70" s="13">
        <v>12</v>
      </c>
      <c r="M70" s="13">
        <v>23</v>
      </c>
      <c r="N70" s="13">
        <v>16</v>
      </c>
      <c r="O70" s="13">
        <v>21</v>
      </c>
      <c r="P70" s="13">
        <v>19</v>
      </c>
      <c r="Q70" s="13">
        <v>14</v>
      </c>
      <c r="R70" s="13">
        <v>19</v>
      </c>
      <c r="S70" s="13">
        <v>17</v>
      </c>
      <c r="T70" s="13">
        <v>21</v>
      </c>
      <c r="U70" s="13">
        <v>14</v>
      </c>
      <c r="V70" s="13">
        <v>19</v>
      </c>
      <c r="W70" s="13">
        <v>16</v>
      </c>
      <c r="X70" s="14">
        <v>9</v>
      </c>
      <c r="Y70" s="38">
        <f t="shared" si="2"/>
        <v>16.7</v>
      </c>
    </row>
    <row r="71" spans="1:25" ht="18" customHeight="1" x14ac:dyDescent="0.3">
      <c r="A71" s="41">
        <v>44389</v>
      </c>
      <c r="B71" s="19" t="s">
        <v>19</v>
      </c>
      <c r="C71" s="20" t="s">
        <v>123</v>
      </c>
      <c r="D71" s="21">
        <v>2</v>
      </c>
      <c r="E71" s="22">
        <v>14</v>
      </c>
      <c r="F71" s="23">
        <v>17</v>
      </c>
      <c r="G71" s="23">
        <v>20</v>
      </c>
      <c r="H71" s="23">
        <v>18</v>
      </c>
      <c r="I71" s="23">
        <v>19</v>
      </c>
      <c r="J71" s="23">
        <v>14</v>
      </c>
      <c r="K71" s="23">
        <v>16</v>
      </c>
      <c r="L71" s="23">
        <v>9</v>
      </c>
      <c r="M71" s="23">
        <v>14</v>
      </c>
      <c r="N71" s="23">
        <v>16</v>
      </c>
      <c r="O71" s="23">
        <v>15</v>
      </c>
      <c r="P71" s="23">
        <v>21</v>
      </c>
      <c r="Q71" s="23">
        <v>17</v>
      </c>
      <c r="R71" s="23">
        <v>19</v>
      </c>
      <c r="S71" s="23">
        <v>16</v>
      </c>
      <c r="T71" s="23">
        <v>14</v>
      </c>
      <c r="U71" s="23">
        <v>14</v>
      </c>
      <c r="V71" s="23">
        <v>14</v>
      </c>
      <c r="W71" s="23">
        <v>19</v>
      </c>
      <c r="X71" s="24">
        <v>14</v>
      </c>
      <c r="Y71" s="39">
        <f t="shared" si="2"/>
        <v>16</v>
      </c>
    </row>
    <row r="72" spans="1:25" ht="18" customHeight="1" x14ac:dyDescent="0.3">
      <c r="A72" s="42">
        <v>8</v>
      </c>
      <c r="B72" s="19" t="s">
        <v>19</v>
      </c>
      <c r="C72" s="20" t="s">
        <v>123</v>
      </c>
      <c r="D72" s="25">
        <v>3</v>
      </c>
      <c r="E72" s="26">
        <v>17</v>
      </c>
      <c r="F72" s="27">
        <v>14</v>
      </c>
      <c r="G72" s="27">
        <v>12</v>
      </c>
      <c r="H72" s="27">
        <v>9</v>
      </c>
      <c r="I72" s="27">
        <v>15</v>
      </c>
      <c r="J72" s="27">
        <v>15</v>
      </c>
      <c r="K72" s="27">
        <v>14</v>
      </c>
      <c r="L72" s="27">
        <v>23</v>
      </c>
      <c r="M72" s="27">
        <v>15</v>
      </c>
      <c r="N72" s="27">
        <v>18</v>
      </c>
      <c r="O72" s="27">
        <v>21</v>
      </c>
      <c r="P72" s="27">
        <v>20</v>
      </c>
      <c r="Q72" s="27">
        <v>19</v>
      </c>
      <c r="R72" s="27">
        <v>21</v>
      </c>
      <c r="S72" s="27">
        <v>17</v>
      </c>
      <c r="T72" s="27">
        <v>17</v>
      </c>
      <c r="U72" s="27">
        <v>14</v>
      </c>
      <c r="V72" s="27">
        <v>16</v>
      </c>
      <c r="W72" s="27">
        <v>19</v>
      </c>
      <c r="X72" s="28">
        <v>16</v>
      </c>
      <c r="Y72" s="40">
        <f t="shared" si="2"/>
        <v>16.600000000000001</v>
      </c>
    </row>
    <row r="73" spans="1:25" ht="18" customHeight="1" x14ac:dyDescent="0.3">
      <c r="A73" s="37">
        <v>44392</v>
      </c>
      <c r="B73" s="15" t="s">
        <v>19</v>
      </c>
      <c r="C73" s="16" t="s">
        <v>123</v>
      </c>
      <c r="D73" s="17">
        <v>1</v>
      </c>
      <c r="E73" s="18">
        <v>19</v>
      </c>
      <c r="F73" s="13">
        <v>22</v>
      </c>
      <c r="G73" s="13">
        <v>14</v>
      </c>
      <c r="H73" s="13">
        <v>16</v>
      </c>
      <c r="I73" s="13">
        <v>13</v>
      </c>
      <c r="J73" s="13">
        <v>14</v>
      </c>
      <c r="K73" s="13">
        <v>12</v>
      </c>
      <c r="L73" s="13">
        <v>13</v>
      </c>
      <c r="M73" s="13">
        <v>20</v>
      </c>
      <c r="N73" s="13">
        <v>14</v>
      </c>
      <c r="O73" s="13">
        <v>21</v>
      </c>
      <c r="P73" s="13">
        <v>19</v>
      </c>
      <c r="Q73" s="13">
        <v>14</v>
      </c>
      <c r="R73" s="13">
        <v>20</v>
      </c>
      <c r="S73" s="13">
        <v>17</v>
      </c>
      <c r="T73" s="13">
        <v>20</v>
      </c>
      <c r="U73" s="13">
        <v>13</v>
      </c>
      <c r="V73" s="13">
        <v>18</v>
      </c>
      <c r="W73" s="13">
        <v>16</v>
      </c>
      <c r="X73" s="14">
        <v>9</v>
      </c>
      <c r="Y73" s="38">
        <f t="shared" si="2"/>
        <v>16.2</v>
      </c>
    </row>
    <row r="74" spans="1:25" ht="18" customHeight="1" x14ac:dyDescent="0.3">
      <c r="A74" s="41">
        <v>44392</v>
      </c>
      <c r="B74" s="19" t="s">
        <v>19</v>
      </c>
      <c r="C74" s="20" t="s">
        <v>123</v>
      </c>
      <c r="D74" s="21">
        <v>2</v>
      </c>
      <c r="E74" s="22">
        <v>14</v>
      </c>
      <c r="F74" s="23">
        <v>17</v>
      </c>
      <c r="G74" s="23">
        <v>18</v>
      </c>
      <c r="H74" s="23">
        <v>18</v>
      </c>
      <c r="I74" s="23">
        <v>19</v>
      </c>
      <c r="J74" s="23">
        <v>14</v>
      </c>
      <c r="K74" s="23">
        <v>16</v>
      </c>
      <c r="L74" s="23">
        <v>9</v>
      </c>
      <c r="M74" s="23">
        <v>14</v>
      </c>
      <c r="N74" s="23">
        <v>16</v>
      </c>
      <c r="O74" s="23">
        <v>15</v>
      </c>
      <c r="P74" s="23">
        <v>21</v>
      </c>
      <c r="Q74" s="23">
        <v>15</v>
      </c>
      <c r="R74" s="23">
        <v>19</v>
      </c>
      <c r="S74" s="23">
        <v>16</v>
      </c>
      <c r="T74" s="23">
        <v>14</v>
      </c>
      <c r="U74" s="23">
        <v>14</v>
      </c>
      <c r="V74" s="23">
        <v>14</v>
      </c>
      <c r="W74" s="23">
        <v>20</v>
      </c>
      <c r="X74" s="24">
        <v>13</v>
      </c>
      <c r="Y74" s="39">
        <f t="shared" si="2"/>
        <v>15.8</v>
      </c>
    </row>
    <row r="75" spans="1:25" ht="18" customHeight="1" x14ac:dyDescent="0.3">
      <c r="A75" s="484">
        <v>9</v>
      </c>
      <c r="B75" s="485" t="s">
        <v>19</v>
      </c>
      <c r="C75" s="486" t="s">
        <v>123</v>
      </c>
      <c r="D75" s="25">
        <v>3</v>
      </c>
      <c r="E75" s="26">
        <v>19</v>
      </c>
      <c r="F75" s="27">
        <v>15</v>
      </c>
      <c r="G75" s="27">
        <v>13</v>
      </c>
      <c r="H75" s="27">
        <v>9</v>
      </c>
      <c r="I75" s="27">
        <v>14</v>
      </c>
      <c r="J75" s="27">
        <v>15</v>
      </c>
      <c r="K75" s="27">
        <v>15</v>
      </c>
      <c r="L75" s="27">
        <v>23</v>
      </c>
      <c r="M75" s="27">
        <v>15</v>
      </c>
      <c r="N75" s="27">
        <v>18</v>
      </c>
      <c r="O75" s="27">
        <v>20</v>
      </c>
      <c r="P75" s="27">
        <v>20</v>
      </c>
      <c r="Q75" s="27">
        <v>19</v>
      </c>
      <c r="R75" s="27">
        <v>21</v>
      </c>
      <c r="S75" s="27">
        <v>17</v>
      </c>
      <c r="T75" s="27">
        <v>17</v>
      </c>
      <c r="U75" s="27">
        <v>14</v>
      </c>
      <c r="V75" s="27">
        <v>15</v>
      </c>
      <c r="W75" s="27">
        <v>19</v>
      </c>
      <c r="X75" s="28">
        <v>16</v>
      </c>
      <c r="Y75" s="40">
        <f t="shared" si="2"/>
        <v>16.7</v>
      </c>
    </row>
  </sheetData>
  <phoneticPr fontId="1" type="noConversion"/>
  <conditionalFormatting sqref="E58:X60">
    <cfRule type="cellIs" dxfId="9" priority="38" operator="lessThan">
      <formula>0</formula>
    </cfRule>
  </conditionalFormatting>
  <conditionalFormatting sqref="E61:X63">
    <cfRule type="cellIs" dxfId="8" priority="34" operator="lessThan">
      <formula>0</formula>
    </cfRule>
  </conditionalFormatting>
  <conditionalFormatting sqref="E8:X10">
    <cfRule type="cellIs" dxfId="7" priority="36" operator="lessThan">
      <formula>0</formula>
    </cfRule>
  </conditionalFormatting>
  <conditionalFormatting sqref="E15:X16">
    <cfRule type="cellIs" dxfId="6" priority="30" operator="lessThan">
      <formula>0</formula>
    </cfRule>
  </conditionalFormatting>
  <conditionalFormatting sqref="E11:X13">
    <cfRule type="cellIs" dxfId="5" priority="35" operator="lessThan">
      <formula>0</formula>
    </cfRule>
  </conditionalFormatting>
  <conditionalFormatting sqref="E64:X66">
    <cfRule type="cellIs" dxfId="4" priority="32" operator="lessThan">
      <formula>0</formula>
    </cfRule>
  </conditionalFormatting>
  <conditionalFormatting sqref="E73:X75">
    <cfRule type="cellIs" dxfId="3" priority="19" operator="lessThan">
      <formula>0</formula>
    </cfRule>
  </conditionalFormatting>
  <conditionalFormatting sqref="E33:X35">
    <cfRule type="cellIs" dxfId="2" priority="3" operator="lessThan">
      <formula>0</formula>
    </cfRule>
  </conditionalFormatting>
  <conditionalFormatting sqref="E36:X38">
    <cfRule type="cellIs" dxfId="1" priority="2" operator="lessThan">
      <formula>0</formula>
    </cfRule>
  </conditionalFormatting>
  <conditionalFormatting sqref="E40:X41">
    <cfRule type="cellIs" dxfId="0" priority="1" operator="lessThan">
      <formula>0</formula>
    </cfRule>
  </conditionalFormatting>
  <pageMargins left="0.55118110236220474" right="0.55118110236220474" top="0.78740157480314965" bottom="0.19685039370078741" header="0.31496062992125984" footer="0.11811023622047245"/>
  <pageSetup paperSize="9" scale="87" orientation="landscape" r:id="rId1"/>
  <headerFooter alignWithMargins="0">
    <oddHeader>&amp;L&amp;F&amp;C&amp;A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28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M56" sqref="M56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x14ac:dyDescent="0.3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427">
        <v>44368</v>
      </c>
      <c r="B2" s="411" t="s">
        <v>7</v>
      </c>
      <c r="C2" s="411" t="s">
        <v>17</v>
      </c>
      <c r="D2" s="428">
        <v>1</v>
      </c>
      <c r="E2" s="317">
        <v>31</v>
      </c>
      <c r="F2" s="318">
        <v>34</v>
      </c>
      <c r="G2" s="318">
        <v>32</v>
      </c>
      <c r="H2" s="318">
        <v>32</v>
      </c>
      <c r="I2" s="318">
        <v>29</v>
      </c>
      <c r="J2" s="318">
        <v>29</v>
      </c>
      <c r="K2" s="318">
        <v>33</v>
      </c>
      <c r="L2" s="318">
        <v>30</v>
      </c>
      <c r="M2" s="318">
        <v>32</v>
      </c>
      <c r="N2" s="318">
        <v>33</v>
      </c>
      <c r="O2" s="318">
        <v>31</v>
      </c>
      <c r="P2" s="318">
        <v>30</v>
      </c>
      <c r="Q2" s="318">
        <v>32</v>
      </c>
      <c r="R2" s="318">
        <v>36</v>
      </c>
      <c r="S2" s="318">
        <v>35</v>
      </c>
      <c r="T2" s="318">
        <v>34</v>
      </c>
      <c r="U2" s="318">
        <v>34</v>
      </c>
      <c r="V2" s="318">
        <v>35</v>
      </c>
      <c r="W2" s="318">
        <v>32</v>
      </c>
      <c r="X2" s="321">
        <v>33</v>
      </c>
    </row>
    <row r="3" spans="1:24" x14ac:dyDescent="0.3">
      <c r="A3" s="429">
        <v>44368</v>
      </c>
      <c r="B3" s="103" t="s">
        <v>7</v>
      </c>
      <c r="C3" s="103" t="s">
        <v>17</v>
      </c>
      <c r="D3" s="430">
        <v>2</v>
      </c>
      <c r="E3" s="311">
        <v>32</v>
      </c>
      <c r="F3" s="312">
        <v>33</v>
      </c>
      <c r="G3" s="312">
        <v>31</v>
      </c>
      <c r="H3" s="312">
        <v>31</v>
      </c>
      <c r="I3" s="312">
        <v>33</v>
      </c>
      <c r="J3" s="312">
        <v>31</v>
      </c>
      <c r="K3" s="312">
        <v>32</v>
      </c>
      <c r="L3" s="312">
        <v>32</v>
      </c>
      <c r="M3" s="312">
        <v>34</v>
      </c>
      <c r="N3" s="312">
        <v>31</v>
      </c>
      <c r="O3" s="312">
        <v>31</v>
      </c>
      <c r="P3" s="312">
        <v>29</v>
      </c>
      <c r="Q3" s="312">
        <v>28</v>
      </c>
      <c r="R3" s="312">
        <v>28</v>
      </c>
      <c r="S3" s="312">
        <v>32</v>
      </c>
      <c r="T3" s="312">
        <v>30</v>
      </c>
      <c r="U3" s="312">
        <v>30</v>
      </c>
      <c r="V3" s="312">
        <v>34</v>
      </c>
      <c r="W3" s="312">
        <v>31</v>
      </c>
      <c r="X3" s="322">
        <v>32</v>
      </c>
    </row>
    <row r="4" spans="1:24" x14ac:dyDescent="0.3">
      <c r="A4" s="431">
        <v>44368</v>
      </c>
      <c r="B4" s="432" t="s">
        <v>7</v>
      </c>
      <c r="C4" s="432" t="s">
        <v>17</v>
      </c>
      <c r="D4" s="433">
        <v>3</v>
      </c>
      <c r="E4" s="319">
        <v>27</v>
      </c>
      <c r="F4" s="320">
        <v>27</v>
      </c>
      <c r="G4" s="320">
        <v>28</v>
      </c>
      <c r="H4" s="320">
        <v>32</v>
      </c>
      <c r="I4" s="320">
        <v>27</v>
      </c>
      <c r="J4" s="320">
        <v>28</v>
      </c>
      <c r="K4" s="320">
        <v>30</v>
      </c>
      <c r="L4" s="320">
        <v>35</v>
      </c>
      <c r="M4" s="320">
        <v>30</v>
      </c>
      <c r="N4" s="320">
        <v>35</v>
      </c>
      <c r="O4" s="320">
        <v>31</v>
      </c>
      <c r="P4" s="320">
        <v>30</v>
      </c>
      <c r="Q4" s="320">
        <v>27</v>
      </c>
      <c r="R4" s="320">
        <v>30</v>
      </c>
      <c r="S4" s="320">
        <v>29</v>
      </c>
      <c r="T4" s="320">
        <v>31</v>
      </c>
      <c r="U4" s="320">
        <v>31</v>
      </c>
      <c r="V4" s="320">
        <v>27</v>
      </c>
      <c r="W4" s="320">
        <v>31</v>
      </c>
      <c r="X4" s="323">
        <v>29</v>
      </c>
    </row>
    <row r="5" spans="1:24" x14ac:dyDescent="0.3">
      <c r="A5" s="434">
        <v>44368</v>
      </c>
      <c r="B5" s="411" t="s">
        <v>7</v>
      </c>
      <c r="C5" s="411" t="s">
        <v>20</v>
      </c>
      <c r="D5" s="428">
        <v>1</v>
      </c>
      <c r="E5" s="400">
        <v>13</v>
      </c>
      <c r="F5" s="401">
        <v>16</v>
      </c>
      <c r="G5" s="401">
        <v>14</v>
      </c>
      <c r="H5" s="401">
        <v>15</v>
      </c>
      <c r="I5" s="401">
        <v>16</v>
      </c>
      <c r="J5" s="401">
        <v>18</v>
      </c>
      <c r="K5" s="401">
        <v>13</v>
      </c>
      <c r="L5" s="401">
        <v>18</v>
      </c>
      <c r="M5" s="401">
        <v>13</v>
      </c>
      <c r="N5" s="401">
        <v>12</v>
      </c>
      <c r="O5" s="401">
        <v>24</v>
      </c>
      <c r="P5" s="401">
        <v>12</v>
      </c>
      <c r="Q5" s="401">
        <v>25</v>
      </c>
      <c r="R5" s="401">
        <v>17</v>
      </c>
      <c r="S5" s="401">
        <v>17</v>
      </c>
      <c r="T5" s="401">
        <v>18</v>
      </c>
      <c r="U5" s="401">
        <v>13</v>
      </c>
      <c r="V5" s="401">
        <v>15</v>
      </c>
      <c r="W5" s="401">
        <v>14</v>
      </c>
      <c r="X5" s="402">
        <v>13</v>
      </c>
    </row>
    <row r="6" spans="1:24" x14ac:dyDescent="0.3">
      <c r="A6" s="429">
        <v>44368</v>
      </c>
      <c r="B6" s="103" t="s">
        <v>7</v>
      </c>
      <c r="C6" s="103" t="s">
        <v>20</v>
      </c>
      <c r="D6" s="430">
        <v>2</v>
      </c>
      <c r="E6" s="311">
        <v>17</v>
      </c>
      <c r="F6" s="312">
        <v>20</v>
      </c>
      <c r="G6" s="312">
        <v>18</v>
      </c>
      <c r="H6" s="312">
        <v>11</v>
      </c>
      <c r="I6" s="312">
        <v>16</v>
      </c>
      <c r="J6" s="312">
        <v>13</v>
      </c>
      <c r="K6" s="312">
        <v>16</v>
      </c>
      <c r="L6" s="312">
        <v>13</v>
      </c>
      <c r="M6" s="312">
        <v>10</v>
      </c>
      <c r="N6" s="312">
        <v>19</v>
      </c>
      <c r="O6" s="312">
        <v>17</v>
      </c>
      <c r="P6" s="312">
        <v>17</v>
      </c>
      <c r="Q6" s="312">
        <v>11</v>
      </c>
      <c r="R6" s="312">
        <v>19</v>
      </c>
      <c r="S6" s="312">
        <v>18</v>
      </c>
      <c r="T6" s="312">
        <v>16</v>
      </c>
      <c r="U6" s="312">
        <v>12</v>
      </c>
      <c r="V6" s="312">
        <v>17</v>
      </c>
      <c r="W6" s="312">
        <v>13</v>
      </c>
      <c r="X6" s="322">
        <v>19</v>
      </c>
    </row>
    <row r="7" spans="1:24" x14ac:dyDescent="0.3">
      <c r="A7" s="431">
        <v>44368</v>
      </c>
      <c r="B7" s="432" t="s">
        <v>7</v>
      </c>
      <c r="C7" s="432" t="s">
        <v>20</v>
      </c>
      <c r="D7" s="433">
        <v>3</v>
      </c>
      <c r="E7" s="319">
        <v>17</v>
      </c>
      <c r="F7" s="320">
        <v>16</v>
      </c>
      <c r="G7" s="320">
        <v>15</v>
      </c>
      <c r="H7" s="320">
        <v>15</v>
      </c>
      <c r="I7" s="320">
        <v>15</v>
      </c>
      <c r="J7" s="320">
        <v>10</v>
      </c>
      <c r="K7" s="320">
        <v>10</v>
      </c>
      <c r="L7" s="320">
        <v>18</v>
      </c>
      <c r="M7" s="320">
        <v>19</v>
      </c>
      <c r="N7" s="320">
        <v>22</v>
      </c>
      <c r="O7" s="320">
        <v>16</v>
      </c>
      <c r="P7" s="320">
        <v>14</v>
      </c>
      <c r="Q7" s="320">
        <v>16</v>
      </c>
      <c r="R7" s="320">
        <v>16</v>
      </c>
      <c r="S7" s="320">
        <v>13</v>
      </c>
      <c r="T7" s="320">
        <v>15</v>
      </c>
      <c r="U7" s="320">
        <v>14</v>
      </c>
      <c r="V7" s="320">
        <v>15</v>
      </c>
      <c r="W7" s="320">
        <v>13</v>
      </c>
      <c r="X7" s="323">
        <v>14</v>
      </c>
    </row>
    <row r="8" spans="1:24" x14ac:dyDescent="0.3">
      <c r="A8" s="434">
        <v>44369</v>
      </c>
      <c r="B8" s="411" t="s">
        <v>7</v>
      </c>
      <c r="C8" s="411" t="s">
        <v>6</v>
      </c>
      <c r="D8" s="428">
        <v>1</v>
      </c>
      <c r="E8" s="400">
        <v>2.16</v>
      </c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2"/>
    </row>
    <row r="9" spans="1:24" x14ac:dyDescent="0.3">
      <c r="A9" s="429">
        <v>44370</v>
      </c>
      <c r="B9" s="103" t="s">
        <v>7</v>
      </c>
      <c r="C9" s="411" t="str">
        <f>C8</f>
        <v>건물중</v>
      </c>
      <c r="D9" s="428">
        <v>2</v>
      </c>
      <c r="E9" s="311">
        <v>2.14</v>
      </c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22"/>
    </row>
    <row r="10" spans="1:24" x14ac:dyDescent="0.3">
      <c r="A10" s="431">
        <v>44368</v>
      </c>
      <c r="B10" s="432" t="s">
        <v>7</v>
      </c>
      <c r="C10" s="432" t="str">
        <f>C9</f>
        <v>건물중</v>
      </c>
      <c r="D10" s="433">
        <v>3</v>
      </c>
      <c r="E10" s="319">
        <v>2.1500000000000004</v>
      </c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3"/>
    </row>
    <row r="11" spans="1:24" x14ac:dyDescent="0.3">
      <c r="A11" s="434">
        <v>44368</v>
      </c>
      <c r="B11" s="435" t="s">
        <v>8</v>
      </c>
      <c r="C11" s="435" t="s">
        <v>17</v>
      </c>
      <c r="D11" s="436">
        <v>1</v>
      </c>
      <c r="E11" s="400">
        <v>36</v>
      </c>
      <c r="F11" s="401">
        <v>35</v>
      </c>
      <c r="G11" s="401">
        <v>35</v>
      </c>
      <c r="H11" s="401">
        <v>35</v>
      </c>
      <c r="I11" s="401">
        <v>36</v>
      </c>
      <c r="J11" s="401">
        <v>37</v>
      </c>
      <c r="K11" s="401">
        <v>36</v>
      </c>
      <c r="L11" s="401">
        <v>39</v>
      </c>
      <c r="M11" s="401">
        <v>35</v>
      </c>
      <c r="N11" s="401">
        <v>37</v>
      </c>
      <c r="O11" s="401">
        <v>33</v>
      </c>
      <c r="P11" s="401">
        <v>34</v>
      </c>
      <c r="Q11" s="401">
        <v>35</v>
      </c>
      <c r="R11" s="401">
        <v>35</v>
      </c>
      <c r="S11" s="401">
        <v>35</v>
      </c>
      <c r="T11" s="401">
        <v>39</v>
      </c>
      <c r="U11" s="401">
        <v>38</v>
      </c>
      <c r="V11" s="401">
        <v>36</v>
      </c>
      <c r="W11" s="401">
        <v>34</v>
      </c>
      <c r="X11" s="402">
        <v>35</v>
      </c>
    </row>
    <row r="12" spans="1:24" x14ac:dyDescent="0.3">
      <c r="A12" s="429">
        <v>44368</v>
      </c>
      <c r="B12" s="103" t="s">
        <v>8</v>
      </c>
      <c r="C12" s="103" t="s">
        <v>17</v>
      </c>
      <c r="D12" s="430">
        <v>2</v>
      </c>
      <c r="E12" s="311">
        <v>25</v>
      </c>
      <c r="F12" s="312">
        <v>33</v>
      </c>
      <c r="G12" s="312">
        <v>34</v>
      </c>
      <c r="H12" s="312">
        <v>34</v>
      </c>
      <c r="I12" s="312">
        <v>40</v>
      </c>
      <c r="J12" s="312">
        <v>37</v>
      </c>
      <c r="K12" s="312">
        <v>36</v>
      </c>
      <c r="L12" s="312">
        <v>35</v>
      </c>
      <c r="M12" s="312">
        <v>36</v>
      </c>
      <c r="N12" s="312">
        <v>39</v>
      </c>
      <c r="O12" s="312">
        <v>34</v>
      </c>
      <c r="P12" s="312">
        <v>35</v>
      </c>
      <c r="Q12" s="312">
        <v>35</v>
      </c>
      <c r="R12" s="312">
        <v>39</v>
      </c>
      <c r="S12" s="312">
        <v>37</v>
      </c>
      <c r="T12" s="312">
        <v>37</v>
      </c>
      <c r="U12" s="312">
        <v>33</v>
      </c>
      <c r="V12" s="312">
        <v>37</v>
      </c>
      <c r="W12" s="312">
        <v>34</v>
      </c>
      <c r="X12" s="322">
        <v>31</v>
      </c>
    </row>
    <row r="13" spans="1:24" x14ac:dyDescent="0.3">
      <c r="A13" s="431">
        <v>44368</v>
      </c>
      <c r="B13" s="432" t="s">
        <v>8</v>
      </c>
      <c r="C13" s="432" t="s">
        <v>17</v>
      </c>
      <c r="D13" s="433">
        <v>3</v>
      </c>
      <c r="E13" s="319">
        <v>35</v>
      </c>
      <c r="F13" s="320">
        <v>33</v>
      </c>
      <c r="G13" s="320">
        <v>33</v>
      </c>
      <c r="H13" s="320">
        <v>41</v>
      </c>
      <c r="I13" s="320">
        <v>36</v>
      </c>
      <c r="J13" s="320">
        <v>35</v>
      </c>
      <c r="K13" s="320">
        <v>30</v>
      </c>
      <c r="L13" s="320">
        <v>38</v>
      </c>
      <c r="M13" s="320">
        <v>34</v>
      </c>
      <c r="N13" s="320">
        <v>35</v>
      </c>
      <c r="O13" s="320">
        <v>37</v>
      </c>
      <c r="P13" s="320">
        <v>36</v>
      </c>
      <c r="Q13" s="320">
        <v>36</v>
      </c>
      <c r="R13" s="320">
        <v>34</v>
      </c>
      <c r="S13" s="320">
        <v>34</v>
      </c>
      <c r="T13" s="320">
        <v>38</v>
      </c>
      <c r="U13" s="320">
        <v>37</v>
      </c>
      <c r="V13" s="320">
        <v>35</v>
      </c>
      <c r="W13" s="320">
        <v>39</v>
      </c>
      <c r="X13" s="323">
        <v>35</v>
      </c>
    </row>
    <row r="14" spans="1:24" x14ac:dyDescent="0.3">
      <c r="A14" s="434">
        <v>44368</v>
      </c>
      <c r="B14" s="411" t="s">
        <v>8</v>
      </c>
      <c r="C14" s="411" t="s">
        <v>20</v>
      </c>
      <c r="D14" s="428">
        <v>1</v>
      </c>
      <c r="E14" s="400">
        <v>20</v>
      </c>
      <c r="F14" s="401">
        <v>23</v>
      </c>
      <c r="G14" s="401">
        <v>20</v>
      </c>
      <c r="H14" s="401">
        <v>20</v>
      </c>
      <c r="I14" s="401">
        <v>19</v>
      </c>
      <c r="J14" s="401">
        <v>15</v>
      </c>
      <c r="K14" s="401">
        <v>16</v>
      </c>
      <c r="L14" s="401">
        <v>21</v>
      </c>
      <c r="M14" s="401">
        <v>20</v>
      </c>
      <c r="N14" s="401">
        <v>16</v>
      </c>
      <c r="O14" s="401">
        <v>18</v>
      </c>
      <c r="P14" s="401">
        <v>21</v>
      </c>
      <c r="Q14" s="401">
        <v>17</v>
      </c>
      <c r="R14" s="401">
        <v>21</v>
      </c>
      <c r="S14" s="401">
        <v>18</v>
      </c>
      <c r="T14" s="401">
        <v>21</v>
      </c>
      <c r="U14" s="401">
        <v>19</v>
      </c>
      <c r="V14" s="401">
        <v>16</v>
      </c>
      <c r="W14" s="401">
        <v>15</v>
      </c>
      <c r="X14" s="402">
        <v>17</v>
      </c>
    </row>
    <row r="15" spans="1:24" x14ac:dyDescent="0.3">
      <c r="A15" s="429">
        <v>44368</v>
      </c>
      <c r="B15" s="103" t="s">
        <v>8</v>
      </c>
      <c r="C15" s="103" t="s">
        <v>20</v>
      </c>
      <c r="D15" s="430">
        <v>2</v>
      </c>
      <c r="E15" s="311">
        <v>14</v>
      </c>
      <c r="F15" s="312">
        <v>23</v>
      </c>
      <c r="G15" s="312">
        <v>12</v>
      </c>
      <c r="H15" s="312">
        <v>20</v>
      </c>
      <c r="I15" s="312">
        <v>20</v>
      </c>
      <c r="J15" s="312">
        <v>17</v>
      </c>
      <c r="K15" s="312">
        <v>17</v>
      </c>
      <c r="L15" s="312">
        <v>17</v>
      </c>
      <c r="M15" s="312">
        <v>20</v>
      </c>
      <c r="N15" s="312">
        <v>17</v>
      </c>
      <c r="O15" s="312">
        <v>13</v>
      </c>
      <c r="P15" s="312">
        <v>13</v>
      </c>
      <c r="Q15" s="312">
        <v>17</v>
      </c>
      <c r="R15" s="312">
        <v>15</v>
      </c>
      <c r="S15" s="312">
        <v>21</v>
      </c>
      <c r="T15" s="312">
        <v>15</v>
      </c>
      <c r="U15" s="312">
        <v>16</v>
      </c>
      <c r="V15" s="312">
        <v>17</v>
      </c>
      <c r="W15" s="312">
        <v>15</v>
      </c>
      <c r="X15" s="322">
        <v>16</v>
      </c>
    </row>
    <row r="16" spans="1:24" x14ac:dyDescent="0.3">
      <c r="A16" s="431">
        <v>44368</v>
      </c>
      <c r="B16" s="432" t="s">
        <v>8</v>
      </c>
      <c r="C16" s="432" t="s">
        <v>20</v>
      </c>
      <c r="D16" s="433">
        <v>3</v>
      </c>
      <c r="E16" s="319">
        <v>21</v>
      </c>
      <c r="F16" s="320">
        <v>14</v>
      </c>
      <c r="G16" s="320">
        <v>15</v>
      </c>
      <c r="H16" s="320">
        <v>22</v>
      </c>
      <c r="I16" s="320">
        <v>13</v>
      </c>
      <c r="J16" s="320">
        <v>17</v>
      </c>
      <c r="K16" s="320">
        <v>19</v>
      </c>
      <c r="L16" s="320">
        <v>17</v>
      </c>
      <c r="M16" s="320">
        <v>13</v>
      </c>
      <c r="N16" s="320">
        <v>18</v>
      </c>
      <c r="O16" s="320">
        <v>11</v>
      </c>
      <c r="P16" s="320">
        <v>24</v>
      </c>
      <c r="Q16" s="320">
        <v>14</v>
      </c>
      <c r="R16" s="320">
        <v>17</v>
      </c>
      <c r="S16" s="320">
        <v>20</v>
      </c>
      <c r="T16" s="320">
        <v>25</v>
      </c>
      <c r="U16" s="320">
        <v>16</v>
      </c>
      <c r="V16" s="320">
        <v>21</v>
      </c>
      <c r="W16" s="320">
        <v>15</v>
      </c>
      <c r="X16" s="323">
        <v>13</v>
      </c>
    </row>
    <row r="17" spans="1:24" x14ac:dyDescent="0.3">
      <c r="A17" s="434">
        <v>44368</v>
      </c>
      <c r="B17" s="411" t="s">
        <v>8</v>
      </c>
      <c r="C17" s="411" t="s">
        <v>6</v>
      </c>
      <c r="D17" s="428">
        <v>1</v>
      </c>
      <c r="E17" s="400">
        <v>2.7197916666666666</v>
      </c>
      <c r="F17" s="401"/>
      <c r="G17" s="401"/>
      <c r="H17" s="401"/>
      <c r="I17" s="401"/>
      <c r="J17" s="401"/>
      <c r="K17" s="401"/>
      <c r="L17" s="401"/>
      <c r="M17" s="401"/>
      <c r="N17" s="401"/>
      <c r="O17" s="401"/>
      <c r="P17" s="401"/>
      <c r="Q17" s="401"/>
      <c r="R17" s="401"/>
      <c r="S17" s="401"/>
      <c r="T17" s="401"/>
      <c r="U17" s="401"/>
      <c r="V17" s="401"/>
      <c r="W17" s="401"/>
      <c r="X17" s="402"/>
    </row>
    <row r="18" spans="1:24" x14ac:dyDescent="0.3">
      <c r="A18" s="429">
        <v>44368</v>
      </c>
      <c r="B18" s="103" t="s">
        <v>8</v>
      </c>
      <c r="C18" s="411" t="str">
        <f>C17</f>
        <v>건물중</v>
      </c>
      <c r="D18" s="428">
        <v>2</v>
      </c>
      <c r="E18" s="311">
        <v>2.403260869565218</v>
      </c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22"/>
    </row>
    <row r="19" spans="1:24" x14ac:dyDescent="0.3">
      <c r="A19" s="431">
        <v>44368</v>
      </c>
      <c r="B19" s="432" t="s">
        <v>8</v>
      </c>
      <c r="C19" s="432" t="str">
        <f>C18</f>
        <v>건물중</v>
      </c>
      <c r="D19" s="433">
        <v>3</v>
      </c>
      <c r="E19" s="319">
        <v>2.5482954545454546</v>
      </c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3"/>
    </row>
    <row r="20" spans="1:24" x14ac:dyDescent="0.3">
      <c r="A20" s="434">
        <v>44368</v>
      </c>
      <c r="B20" s="435" t="s">
        <v>12</v>
      </c>
      <c r="C20" s="435" t="s">
        <v>17</v>
      </c>
      <c r="D20" s="436">
        <v>1</v>
      </c>
      <c r="E20" s="400">
        <v>29</v>
      </c>
      <c r="F20" s="401">
        <v>32</v>
      </c>
      <c r="G20" s="401">
        <v>36</v>
      </c>
      <c r="H20" s="401">
        <v>36</v>
      </c>
      <c r="I20" s="401">
        <v>35</v>
      </c>
      <c r="J20" s="401">
        <v>36</v>
      </c>
      <c r="K20" s="401">
        <v>33</v>
      </c>
      <c r="L20" s="401">
        <v>34</v>
      </c>
      <c r="M20" s="401">
        <v>32</v>
      </c>
      <c r="N20" s="401">
        <v>33</v>
      </c>
      <c r="O20" s="401">
        <v>31</v>
      </c>
      <c r="P20" s="401">
        <v>33</v>
      </c>
      <c r="Q20" s="401">
        <v>35</v>
      </c>
      <c r="R20" s="401">
        <v>35</v>
      </c>
      <c r="S20" s="401">
        <v>29</v>
      </c>
      <c r="T20" s="401">
        <v>33</v>
      </c>
      <c r="U20" s="401">
        <v>32</v>
      </c>
      <c r="V20" s="401">
        <v>32</v>
      </c>
      <c r="W20" s="401">
        <v>31</v>
      </c>
      <c r="X20" s="402">
        <v>33</v>
      </c>
    </row>
    <row r="21" spans="1:24" x14ac:dyDescent="0.3">
      <c r="A21" s="429">
        <v>44368</v>
      </c>
      <c r="B21" s="103" t="s">
        <v>12</v>
      </c>
      <c r="C21" s="103" t="s">
        <v>17</v>
      </c>
      <c r="D21" s="430">
        <v>2</v>
      </c>
      <c r="E21" s="311">
        <v>33</v>
      </c>
      <c r="F21" s="312">
        <v>34</v>
      </c>
      <c r="G21" s="312">
        <v>37</v>
      </c>
      <c r="H21" s="312">
        <v>32</v>
      </c>
      <c r="I21" s="312">
        <v>32</v>
      </c>
      <c r="J21" s="312">
        <v>37</v>
      </c>
      <c r="K21" s="312">
        <v>33</v>
      </c>
      <c r="L21" s="312">
        <v>33</v>
      </c>
      <c r="M21" s="312">
        <v>31</v>
      </c>
      <c r="N21" s="312">
        <v>34</v>
      </c>
      <c r="O21" s="312">
        <v>32</v>
      </c>
      <c r="P21" s="312">
        <v>30</v>
      </c>
      <c r="Q21" s="312">
        <v>32</v>
      </c>
      <c r="R21" s="312">
        <v>33</v>
      </c>
      <c r="S21" s="312">
        <v>35</v>
      </c>
      <c r="T21" s="312">
        <v>32</v>
      </c>
      <c r="U21" s="312">
        <v>32</v>
      </c>
      <c r="V21" s="312">
        <v>32</v>
      </c>
      <c r="W21" s="312">
        <v>33</v>
      </c>
      <c r="X21" s="322">
        <v>31</v>
      </c>
    </row>
    <row r="22" spans="1:24" x14ac:dyDescent="0.3">
      <c r="A22" s="431">
        <v>44368</v>
      </c>
      <c r="B22" s="432" t="s">
        <v>12</v>
      </c>
      <c r="C22" s="432" t="s">
        <v>17</v>
      </c>
      <c r="D22" s="433">
        <v>3</v>
      </c>
      <c r="E22" s="319">
        <v>35</v>
      </c>
      <c r="F22" s="320">
        <v>32</v>
      </c>
      <c r="G22" s="320">
        <v>33</v>
      </c>
      <c r="H22" s="320">
        <v>35</v>
      </c>
      <c r="I22" s="320">
        <v>37</v>
      </c>
      <c r="J22" s="320">
        <v>32</v>
      </c>
      <c r="K22" s="320">
        <v>28</v>
      </c>
      <c r="L22" s="320">
        <v>37</v>
      </c>
      <c r="M22" s="320">
        <v>34</v>
      </c>
      <c r="N22" s="320">
        <v>33</v>
      </c>
      <c r="O22" s="320">
        <v>30</v>
      </c>
      <c r="P22" s="320">
        <v>33</v>
      </c>
      <c r="Q22" s="320">
        <v>34</v>
      </c>
      <c r="R22" s="320">
        <v>30</v>
      </c>
      <c r="S22" s="320">
        <v>39</v>
      </c>
      <c r="T22" s="320">
        <v>38</v>
      </c>
      <c r="U22" s="320">
        <v>27</v>
      </c>
      <c r="V22" s="320">
        <v>30</v>
      </c>
      <c r="W22" s="320">
        <v>31</v>
      </c>
      <c r="X22" s="323">
        <v>32</v>
      </c>
    </row>
    <row r="23" spans="1:24" x14ac:dyDescent="0.3">
      <c r="A23" s="434">
        <v>44368</v>
      </c>
      <c r="B23" s="411" t="s">
        <v>12</v>
      </c>
      <c r="C23" s="411" t="s">
        <v>20</v>
      </c>
      <c r="D23" s="428">
        <v>1</v>
      </c>
      <c r="E23" s="400">
        <v>17</v>
      </c>
      <c r="F23" s="401">
        <v>15</v>
      </c>
      <c r="G23" s="401">
        <v>19</v>
      </c>
      <c r="H23" s="401">
        <v>12</v>
      </c>
      <c r="I23" s="401">
        <v>16</v>
      </c>
      <c r="J23" s="401">
        <v>13</v>
      </c>
      <c r="K23" s="401">
        <v>11</v>
      </c>
      <c r="L23" s="401">
        <v>12</v>
      </c>
      <c r="M23" s="401">
        <v>13</v>
      </c>
      <c r="N23" s="401">
        <v>10</v>
      </c>
      <c r="O23" s="401">
        <v>12</v>
      </c>
      <c r="P23" s="401">
        <v>15</v>
      </c>
      <c r="Q23" s="401">
        <v>9</v>
      </c>
      <c r="R23" s="401">
        <v>16</v>
      </c>
      <c r="S23" s="401">
        <v>14</v>
      </c>
      <c r="T23" s="401">
        <v>13</v>
      </c>
      <c r="U23" s="401">
        <v>12</v>
      </c>
      <c r="V23" s="401">
        <v>13</v>
      </c>
      <c r="W23" s="401">
        <v>13</v>
      </c>
      <c r="X23" s="402">
        <v>9</v>
      </c>
    </row>
    <row r="24" spans="1:24" x14ac:dyDescent="0.3">
      <c r="A24" s="429">
        <v>44368</v>
      </c>
      <c r="B24" s="103" t="s">
        <v>12</v>
      </c>
      <c r="C24" s="103" t="s">
        <v>20</v>
      </c>
      <c r="D24" s="430">
        <v>2</v>
      </c>
      <c r="E24" s="311">
        <v>11</v>
      </c>
      <c r="F24" s="312">
        <v>12</v>
      </c>
      <c r="G24" s="312">
        <v>13</v>
      </c>
      <c r="H24" s="312">
        <v>10</v>
      </c>
      <c r="I24" s="312">
        <v>13</v>
      </c>
      <c r="J24" s="312">
        <v>12</v>
      </c>
      <c r="K24" s="312">
        <v>14</v>
      </c>
      <c r="L24" s="312">
        <v>13</v>
      </c>
      <c r="M24" s="312">
        <v>11</v>
      </c>
      <c r="N24" s="312">
        <v>14</v>
      </c>
      <c r="O24" s="312">
        <v>12</v>
      </c>
      <c r="P24" s="312">
        <v>20</v>
      </c>
      <c r="Q24" s="312">
        <v>15</v>
      </c>
      <c r="R24" s="312">
        <v>12</v>
      </c>
      <c r="S24" s="312">
        <v>14</v>
      </c>
      <c r="T24" s="312">
        <v>9</v>
      </c>
      <c r="U24" s="312">
        <v>13</v>
      </c>
      <c r="V24" s="312">
        <v>9</v>
      </c>
      <c r="W24" s="312">
        <v>19</v>
      </c>
      <c r="X24" s="322">
        <v>13</v>
      </c>
    </row>
    <row r="25" spans="1:24" x14ac:dyDescent="0.3">
      <c r="A25" s="431">
        <v>44368</v>
      </c>
      <c r="B25" s="432" t="s">
        <v>12</v>
      </c>
      <c r="C25" s="432" t="s">
        <v>20</v>
      </c>
      <c r="D25" s="433">
        <v>3</v>
      </c>
      <c r="E25" s="319">
        <v>14</v>
      </c>
      <c r="F25" s="320">
        <v>10</v>
      </c>
      <c r="G25" s="320">
        <v>9</v>
      </c>
      <c r="H25" s="320">
        <v>8</v>
      </c>
      <c r="I25" s="320">
        <v>14</v>
      </c>
      <c r="J25" s="320">
        <v>9</v>
      </c>
      <c r="K25" s="320">
        <v>8</v>
      </c>
      <c r="L25" s="320">
        <v>14</v>
      </c>
      <c r="M25" s="320">
        <v>9</v>
      </c>
      <c r="N25" s="320">
        <v>10</v>
      </c>
      <c r="O25" s="320">
        <v>10</v>
      </c>
      <c r="P25" s="320">
        <v>17</v>
      </c>
      <c r="Q25" s="320">
        <v>13</v>
      </c>
      <c r="R25" s="320">
        <v>17</v>
      </c>
      <c r="S25" s="320">
        <v>13</v>
      </c>
      <c r="T25" s="320">
        <v>12</v>
      </c>
      <c r="U25" s="320">
        <v>10</v>
      </c>
      <c r="V25" s="320">
        <v>13</v>
      </c>
      <c r="W25" s="320">
        <v>18</v>
      </c>
      <c r="X25" s="323">
        <v>12</v>
      </c>
    </row>
    <row r="26" spans="1:24" x14ac:dyDescent="0.3">
      <c r="A26" s="427">
        <v>44368</v>
      </c>
      <c r="B26" s="411" t="s">
        <v>12</v>
      </c>
      <c r="C26" s="411" t="s">
        <v>6</v>
      </c>
      <c r="D26" s="428">
        <v>1</v>
      </c>
      <c r="E26" s="400">
        <v>2.1383999999999999</v>
      </c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2"/>
    </row>
    <row r="27" spans="1:24" x14ac:dyDescent="0.3">
      <c r="A27" s="429">
        <v>44368</v>
      </c>
      <c r="B27" s="103" t="s">
        <v>12</v>
      </c>
      <c r="C27" s="411" t="str">
        <f>C26</f>
        <v>건물중</v>
      </c>
      <c r="D27" s="428">
        <v>2</v>
      </c>
      <c r="E27" s="311">
        <v>2.1085714285714281</v>
      </c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22"/>
    </row>
    <row r="28" spans="1:24" x14ac:dyDescent="0.3">
      <c r="A28" s="431">
        <v>44368</v>
      </c>
      <c r="B28" s="432" t="s">
        <v>12</v>
      </c>
      <c r="C28" s="437" t="str">
        <f>C27</f>
        <v>건물중</v>
      </c>
      <c r="D28" s="433">
        <v>3</v>
      </c>
      <c r="E28" s="319">
        <v>2.1234857142857138</v>
      </c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3"/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19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A2" sqref="A2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thickBot="1" x14ac:dyDescent="0.35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421">
        <v>44378</v>
      </c>
      <c r="B2" s="422" t="s">
        <v>7</v>
      </c>
      <c r="C2" s="423" t="s">
        <v>17</v>
      </c>
      <c r="D2" s="424">
        <v>1</v>
      </c>
      <c r="E2" s="315">
        <v>33</v>
      </c>
      <c r="F2" s="316">
        <v>33</v>
      </c>
      <c r="G2" s="316">
        <v>31</v>
      </c>
      <c r="H2" s="316">
        <v>32</v>
      </c>
      <c r="I2" s="316">
        <v>35</v>
      </c>
      <c r="J2" s="316">
        <v>32</v>
      </c>
      <c r="K2" s="316">
        <v>30</v>
      </c>
      <c r="L2" s="316">
        <v>38</v>
      </c>
      <c r="M2" s="316">
        <v>32</v>
      </c>
      <c r="N2" s="316">
        <v>34</v>
      </c>
      <c r="O2" s="316">
        <v>33</v>
      </c>
      <c r="P2" s="316">
        <v>31</v>
      </c>
      <c r="Q2" s="316">
        <v>31</v>
      </c>
      <c r="R2" s="316">
        <v>40</v>
      </c>
      <c r="S2" s="316">
        <v>34</v>
      </c>
      <c r="T2" s="316">
        <v>33</v>
      </c>
      <c r="U2" s="316">
        <v>27</v>
      </c>
      <c r="V2" s="316">
        <v>32</v>
      </c>
      <c r="W2" s="316">
        <v>32</v>
      </c>
      <c r="X2" s="418">
        <v>34</v>
      </c>
    </row>
    <row r="3" spans="1:24" x14ac:dyDescent="0.3">
      <c r="A3" s="403">
        <v>44378</v>
      </c>
      <c r="B3" s="404" t="s">
        <v>7</v>
      </c>
      <c r="C3" s="405" t="s">
        <v>17</v>
      </c>
      <c r="D3" s="406">
        <v>2</v>
      </c>
      <c r="E3" s="311">
        <v>36</v>
      </c>
      <c r="F3" s="312">
        <v>35</v>
      </c>
      <c r="G3" s="312">
        <v>36</v>
      </c>
      <c r="H3" s="312">
        <v>35</v>
      </c>
      <c r="I3" s="312">
        <v>36</v>
      </c>
      <c r="J3" s="312">
        <v>37</v>
      </c>
      <c r="K3" s="312">
        <v>37</v>
      </c>
      <c r="L3" s="312">
        <v>33</v>
      </c>
      <c r="M3" s="312">
        <v>34</v>
      </c>
      <c r="N3" s="312">
        <v>35</v>
      </c>
      <c r="O3" s="312">
        <v>35</v>
      </c>
      <c r="P3" s="312">
        <v>31</v>
      </c>
      <c r="Q3" s="312">
        <v>31</v>
      </c>
      <c r="R3" s="312">
        <v>31</v>
      </c>
      <c r="S3" s="312">
        <v>34</v>
      </c>
      <c r="T3" s="312">
        <v>35</v>
      </c>
      <c r="U3" s="312">
        <v>33</v>
      </c>
      <c r="V3" s="312">
        <v>36</v>
      </c>
      <c r="W3" s="312">
        <v>33</v>
      </c>
      <c r="X3" s="322">
        <v>34</v>
      </c>
    </row>
    <row r="4" spans="1:24" x14ac:dyDescent="0.3">
      <c r="A4" s="407">
        <v>44378</v>
      </c>
      <c r="B4" s="408" t="s">
        <v>7</v>
      </c>
      <c r="C4" s="409" t="s">
        <v>17</v>
      </c>
      <c r="D4" s="410">
        <v>3</v>
      </c>
      <c r="E4" s="313">
        <v>36</v>
      </c>
      <c r="F4" s="314">
        <v>36</v>
      </c>
      <c r="G4" s="314">
        <v>37</v>
      </c>
      <c r="H4" s="314">
        <v>32</v>
      </c>
      <c r="I4" s="314">
        <v>35</v>
      </c>
      <c r="J4" s="314">
        <v>22</v>
      </c>
      <c r="K4" s="314">
        <v>35</v>
      </c>
      <c r="L4" s="314">
        <v>33</v>
      </c>
      <c r="M4" s="314">
        <v>34</v>
      </c>
      <c r="N4" s="314">
        <v>38</v>
      </c>
      <c r="O4" s="314">
        <v>36</v>
      </c>
      <c r="P4" s="314">
        <v>32</v>
      </c>
      <c r="Q4" s="314">
        <v>32</v>
      </c>
      <c r="R4" s="314">
        <v>35</v>
      </c>
      <c r="S4" s="314">
        <v>35</v>
      </c>
      <c r="T4" s="314">
        <v>31</v>
      </c>
      <c r="U4" s="314">
        <v>34</v>
      </c>
      <c r="V4" s="314">
        <v>36</v>
      </c>
      <c r="W4" s="314">
        <v>30</v>
      </c>
      <c r="X4" s="419">
        <v>32</v>
      </c>
    </row>
    <row r="5" spans="1:24" x14ac:dyDescent="0.3">
      <c r="A5" s="396">
        <v>44378</v>
      </c>
      <c r="B5" s="412" t="s">
        <v>7</v>
      </c>
      <c r="C5" s="413" t="s">
        <v>20</v>
      </c>
      <c r="D5" s="414">
        <v>1</v>
      </c>
      <c r="E5" s="309">
        <v>25</v>
      </c>
      <c r="F5" s="310">
        <v>29</v>
      </c>
      <c r="G5" s="310">
        <v>26</v>
      </c>
      <c r="H5" s="310">
        <v>19</v>
      </c>
      <c r="I5" s="310">
        <v>23</v>
      </c>
      <c r="J5" s="310">
        <v>22</v>
      </c>
      <c r="K5" s="310">
        <v>19</v>
      </c>
      <c r="L5" s="310">
        <v>30</v>
      </c>
      <c r="M5" s="310">
        <v>22</v>
      </c>
      <c r="N5" s="310">
        <v>30</v>
      </c>
      <c r="O5" s="310">
        <v>33</v>
      </c>
      <c r="P5" s="310">
        <v>18</v>
      </c>
      <c r="Q5" s="310">
        <v>29</v>
      </c>
      <c r="R5" s="310">
        <v>26</v>
      </c>
      <c r="S5" s="310">
        <v>22</v>
      </c>
      <c r="T5" s="310">
        <v>24</v>
      </c>
      <c r="U5" s="310">
        <v>21</v>
      </c>
      <c r="V5" s="310">
        <v>22</v>
      </c>
      <c r="W5" s="310">
        <v>25</v>
      </c>
      <c r="X5" s="420">
        <v>21</v>
      </c>
    </row>
    <row r="6" spans="1:24" x14ac:dyDescent="0.3">
      <c r="A6" s="403">
        <v>44378</v>
      </c>
      <c r="B6" s="404" t="s">
        <v>7</v>
      </c>
      <c r="C6" s="405" t="s">
        <v>20</v>
      </c>
      <c r="D6" s="406">
        <v>2</v>
      </c>
      <c r="E6" s="311">
        <v>23</v>
      </c>
      <c r="F6" s="312">
        <v>25</v>
      </c>
      <c r="G6" s="312">
        <v>27</v>
      </c>
      <c r="H6" s="312">
        <v>16</v>
      </c>
      <c r="I6" s="312">
        <v>20</v>
      </c>
      <c r="J6" s="312">
        <v>23</v>
      </c>
      <c r="K6" s="312">
        <v>23</v>
      </c>
      <c r="L6" s="312">
        <v>23</v>
      </c>
      <c r="M6" s="312">
        <v>18</v>
      </c>
      <c r="N6" s="312">
        <v>24</v>
      </c>
      <c r="O6" s="312">
        <v>28</v>
      </c>
      <c r="P6" s="312">
        <v>25</v>
      </c>
      <c r="Q6" s="312">
        <v>17</v>
      </c>
      <c r="R6" s="312">
        <v>26</v>
      </c>
      <c r="S6" s="312">
        <v>27</v>
      </c>
      <c r="T6" s="312">
        <v>24</v>
      </c>
      <c r="U6" s="312">
        <v>21</v>
      </c>
      <c r="V6" s="312">
        <v>25</v>
      </c>
      <c r="W6" s="312">
        <v>20</v>
      </c>
      <c r="X6" s="322">
        <v>25</v>
      </c>
    </row>
    <row r="7" spans="1:24" x14ac:dyDescent="0.3">
      <c r="A7" s="407">
        <v>44378</v>
      </c>
      <c r="B7" s="408" t="s">
        <v>7</v>
      </c>
      <c r="C7" s="425" t="s">
        <v>20</v>
      </c>
      <c r="D7" s="426">
        <v>3</v>
      </c>
      <c r="E7" s="313">
        <v>27</v>
      </c>
      <c r="F7" s="314">
        <v>28</v>
      </c>
      <c r="G7" s="314">
        <v>22</v>
      </c>
      <c r="H7" s="314">
        <v>20</v>
      </c>
      <c r="I7" s="314">
        <v>22</v>
      </c>
      <c r="J7" s="314">
        <v>24</v>
      </c>
      <c r="K7" s="314">
        <v>18</v>
      </c>
      <c r="L7" s="314">
        <v>26</v>
      </c>
      <c r="M7" s="314">
        <v>25</v>
      </c>
      <c r="N7" s="314">
        <v>29</v>
      </c>
      <c r="O7" s="314">
        <v>31</v>
      </c>
      <c r="P7" s="314">
        <v>18</v>
      </c>
      <c r="Q7" s="314">
        <v>28</v>
      </c>
      <c r="R7" s="314">
        <v>25</v>
      </c>
      <c r="S7" s="314">
        <v>22</v>
      </c>
      <c r="T7" s="314">
        <v>21</v>
      </c>
      <c r="U7" s="314">
        <v>18</v>
      </c>
      <c r="V7" s="314">
        <v>26</v>
      </c>
      <c r="W7" s="314">
        <v>23</v>
      </c>
      <c r="X7" s="419">
        <v>19</v>
      </c>
    </row>
    <row r="8" spans="1:24" x14ac:dyDescent="0.3">
      <c r="A8" s="396">
        <v>44378</v>
      </c>
      <c r="B8" s="397" t="s">
        <v>8</v>
      </c>
      <c r="C8" s="413" t="s">
        <v>17</v>
      </c>
      <c r="D8" s="414">
        <v>1</v>
      </c>
      <c r="E8" s="309">
        <v>42</v>
      </c>
      <c r="F8" s="310">
        <v>44</v>
      </c>
      <c r="G8" s="310">
        <v>37</v>
      </c>
      <c r="H8" s="310">
        <v>37</v>
      </c>
      <c r="I8" s="310">
        <v>38</v>
      </c>
      <c r="J8" s="310">
        <v>38</v>
      </c>
      <c r="K8" s="310">
        <v>41</v>
      </c>
      <c r="L8" s="310">
        <v>42</v>
      </c>
      <c r="M8" s="310">
        <v>38</v>
      </c>
      <c r="N8" s="310">
        <v>38</v>
      </c>
      <c r="O8" s="310">
        <v>36</v>
      </c>
      <c r="P8" s="310">
        <v>37</v>
      </c>
      <c r="Q8" s="310">
        <v>35</v>
      </c>
      <c r="R8" s="310">
        <v>39</v>
      </c>
      <c r="S8" s="310">
        <v>38</v>
      </c>
      <c r="T8" s="310">
        <v>39</v>
      </c>
      <c r="U8" s="310">
        <v>40</v>
      </c>
      <c r="V8" s="310">
        <v>39</v>
      </c>
      <c r="W8" s="310">
        <v>38</v>
      </c>
      <c r="X8" s="420">
        <v>41</v>
      </c>
    </row>
    <row r="9" spans="1:24" x14ac:dyDescent="0.3">
      <c r="A9" s="403">
        <v>44378</v>
      </c>
      <c r="B9" s="404" t="s">
        <v>8</v>
      </c>
      <c r="C9" s="405" t="s">
        <v>17</v>
      </c>
      <c r="D9" s="406">
        <v>2</v>
      </c>
      <c r="E9" s="311">
        <v>40</v>
      </c>
      <c r="F9" s="312">
        <v>37</v>
      </c>
      <c r="G9" s="312">
        <v>38</v>
      </c>
      <c r="H9" s="312">
        <v>33</v>
      </c>
      <c r="I9" s="312">
        <v>42</v>
      </c>
      <c r="J9" s="312">
        <v>41</v>
      </c>
      <c r="K9" s="312">
        <v>40</v>
      </c>
      <c r="L9" s="312">
        <v>38</v>
      </c>
      <c r="M9" s="312">
        <v>36</v>
      </c>
      <c r="N9" s="312">
        <v>40</v>
      </c>
      <c r="O9" s="312">
        <v>39</v>
      </c>
      <c r="P9" s="312">
        <v>39</v>
      </c>
      <c r="Q9" s="312">
        <v>37</v>
      </c>
      <c r="R9" s="312">
        <v>39</v>
      </c>
      <c r="S9" s="312">
        <v>40</v>
      </c>
      <c r="T9" s="312">
        <v>35</v>
      </c>
      <c r="U9" s="312">
        <v>42</v>
      </c>
      <c r="V9" s="312">
        <v>37</v>
      </c>
      <c r="W9" s="312">
        <v>36</v>
      </c>
      <c r="X9" s="322">
        <v>40</v>
      </c>
    </row>
    <row r="10" spans="1:24" x14ac:dyDescent="0.3">
      <c r="A10" s="407">
        <v>44378</v>
      </c>
      <c r="B10" s="408" t="s">
        <v>8</v>
      </c>
      <c r="C10" s="409" t="s">
        <v>17</v>
      </c>
      <c r="D10" s="410">
        <v>3</v>
      </c>
      <c r="E10" s="313">
        <v>41</v>
      </c>
      <c r="F10" s="314">
        <v>38</v>
      </c>
      <c r="G10" s="314">
        <v>34</v>
      </c>
      <c r="H10" s="314">
        <v>45</v>
      </c>
      <c r="I10" s="314">
        <v>35</v>
      </c>
      <c r="J10" s="314">
        <v>38</v>
      </c>
      <c r="K10" s="314">
        <v>35</v>
      </c>
      <c r="L10" s="314">
        <v>36</v>
      </c>
      <c r="M10" s="314">
        <v>36</v>
      </c>
      <c r="N10" s="314">
        <v>37</v>
      </c>
      <c r="O10" s="314">
        <v>37</v>
      </c>
      <c r="P10" s="314">
        <v>41</v>
      </c>
      <c r="Q10" s="314">
        <v>38</v>
      </c>
      <c r="R10" s="314">
        <v>37</v>
      </c>
      <c r="S10" s="314">
        <v>41</v>
      </c>
      <c r="T10" s="314">
        <v>44</v>
      </c>
      <c r="U10" s="314">
        <v>39</v>
      </c>
      <c r="V10" s="314">
        <v>37</v>
      </c>
      <c r="W10" s="314">
        <v>41</v>
      </c>
      <c r="X10" s="419">
        <v>38</v>
      </c>
    </row>
    <row r="11" spans="1:24" x14ac:dyDescent="0.3">
      <c r="A11" s="396">
        <v>44378</v>
      </c>
      <c r="B11" s="412" t="s">
        <v>8</v>
      </c>
      <c r="C11" s="413" t="s">
        <v>20</v>
      </c>
      <c r="D11" s="414">
        <v>1</v>
      </c>
      <c r="E11" s="309">
        <v>26</v>
      </c>
      <c r="F11" s="310">
        <v>30</v>
      </c>
      <c r="G11" s="310">
        <v>26</v>
      </c>
      <c r="H11" s="310">
        <v>29</v>
      </c>
      <c r="I11" s="310">
        <v>24</v>
      </c>
      <c r="J11" s="310">
        <v>20</v>
      </c>
      <c r="K11" s="310">
        <v>22</v>
      </c>
      <c r="L11" s="310">
        <v>27</v>
      </c>
      <c r="M11" s="310">
        <v>22</v>
      </c>
      <c r="N11" s="310">
        <v>22</v>
      </c>
      <c r="O11" s="310">
        <v>24</v>
      </c>
      <c r="P11" s="310">
        <v>29</v>
      </c>
      <c r="Q11" s="310">
        <v>25</v>
      </c>
      <c r="R11" s="310">
        <v>29</v>
      </c>
      <c r="S11" s="310">
        <v>20</v>
      </c>
      <c r="T11" s="310">
        <v>28</v>
      </c>
      <c r="U11" s="310">
        <v>23</v>
      </c>
      <c r="V11" s="310">
        <v>25</v>
      </c>
      <c r="W11" s="310">
        <v>26</v>
      </c>
      <c r="X11" s="420">
        <v>26</v>
      </c>
    </row>
    <row r="12" spans="1:24" x14ac:dyDescent="0.3">
      <c r="A12" s="403">
        <v>44378</v>
      </c>
      <c r="B12" s="404" t="s">
        <v>8</v>
      </c>
      <c r="C12" s="405" t="s">
        <v>20</v>
      </c>
      <c r="D12" s="406">
        <v>2</v>
      </c>
      <c r="E12" s="311">
        <v>28</v>
      </c>
      <c r="F12" s="312">
        <v>27</v>
      </c>
      <c r="G12" s="312">
        <v>20</v>
      </c>
      <c r="H12" s="312">
        <v>25</v>
      </c>
      <c r="I12" s="312">
        <v>31</v>
      </c>
      <c r="J12" s="312">
        <v>16</v>
      </c>
      <c r="K12" s="312">
        <v>26</v>
      </c>
      <c r="L12" s="312">
        <v>21</v>
      </c>
      <c r="M12" s="312">
        <v>24</v>
      </c>
      <c r="N12" s="312">
        <v>23</v>
      </c>
      <c r="O12" s="312">
        <v>21</v>
      </c>
      <c r="P12" s="312">
        <v>21</v>
      </c>
      <c r="Q12" s="312">
        <v>24</v>
      </c>
      <c r="R12" s="312">
        <v>21</v>
      </c>
      <c r="S12" s="312">
        <v>31</v>
      </c>
      <c r="T12" s="312">
        <v>22</v>
      </c>
      <c r="U12" s="312">
        <v>21</v>
      </c>
      <c r="V12" s="312">
        <v>26</v>
      </c>
      <c r="W12" s="312">
        <v>24</v>
      </c>
      <c r="X12" s="322">
        <v>29</v>
      </c>
    </row>
    <row r="13" spans="1:24" x14ac:dyDescent="0.3">
      <c r="A13" s="407">
        <v>44378</v>
      </c>
      <c r="B13" s="408" t="s">
        <v>8</v>
      </c>
      <c r="C13" s="409" t="s">
        <v>20</v>
      </c>
      <c r="D13" s="410">
        <v>3</v>
      </c>
      <c r="E13" s="313">
        <v>28</v>
      </c>
      <c r="F13" s="314">
        <v>19</v>
      </c>
      <c r="G13" s="314">
        <v>18</v>
      </c>
      <c r="H13" s="314">
        <v>31</v>
      </c>
      <c r="I13" s="314">
        <v>19</v>
      </c>
      <c r="J13" s="314">
        <v>21</v>
      </c>
      <c r="K13" s="314">
        <v>23</v>
      </c>
      <c r="L13" s="314">
        <v>25</v>
      </c>
      <c r="M13" s="314">
        <v>18</v>
      </c>
      <c r="N13" s="314">
        <v>24</v>
      </c>
      <c r="O13" s="314">
        <v>21</v>
      </c>
      <c r="P13" s="314">
        <v>31</v>
      </c>
      <c r="Q13" s="314">
        <v>22</v>
      </c>
      <c r="R13" s="314">
        <v>22</v>
      </c>
      <c r="S13" s="314">
        <v>26</v>
      </c>
      <c r="T13" s="314">
        <v>28</v>
      </c>
      <c r="U13" s="314">
        <v>20</v>
      </c>
      <c r="V13" s="314">
        <v>27</v>
      </c>
      <c r="W13" s="314">
        <v>24</v>
      </c>
      <c r="X13" s="419">
        <v>21</v>
      </c>
    </row>
    <row r="14" spans="1:24" x14ac:dyDescent="0.3">
      <c r="A14" s="396">
        <v>44378</v>
      </c>
      <c r="B14" s="397" t="s">
        <v>12</v>
      </c>
      <c r="C14" s="398" t="s">
        <v>17</v>
      </c>
      <c r="D14" s="399">
        <v>1</v>
      </c>
      <c r="E14" s="309">
        <v>34</v>
      </c>
      <c r="F14" s="310">
        <v>44</v>
      </c>
      <c r="G14" s="310">
        <v>40</v>
      </c>
      <c r="H14" s="310">
        <v>41</v>
      </c>
      <c r="I14" s="310">
        <v>39</v>
      </c>
      <c r="J14" s="310">
        <v>51</v>
      </c>
      <c r="K14" s="310">
        <v>42</v>
      </c>
      <c r="L14" s="310">
        <v>37</v>
      </c>
      <c r="M14" s="310">
        <v>39</v>
      </c>
      <c r="N14" s="310">
        <v>38</v>
      </c>
      <c r="O14" s="310">
        <v>36</v>
      </c>
      <c r="P14" s="310">
        <v>41</v>
      </c>
      <c r="Q14" s="310">
        <v>37</v>
      </c>
      <c r="R14" s="310">
        <v>40</v>
      </c>
      <c r="S14" s="310">
        <v>34</v>
      </c>
      <c r="T14" s="310">
        <v>39</v>
      </c>
      <c r="U14" s="310">
        <v>45</v>
      </c>
      <c r="V14" s="310">
        <v>40</v>
      </c>
      <c r="W14" s="310">
        <v>34</v>
      </c>
      <c r="X14" s="420">
        <v>41</v>
      </c>
    </row>
    <row r="15" spans="1:24" x14ac:dyDescent="0.3">
      <c r="A15" s="403">
        <v>44378</v>
      </c>
      <c r="B15" s="404" t="s">
        <v>12</v>
      </c>
      <c r="C15" s="405" t="s">
        <v>17</v>
      </c>
      <c r="D15" s="406">
        <v>2</v>
      </c>
      <c r="E15" s="311">
        <v>42</v>
      </c>
      <c r="F15" s="312">
        <v>36</v>
      </c>
      <c r="G15" s="312">
        <v>45</v>
      </c>
      <c r="H15" s="312">
        <v>37</v>
      </c>
      <c r="I15" s="312">
        <v>38</v>
      </c>
      <c r="J15" s="312">
        <v>37</v>
      </c>
      <c r="K15" s="312">
        <v>36</v>
      </c>
      <c r="L15" s="312">
        <v>43</v>
      </c>
      <c r="M15" s="312">
        <v>35</v>
      </c>
      <c r="N15" s="312">
        <v>42</v>
      </c>
      <c r="O15" s="312">
        <v>35</v>
      </c>
      <c r="P15" s="312">
        <v>37</v>
      </c>
      <c r="Q15" s="312">
        <v>36</v>
      </c>
      <c r="R15" s="312">
        <v>42</v>
      </c>
      <c r="S15" s="312">
        <v>36</v>
      </c>
      <c r="T15" s="312">
        <v>38</v>
      </c>
      <c r="U15" s="312">
        <v>34</v>
      </c>
      <c r="V15" s="312">
        <v>36</v>
      </c>
      <c r="W15" s="312">
        <v>36</v>
      </c>
      <c r="X15" s="322">
        <v>34</v>
      </c>
    </row>
    <row r="16" spans="1:24" x14ac:dyDescent="0.3">
      <c r="A16" s="407">
        <v>44378</v>
      </c>
      <c r="B16" s="408" t="s">
        <v>12</v>
      </c>
      <c r="C16" s="409" t="s">
        <v>17</v>
      </c>
      <c r="D16" s="410">
        <v>3</v>
      </c>
      <c r="E16" s="313">
        <v>35</v>
      </c>
      <c r="F16" s="314">
        <v>39</v>
      </c>
      <c r="G16" s="314">
        <v>35</v>
      </c>
      <c r="H16" s="314">
        <v>45</v>
      </c>
      <c r="I16" s="314">
        <v>46</v>
      </c>
      <c r="J16" s="314">
        <v>38</v>
      </c>
      <c r="K16" s="314">
        <v>32</v>
      </c>
      <c r="L16" s="314">
        <v>43</v>
      </c>
      <c r="M16" s="314">
        <v>44</v>
      </c>
      <c r="N16" s="314">
        <v>37</v>
      </c>
      <c r="O16" s="314">
        <v>41</v>
      </c>
      <c r="P16" s="314">
        <v>38</v>
      </c>
      <c r="Q16" s="314">
        <v>41</v>
      </c>
      <c r="R16" s="314">
        <v>45</v>
      </c>
      <c r="S16" s="314">
        <v>40</v>
      </c>
      <c r="T16" s="314">
        <v>44</v>
      </c>
      <c r="U16" s="314">
        <v>36</v>
      </c>
      <c r="V16" s="314">
        <v>32</v>
      </c>
      <c r="W16" s="314">
        <v>37</v>
      </c>
      <c r="X16" s="419">
        <v>40</v>
      </c>
    </row>
    <row r="17" spans="1:24" x14ac:dyDescent="0.3">
      <c r="A17" s="396">
        <v>44378</v>
      </c>
      <c r="B17" s="412" t="s">
        <v>12</v>
      </c>
      <c r="C17" s="398" t="s">
        <v>20</v>
      </c>
      <c r="D17" s="399">
        <v>1</v>
      </c>
      <c r="E17" s="309">
        <v>19</v>
      </c>
      <c r="F17" s="310">
        <v>19</v>
      </c>
      <c r="G17" s="310">
        <v>14</v>
      </c>
      <c r="H17" s="310">
        <v>16</v>
      </c>
      <c r="I17" s="310">
        <v>17</v>
      </c>
      <c r="J17" s="310">
        <v>15</v>
      </c>
      <c r="K17" s="310">
        <v>15</v>
      </c>
      <c r="L17" s="310">
        <v>11</v>
      </c>
      <c r="M17" s="310">
        <v>17</v>
      </c>
      <c r="N17" s="310">
        <v>14</v>
      </c>
      <c r="O17" s="310">
        <v>19</v>
      </c>
      <c r="P17" s="310">
        <v>20</v>
      </c>
      <c r="Q17" s="310">
        <v>15</v>
      </c>
      <c r="R17" s="310">
        <v>19</v>
      </c>
      <c r="S17" s="310">
        <v>17</v>
      </c>
      <c r="T17" s="310">
        <v>18</v>
      </c>
      <c r="U17" s="310">
        <v>13</v>
      </c>
      <c r="V17" s="310">
        <v>18</v>
      </c>
      <c r="W17" s="310">
        <v>16</v>
      </c>
      <c r="X17" s="420">
        <v>12</v>
      </c>
    </row>
    <row r="18" spans="1:24" x14ac:dyDescent="0.3">
      <c r="A18" s="403">
        <v>44378</v>
      </c>
      <c r="B18" s="404" t="s">
        <v>12</v>
      </c>
      <c r="C18" s="405" t="s">
        <v>20</v>
      </c>
      <c r="D18" s="406">
        <v>2</v>
      </c>
      <c r="E18" s="311">
        <v>17</v>
      </c>
      <c r="F18" s="312">
        <v>17</v>
      </c>
      <c r="G18" s="312">
        <v>22</v>
      </c>
      <c r="H18" s="312">
        <v>17</v>
      </c>
      <c r="I18" s="312">
        <v>18</v>
      </c>
      <c r="J18" s="312">
        <v>14</v>
      </c>
      <c r="K18" s="312">
        <v>15</v>
      </c>
      <c r="L18" s="312">
        <v>12</v>
      </c>
      <c r="M18" s="312">
        <v>13</v>
      </c>
      <c r="N18" s="312">
        <v>15</v>
      </c>
      <c r="O18" s="312">
        <v>16</v>
      </c>
      <c r="P18" s="312">
        <v>23</v>
      </c>
      <c r="Q18" s="312">
        <v>18</v>
      </c>
      <c r="R18" s="312">
        <v>21</v>
      </c>
      <c r="S18" s="312">
        <v>17</v>
      </c>
      <c r="T18" s="312">
        <v>13</v>
      </c>
      <c r="U18" s="312">
        <v>14</v>
      </c>
      <c r="V18" s="312">
        <v>14</v>
      </c>
      <c r="W18" s="312">
        <v>21</v>
      </c>
      <c r="X18" s="322">
        <v>15</v>
      </c>
    </row>
    <row r="19" spans="1:24" x14ac:dyDescent="0.3">
      <c r="A19" s="407">
        <v>44378</v>
      </c>
      <c r="B19" s="408" t="s">
        <v>12</v>
      </c>
      <c r="C19" s="409" t="s">
        <v>20</v>
      </c>
      <c r="D19" s="410">
        <v>3</v>
      </c>
      <c r="E19" s="313">
        <v>18</v>
      </c>
      <c r="F19" s="314">
        <v>14</v>
      </c>
      <c r="G19" s="314">
        <v>10</v>
      </c>
      <c r="H19" s="314">
        <v>13</v>
      </c>
      <c r="I19" s="314">
        <v>17</v>
      </c>
      <c r="J19" s="314">
        <v>14</v>
      </c>
      <c r="K19" s="314">
        <v>13</v>
      </c>
      <c r="L19" s="314">
        <v>20</v>
      </c>
      <c r="M19" s="314">
        <v>11</v>
      </c>
      <c r="N19" s="314">
        <v>16</v>
      </c>
      <c r="O19" s="314">
        <v>20</v>
      </c>
      <c r="P19" s="314">
        <v>21</v>
      </c>
      <c r="Q19" s="314">
        <v>19</v>
      </c>
      <c r="R19" s="314">
        <v>22</v>
      </c>
      <c r="S19" s="314">
        <v>15</v>
      </c>
      <c r="T19" s="314">
        <v>16</v>
      </c>
      <c r="U19" s="314">
        <v>13</v>
      </c>
      <c r="V19" s="314">
        <v>17</v>
      </c>
      <c r="W19" s="314">
        <v>19</v>
      </c>
      <c r="X19" s="419">
        <v>16</v>
      </c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19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A2" sqref="A2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x14ac:dyDescent="0.3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417">
        <v>44409</v>
      </c>
      <c r="B2" s="412" t="s">
        <v>7</v>
      </c>
      <c r="C2" s="413" t="s">
        <v>17</v>
      </c>
      <c r="D2" s="414">
        <v>1</v>
      </c>
      <c r="E2" s="317">
        <v>76</v>
      </c>
      <c r="F2" s="318">
        <v>77</v>
      </c>
      <c r="G2" s="318">
        <v>77</v>
      </c>
      <c r="H2" s="318">
        <v>76</v>
      </c>
      <c r="I2" s="318">
        <v>76</v>
      </c>
      <c r="J2" s="318">
        <v>73</v>
      </c>
      <c r="K2" s="318">
        <v>78</v>
      </c>
      <c r="L2" s="318">
        <v>79</v>
      </c>
      <c r="M2" s="318">
        <v>80</v>
      </c>
      <c r="N2" s="318">
        <v>77</v>
      </c>
      <c r="O2" s="318">
        <v>78</v>
      </c>
      <c r="P2" s="318">
        <v>75</v>
      </c>
      <c r="Q2" s="318">
        <v>79</v>
      </c>
      <c r="R2" s="318">
        <v>78</v>
      </c>
      <c r="S2" s="318">
        <v>83</v>
      </c>
      <c r="T2" s="318">
        <v>78</v>
      </c>
      <c r="U2" s="318">
        <v>80</v>
      </c>
      <c r="V2" s="318">
        <v>77</v>
      </c>
      <c r="W2" s="318">
        <v>77</v>
      </c>
      <c r="X2" s="321">
        <v>78</v>
      </c>
    </row>
    <row r="3" spans="1:24" x14ac:dyDescent="0.3">
      <c r="A3" s="403">
        <v>44409</v>
      </c>
      <c r="B3" s="404" t="s">
        <v>7</v>
      </c>
      <c r="C3" s="405" t="s">
        <v>17</v>
      </c>
      <c r="D3" s="406">
        <v>2</v>
      </c>
      <c r="E3" s="311">
        <v>76</v>
      </c>
      <c r="F3" s="312">
        <v>77</v>
      </c>
      <c r="G3" s="312">
        <v>78</v>
      </c>
      <c r="H3" s="312">
        <v>80</v>
      </c>
      <c r="I3" s="312">
        <v>78</v>
      </c>
      <c r="J3" s="312">
        <v>81</v>
      </c>
      <c r="K3" s="312">
        <v>77</v>
      </c>
      <c r="L3" s="312">
        <v>74</v>
      </c>
      <c r="M3" s="312">
        <v>77</v>
      </c>
      <c r="N3" s="312">
        <v>78</v>
      </c>
      <c r="O3" s="312">
        <v>75</v>
      </c>
      <c r="P3" s="312">
        <v>76</v>
      </c>
      <c r="Q3" s="312">
        <v>75</v>
      </c>
      <c r="R3" s="312">
        <v>76</v>
      </c>
      <c r="S3" s="312">
        <v>80</v>
      </c>
      <c r="T3" s="312">
        <v>77</v>
      </c>
      <c r="U3" s="312">
        <v>77</v>
      </c>
      <c r="V3" s="312">
        <v>76</v>
      </c>
      <c r="W3" s="312">
        <v>77</v>
      </c>
      <c r="X3" s="322">
        <v>75</v>
      </c>
    </row>
    <row r="4" spans="1:24" x14ac:dyDescent="0.3">
      <c r="A4" s="407">
        <v>44409</v>
      </c>
      <c r="B4" s="408" t="s">
        <v>7</v>
      </c>
      <c r="C4" s="409" t="s">
        <v>17</v>
      </c>
      <c r="D4" s="410">
        <v>3</v>
      </c>
      <c r="E4" s="319">
        <v>72</v>
      </c>
      <c r="F4" s="320">
        <v>73</v>
      </c>
      <c r="G4" s="320">
        <v>78</v>
      </c>
      <c r="H4" s="320">
        <v>75</v>
      </c>
      <c r="I4" s="320">
        <v>78</v>
      </c>
      <c r="J4" s="320">
        <v>75</v>
      </c>
      <c r="K4" s="320">
        <v>73</v>
      </c>
      <c r="L4" s="320">
        <v>75</v>
      </c>
      <c r="M4" s="320">
        <v>77</v>
      </c>
      <c r="N4" s="320">
        <v>77</v>
      </c>
      <c r="O4" s="320">
        <v>77</v>
      </c>
      <c r="P4" s="320">
        <v>76</v>
      </c>
      <c r="Q4" s="320">
        <v>81</v>
      </c>
      <c r="R4" s="320">
        <v>72</v>
      </c>
      <c r="S4" s="320">
        <v>72</v>
      </c>
      <c r="T4" s="320">
        <v>79</v>
      </c>
      <c r="U4" s="320">
        <v>71</v>
      </c>
      <c r="V4" s="320">
        <v>77</v>
      </c>
      <c r="W4" s="320">
        <v>74</v>
      </c>
      <c r="X4" s="323">
        <v>76</v>
      </c>
    </row>
    <row r="5" spans="1:24" x14ac:dyDescent="0.3">
      <c r="A5" s="396">
        <v>44409</v>
      </c>
      <c r="B5" s="412" t="s">
        <v>7</v>
      </c>
      <c r="C5" s="398" t="s">
        <v>20</v>
      </c>
      <c r="D5" s="399">
        <v>1</v>
      </c>
      <c r="E5" s="317">
        <v>20</v>
      </c>
      <c r="F5" s="318">
        <v>20</v>
      </c>
      <c r="G5" s="318">
        <v>17</v>
      </c>
      <c r="H5" s="318">
        <v>17</v>
      </c>
      <c r="I5" s="318">
        <v>19</v>
      </c>
      <c r="J5" s="318">
        <v>16</v>
      </c>
      <c r="K5" s="318">
        <v>16</v>
      </c>
      <c r="L5" s="318">
        <v>20</v>
      </c>
      <c r="M5" s="318">
        <v>17</v>
      </c>
      <c r="N5" s="318">
        <v>15</v>
      </c>
      <c r="O5" s="318">
        <v>21</v>
      </c>
      <c r="P5" s="318">
        <v>13</v>
      </c>
      <c r="Q5" s="318">
        <v>17</v>
      </c>
      <c r="R5" s="318">
        <v>14</v>
      </c>
      <c r="S5" s="318">
        <v>15</v>
      </c>
      <c r="T5" s="318">
        <v>14</v>
      </c>
      <c r="U5" s="318">
        <v>11</v>
      </c>
      <c r="V5" s="318">
        <v>19</v>
      </c>
      <c r="W5" s="318">
        <v>13</v>
      </c>
      <c r="X5" s="321">
        <v>16</v>
      </c>
    </row>
    <row r="6" spans="1:24" x14ac:dyDescent="0.3">
      <c r="A6" s="403">
        <v>44409</v>
      </c>
      <c r="B6" s="404" t="s">
        <v>7</v>
      </c>
      <c r="C6" s="405" t="s">
        <v>20</v>
      </c>
      <c r="D6" s="406">
        <v>2</v>
      </c>
      <c r="E6" s="311">
        <v>18</v>
      </c>
      <c r="F6" s="312">
        <v>20</v>
      </c>
      <c r="G6" s="312">
        <v>16</v>
      </c>
      <c r="H6" s="312">
        <v>13</v>
      </c>
      <c r="I6" s="312">
        <v>18</v>
      </c>
      <c r="J6" s="312">
        <v>15</v>
      </c>
      <c r="K6" s="312">
        <v>17</v>
      </c>
      <c r="L6" s="312">
        <v>14</v>
      </c>
      <c r="M6" s="312">
        <v>14</v>
      </c>
      <c r="N6" s="312">
        <v>18</v>
      </c>
      <c r="O6" s="312">
        <v>13</v>
      </c>
      <c r="P6" s="312">
        <v>14</v>
      </c>
      <c r="Q6" s="312">
        <v>14</v>
      </c>
      <c r="R6" s="312">
        <v>15</v>
      </c>
      <c r="S6" s="312">
        <v>17</v>
      </c>
      <c r="T6" s="312">
        <v>15</v>
      </c>
      <c r="U6" s="312">
        <v>12</v>
      </c>
      <c r="V6" s="312">
        <v>14</v>
      </c>
      <c r="W6" s="312">
        <v>12</v>
      </c>
      <c r="X6" s="322">
        <v>17</v>
      </c>
    </row>
    <row r="7" spans="1:24" x14ac:dyDescent="0.3">
      <c r="A7" s="407">
        <v>44409</v>
      </c>
      <c r="B7" s="408" t="s">
        <v>7</v>
      </c>
      <c r="C7" s="409" t="s">
        <v>20</v>
      </c>
      <c r="D7" s="410">
        <v>3</v>
      </c>
      <c r="E7" s="319">
        <v>19</v>
      </c>
      <c r="F7" s="320">
        <v>16</v>
      </c>
      <c r="G7" s="320">
        <v>19</v>
      </c>
      <c r="H7" s="320">
        <v>20</v>
      </c>
      <c r="I7" s="320">
        <v>22</v>
      </c>
      <c r="J7" s="320">
        <v>14</v>
      </c>
      <c r="K7" s="320">
        <v>16</v>
      </c>
      <c r="L7" s="320">
        <v>21</v>
      </c>
      <c r="M7" s="320">
        <v>18</v>
      </c>
      <c r="N7" s="320">
        <v>20</v>
      </c>
      <c r="O7" s="320">
        <v>18</v>
      </c>
      <c r="P7" s="320">
        <v>13</v>
      </c>
      <c r="Q7" s="320">
        <v>17</v>
      </c>
      <c r="R7" s="320">
        <v>20</v>
      </c>
      <c r="S7" s="320">
        <v>15</v>
      </c>
      <c r="T7" s="320">
        <v>19</v>
      </c>
      <c r="U7" s="320">
        <v>15</v>
      </c>
      <c r="V7" s="320">
        <v>18</v>
      </c>
      <c r="W7" s="320">
        <v>19</v>
      </c>
      <c r="X7" s="323">
        <v>20</v>
      </c>
    </row>
    <row r="8" spans="1:24" x14ac:dyDescent="0.3">
      <c r="A8" s="396">
        <v>44409</v>
      </c>
      <c r="B8" s="397" t="s">
        <v>8</v>
      </c>
      <c r="C8" s="398" t="s">
        <v>17</v>
      </c>
      <c r="D8" s="399">
        <v>1</v>
      </c>
      <c r="E8" s="317">
        <v>88</v>
      </c>
      <c r="F8" s="318">
        <v>85</v>
      </c>
      <c r="G8" s="318">
        <v>84</v>
      </c>
      <c r="H8" s="318">
        <v>87</v>
      </c>
      <c r="I8" s="318">
        <v>81</v>
      </c>
      <c r="J8" s="318">
        <v>84</v>
      </c>
      <c r="K8" s="318">
        <v>83</v>
      </c>
      <c r="L8" s="318">
        <v>84</v>
      </c>
      <c r="M8" s="318">
        <v>80</v>
      </c>
      <c r="N8" s="318">
        <v>80</v>
      </c>
      <c r="O8" s="318">
        <v>87</v>
      </c>
      <c r="P8" s="318">
        <v>87</v>
      </c>
      <c r="Q8" s="318">
        <v>86</v>
      </c>
      <c r="R8" s="318">
        <v>84</v>
      </c>
      <c r="S8" s="318">
        <v>85</v>
      </c>
      <c r="T8" s="318">
        <v>83</v>
      </c>
      <c r="U8" s="318">
        <v>83</v>
      </c>
      <c r="V8" s="318">
        <v>85</v>
      </c>
      <c r="W8" s="318">
        <v>86</v>
      </c>
      <c r="X8" s="321">
        <v>86</v>
      </c>
    </row>
    <row r="9" spans="1:24" x14ac:dyDescent="0.3">
      <c r="A9" s="403">
        <v>44409</v>
      </c>
      <c r="B9" s="404" t="s">
        <v>8</v>
      </c>
      <c r="C9" s="405" t="s">
        <v>17</v>
      </c>
      <c r="D9" s="406">
        <v>2</v>
      </c>
      <c r="E9" s="311">
        <v>88</v>
      </c>
      <c r="F9" s="312">
        <v>87</v>
      </c>
      <c r="G9" s="312">
        <v>84</v>
      </c>
      <c r="H9" s="312">
        <v>88</v>
      </c>
      <c r="I9" s="312">
        <v>88</v>
      </c>
      <c r="J9" s="312">
        <v>84</v>
      </c>
      <c r="K9" s="312">
        <v>88</v>
      </c>
      <c r="L9" s="312">
        <v>88</v>
      </c>
      <c r="M9" s="312">
        <v>87</v>
      </c>
      <c r="N9" s="312">
        <v>88</v>
      </c>
      <c r="O9" s="312">
        <v>86</v>
      </c>
      <c r="P9" s="312">
        <v>88</v>
      </c>
      <c r="Q9" s="312">
        <v>89</v>
      </c>
      <c r="R9" s="312">
        <v>88</v>
      </c>
      <c r="S9" s="312">
        <v>89</v>
      </c>
      <c r="T9" s="312">
        <v>89</v>
      </c>
      <c r="U9" s="312">
        <v>89</v>
      </c>
      <c r="V9" s="312">
        <v>90</v>
      </c>
      <c r="W9" s="312">
        <v>89</v>
      </c>
      <c r="X9" s="322">
        <v>90</v>
      </c>
    </row>
    <row r="10" spans="1:24" x14ac:dyDescent="0.3">
      <c r="A10" s="407">
        <v>44409</v>
      </c>
      <c r="B10" s="408" t="s">
        <v>8</v>
      </c>
      <c r="C10" s="409" t="s">
        <v>17</v>
      </c>
      <c r="D10" s="410">
        <v>3</v>
      </c>
      <c r="E10" s="319">
        <v>90</v>
      </c>
      <c r="F10" s="320">
        <v>90</v>
      </c>
      <c r="G10" s="320">
        <v>83</v>
      </c>
      <c r="H10" s="320">
        <v>86</v>
      </c>
      <c r="I10" s="320">
        <v>88</v>
      </c>
      <c r="J10" s="320">
        <v>85</v>
      </c>
      <c r="K10" s="320">
        <v>81</v>
      </c>
      <c r="L10" s="320">
        <v>82</v>
      </c>
      <c r="M10" s="320">
        <v>83</v>
      </c>
      <c r="N10" s="320">
        <v>86</v>
      </c>
      <c r="O10" s="320">
        <v>82</v>
      </c>
      <c r="P10" s="320">
        <v>83</v>
      </c>
      <c r="Q10" s="320">
        <v>82</v>
      </c>
      <c r="R10" s="320">
        <v>87</v>
      </c>
      <c r="S10" s="320">
        <v>86</v>
      </c>
      <c r="T10" s="320">
        <v>88</v>
      </c>
      <c r="U10" s="320">
        <v>87</v>
      </c>
      <c r="V10" s="320">
        <v>84</v>
      </c>
      <c r="W10" s="320">
        <v>88</v>
      </c>
      <c r="X10" s="323">
        <v>86</v>
      </c>
    </row>
    <row r="11" spans="1:24" x14ac:dyDescent="0.3">
      <c r="A11" s="396">
        <v>44409</v>
      </c>
      <c r="B11" s="412" t="s">
        <v>8</v>
      </c>
      <c r="C11" s="413" t="s">
        <v>20</v>
      </c>
      <c r="D11" s="414">
        <v>1</v>
      </c>
      <c r="E11" s="317">
        <v>24</v>
      </c>
      <c r="F11" s="318">
        <v>22</v>
      </c>
      <c r="G11" s="318">
        <v>18</v>
      </c>
      <c r="H11" s="318">
        <v>24</v>
      </c>
      <c r="I11" s="318">
        <v>20</v>
      </c>
      <c r="J11" s="318">
        <v>19</v>
      </c>
      <c r="K11" s="318">
        <v>20</v>
      </c>
      <c r="L11" s="318">
        <v>23</v>
      </c>
      <c r="M11" s="318">
        <v>17</v>
      </c>
      <c r="N11" s="318">
        <v>15</v>
      </c>
      <c r="O11" s="318">
        <v>19</v>
      </c>
      <c r="P11" s="318">
        <v>19</v>
      </c>
      <c r="Q11" s="318">
        <v>14</v>
      </c>
      <c r="R11" s="318">
        <v>18</v>
      </c>
      <c r="S11" s="318">
        <v>16</v>
      </c>
      <c r="T11" s="318">
        <v>19</v>
      </c>
      <c r="U11" s="318">
        <v>17</v>
      </c>
      <c r="V11" s="318">
        <v>16</v>
      </c>
      <c r="W11" s="318">
        <v>17</v>
      </c>
      <c r="X11" s="321">
        <v>19</v>
      </c>
    </row>
    <row r="12" spans="1:24" x14ac:dyDescent="0.3">
      <c r="A12" s="403">
        <v>44409</v>
      </c>
      <c r="B12" s="404" t="s">
        <v>8</v>
      </c>
      <c r="C12" s="405" t="s">
        <v>20</v>
      </c>
      <c r="D12" s="406">
        <v>2</v>
      </c>
      <c r="E12" s="311">
        <v>20</v>
      </c>
      <c r="F12" s="312">
        <v>20</v>
      </c>
      <c r="G12" s="312">
        <v>17</v>
      </c>
      <c r="H12" s="312">
        <v>19</v>
      </c>
      <c r="I12" s="312">
        <v>20</v>
      </c>
      <c r="J12" s="312">
        <v>15</v>
      </c>
      <c r="K12" s="312">
        <v>22</v>
      </c>
      <c r="L12" s="312">
        <v>16</v>
      </c>
      <c r="M12" s="312">
        <v>19</v>
      </c>
      <c r="N12" s="312">
        <v>18</v>
      </c>
      <c r="O12" s="312">
        <v>12</v>
      </c>
      <c r="P12" s="312">
        <v>17</v>
      </c>
      <c r="Q12" s="312">
        <v>17</v>
      </c>
      <c r="R12" s="312">
        <v>18</v>
      </c>
      <c r="S12" s="312">
        <v>24</v>
      </c>
      <c r="T12" s="312">
        <v>18</v>
      </c>
      <c r="U12" s="312">
        <v>15</v>
      </c>
      <c r="V12" s="312">
        <v>19</v>
      </c>
      <c r="W12" s="312">
        <v>19</v>
      </c>
      <c r="X12" s="322">
        <v>19</v>
      </c>
    </row>
    <row r="13" spans="1:24" x14ac:dyDescent="0.3">
      <c r="A13" s="407">
        <v>44409</v>
      </c>
      <c r="B13" s="408" t="s">
        <v>8</v>
      </c>
      <c r="C13" s="409" t="s">
        <v>20</v>
      </c>
      <c r="D13" s="410">
        <v>3</v>
      </c>
      <c r="E13" s="319">
        <v>17</v>
      </c>
      <c r="F13" s="320">
        <v>16</v>
      </c>
      <c r="G13" s="320">
        <v>17</v>
      </c>
      <c r="H13" s="320">
        <v>23</v>
      </c>
      <c r="I13" s="320">
        <v>12</v>
      </c>
      <c r="J13" s="320">
        <v>17</v>
      </c>
      <c r="K13" s="320">
        <v>15</v>
      </c>
      <c r="L13" s="320">
        <v>18</v>
      </c>
      <c r="M13" s="320">
        <v>15</v>
      </c>
      <c r="N13" s="320">
        <v>16</v>
      </c>
      <c r="O13" s="320">
        <v>15</v>
      </c>
      <c r="P13" s="320">
        <v>21</v>
      </c>
      <c r="Q13" s="320">
        <v>17</v>
      </c>
      <c r="R13" s="320">
        <v>16</v>
      </c>
      <c r="S13" s="320">
        <v>18</v>
      </c>
      <c r="T13" s="320">
        <v>19</v>
      </c>
      <c r="U13" s="320">
        <v>14</v>
      </c>
      <c r="V13" s="320">
        <v>19</v>
      </c>
      <c r="W13" s="320">
        <v>15</v>
      </c>
      <c r="X13" s="323">
        <v>16</v>
      </c>
    </row>
    <row r="14" spans="1:24" x14ac:dyDescent="0.3">
      <c r="A14" s="396">
        <v>44409</v>
      </c>
      <c r="B14" s="397" t="s">
        <v>12</v>
      </c>
      <c r="C14" s="398" t="s">
        <v>17</v>
      </c>
      <c r="D14" s="399">
        <v>1</v>
      </c>
      <c r="E14" s="317">
        <v>79</v>
      </c>
      <c r="F14" s="318">
        <v>79</v>
      </c>
      <c r="G14" s="318">
        <v>79</v>
      </c>
      <c r="H14" s="318">
        <v>80</v>
      </c>
      <c r="I14" s="318">
        <v>80</v>
      </c>
      <c r="J14" s="318">
        <v>79</v>
      </c>
      <c r="K14" s="318">
        <v>77</v>
      </c>
      <c r="L14" s="318">
        <v>79</v>
      </c>
      <c r="M14" s="318">
        <v>77</v>
      </c>
      <c r="N14" s="318">
        <v>79</v>
      </c>
      <c r="O14" s="318">
        <v>81</v>
      </c>
      <c r="P14" s="318">
        <v>81</v>
      </c>
      <c r="Q14" s="318">
        <v>79</v>
      </c>
      <c r="R14" s="318">
        <v>82</v>
      </c>
      <c r="S14" s="318">
        <v>82</v>
      </c>
      <c r="T14" s="318">
        <v>83</v>
      </c>
      <c r="U14" s="318">
        <v>85</v>
      </c>
      <c r="V14" s="318">
        <v>82</v>
      </c>
      <c r="W14" s="318">
        <v>82</v>
      </c>
      <c r="X14" s="321">
        <v>81</v>
      </c>
    </row>
    <row r="15" spans="1:24" x14ac:dyDescent="0.3">
      <c r="A15" s="403">
        <v>44409</v>
      </c>
      <c r="B15" s="404" t="s">
        <v>12</v>
      </c>
      <c r="C15" s="405" t="s">
        <v>17</v>
      </c>
      <c r="D15" s="406">
        <v>2</v>
      </c>
      <c r="E15" s="311">
        <v>83</v>
      </c>
      <c r="F15" s="312">
        <v>75</v>
      </c>
      <c r="G15" s="312">
        <v>77</v>
      </c>
      <c r="H15" s="312">
        <v>79</v>
      </c>
      <c r="I15" s="312">
        <v>81</v>
      </c>
      <c r="J15" s="312">
        <v>83</v>
      </c>
      <c r="K15" s="312">
        <v>79</v>
      </c>
      <c r="L15" s="312">
        <v>78</v>
      </c>
      <c r="M15" s="312">
        <v>79</v>
      </c>
      <c r="N15" s="312">
        <v>79</v>
      </c>
      <c r="O15" s="312">
        <v>78</v>
      </c>
      <c r="P15" s="312">
        <v>78</v>
      </c>
      <c r="Q15" s="312">
        <v>82</v>
      </c>
      <c r="R15" s="312">
        <v>79</v>
      </c>
      <c r="S15" s="312">
        <v>80</v>
      </c>
      <c r="T15" s="312">
        <v>81</v>
      </c>
      <c r="U15" s="312">
        <v>77</v>
      </c>
      <c r="V15" s="312">
        <v>76</v>
      </c>
      <c r="W15" s="312">
        <v>79</v>
      </c>
      <c r="X15" s="322">
        <v>80</v>
      </c>
    </row>
    <row r="16" spans="1:24" x14ac:dyDescent="0.3">
      <c r="A16" s="407">
        <v>44409</v>
      </c>
      <c r="B16" s="408" t="s">
        <v>12</v>
      </c>
      <c r="C16" s="409" t="s">
        <v>17</v>
      </c>
      <c r="D16" s="410">
        <v>3</v>
      </c>
      <c r="E16" s="319">
        <v>76</v>
      </c>
      <c r="F16" s="320">
        <v>74</v>
      </c>
      <c r="G16" s="320">
        <v>73</v>
      </c>
      <c r="H16" s="320">
        <v>74</v>
      </c>
      <c r="I16" s="320">
        <v>78</v>
      </c>
      <c r="J16" s="320">
        <v>76</v>
      </c>
      <c r="K16" s="320">
        <v>73</v>
      </c>
      <c r="L16" s="320">
        <v>80</v>
      </c>
      <c r="M16" s="320">
        <v>82</v>
      </c>
      <c r="N16" s="320">
        <v>81</v>
      </c>
      <c r="O16" s="320">
        <v>77</v>
      </c>
      <c r="P16" s="320">
        <v>79</v>
      </c>
      <c r="Q16" s="320">
        <v>82</v>
      </c>
      <c r="R16" s="320">
        <v>79</v>
      </c>
      <c r="S16" s="320">
        <v>79</v>
      </c>
      <c r="T16" s="320">
        <v>82</v>
      </c>
      <c r="U16" s="320">
        <v>81</v>
      </c>
      <c r="V16" s="320">
        <v>79</v>
      </c>
      <c r="W16" s="320">
        <v>78</v>
      </c>
      <c r="X16" s="323">
        <v>80</v>
      </c>
    </row>
    <row r="17" spans="1:24" x14ac:dyDescent="0.3">
      <c r="A17" s="396">
        <v>44409</v>
      </c>
      <c r="B17" s="412" t="s">
        <v>12</v>
      </c>
      <c r="C17" s="398" t="s">
        <v>20</v>
      </c>
      <c r="D17" s="399">
        <v>1</v>
      </c>
      <c r="E17" s="317">
        <v>12</v>
      </c>
      <c r="F17" s="318">
        <v>17</v>
      </c>
      <c r="G17" s="318">
        <v>14</v>
      </c>
      <c r="H17" s="318">
        <v>15</v>
      </c>
      <c r="I17" s="318">
        <v>10</v>
      </c>
      <c r="J17" s="318">
        <v>13</v>
      </c>
      <c r="K17" s="318">
        <v>9</v>
      </c>
      <c r="L17" s="318">
        <v>11</v>
      </c>
      <c r="M17" s="318">
        <v>20</v>
      </c>
      <c r="N17" s="318">
        <v>12</v>
      </c>
      <c r="O17" s="318">
        <v>16</v>
      </c>
      <c r="P17" s="318">
        <v>16</v>
      </c>
      <c r="Q17" s="318">
        <v>13</v>
      </c>
      <c r="R17" s="318">
        <v>18</v>
      </c>
      <c r="S17" s="318">
        <v>16</v>
      </c>
      <c r="T17" s="318">
        <v>17</v>
      </c>
      <c r="U17" s="318">
        <v>12</v>
      </c>
      <c r="V17" s="318">
        <v>17</v>
      </c>
      <c r="W17" s="318">
        <v>14</v>
      </c>
      <c r="X17" s="321">
        <v>9</v>
      </c>
    </row>
    <row r="18" spans="1:24" x14ac:dyDescent="0.3">
      <c r="A18" s="403">
        <v>44409</v>
      </c>
      <c r="B18" s="404" t="s">
        <v>12</v>
      </c>
      <c r="C18" s="405" t="s">
        <v>20</v>
      </c>
      <c r="D18" s="406">
        <v>2</v>
      </c>
      <c r="E18" s="311">
        <v>12</v>
      </c>
      <c r="F18" s="312">
        <v>11</v>
      </c>
      <c r="G18" s="312">
        <v>17</v>
      </c>
      <c r="H18" s="312">
        <v>16</v>
      </c>
      <c r="I18" s="312">
        <v>17</v>
      </c>
      <c r="J18" s="312">
        <v>15</v>
      </c>
      <c r="K18" s="312">
        <v>14</v>
      </c>
      <c r="L18" s="312">
        <v>14</v>
      </c>
      <c r="M18" s="312">
        <v>13</v>
      </c>
      <c r="N18" s="312">
        <v>16</v>
      </c>
      <c r="O18" s="312">
        <v>14</v>
      </c>
      <c r="P18" s="312">
        <v>19</v>
      </c>
      <c r="Q18" s="312">
        <v>11</v>
      </c>
      <c r="R18" s="312">
        <v>16</v>
      </c>
      <c r="S18" s="312">
        <v>14</v>
      </c>
      <c r="T18" s="312">
        <v>12</v>
      </c>
      <c r="U18" s="312">
        <v>12</v>
      </c>
      <c r="V18" s="312">
        <v>14</v>
      </c>
      <c r="W18" s="312">
        <v>18</v>
      </c>
      <c r="X18" s="322">
        <v>11</v>
      </c>
    </row>
    <row r="19" spans="1:24" x14ac:dyDescent="0.3">
      <c r="A19" s="407">
        <v>44409</v>
      </c>
      <c r="B19" s="408" t="s">
        <v>12</v>
      </c>
      <c r="C19" s="409" t="s">
        <v>20</v>
      </c>
      <c r="D19" s="410">
        <v>3</v>
      </c>
      <c r="E19" s="319">
        <v>15</v>
      </c>
      <c r="F19" s="320">
        <v>13</v>
      </c>
      <c r="G19" s="320">
        <v>11</v>
      </c>
      <c r="H19" s="320">
        <v>15</v>
      </c>
      <c r="I19" s="320">
        <v>14</v>
      </c>
      <c r="J19" s="320">
        <v>14</v>
      </c>
      <c r="K19" s="320">
        <v>12</v>
      </c>
      <c r="L19" s="320">
        <v>19</v>
      </c>
      <c r="M19" s="320">
        <v>9</v>
      </c>
      <c r="N19" s="320">
        <v>17</v>
      </c>
      <c r="O19" s="320">
        <v>17</v>
      </c>
      <c r="P19" s="320">
        <v>18</v>
      </c>
      <c r="Q19" s="320">
        <v>18</v>
      </c>
      <c r="R19" s="320">
        <v>18</v>
      </c>
      <c r="S19" s="320">
        <v>12</v>
      </c>
      <c r="T19" s="320">
        <v>16</v>
      </c>
      <c r="U19" s="320">
        <v>12</v>
      </c>
      <c r="V19" s="320">
        <v>14</v>
      </c>
      <c r="W19" s="320">
        <v>18</v>
      </c>
      <c r="X19" s="323">
        <v>16</v>
      </c>
    </row>
  </sheetData>
  <phoneticPr fontId="1" type="noConversion"/>
  <pageMargins left="0.7" right="0.7" top="0.75" bottom="0.75" header="0.3" footer="0.3"/>
  <pageSetup paperSize="9" scale="1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10"/>
  <sheetViews>
    <sheetView zoomScale="130" zoomScaleNormal="130" workbookViewId="0">
      <pane xSplit="4" ySplit="1" topLeftCell="E2" activePane="bottomRight" state="frozen"/>
      <selection activeCell="N38" sqref="N38"/>
      <selection pane="topRight" activeCell="N38" sqref="N38"/>
      <selection pane="bottomLeft" activeCell="N38" sqref="N38"/>
      <selection pane="bottomRight" activeCell="A2" sqref="A2"/>
    </sheetView>
  </sheetViews>
  <sheetFormatPr defaultColWidth="8.875" defaultRowHeight="12" x14ac:dyDescent="0.3"/>
  <cols>
    <col min="1" max="1" width="10.25" style="53" bestFit="1" customWidth="1"/>
    <col min="2" max="2" width="6.5" style="53" bestFit="1" customWidth="1"/>
    <col min="3" max="3" width="9.25" style="53" bestFit="1" customWidth="1"/>
    <col min="4" max="4" width="4.5" style="53" bestFit="1" customWidth="1"/>
    <col min="5" max="10" width="4.5" style="53" customWidth="1"/>
    <col min="11" max="24" width="5.375" style="53" bestFit="1" customWidth="1"/>
    <col min="25" max="31" width="9" style="52" bestFit="1" customWidth="1"/>
    <col min="32" max="16384" width="8.875" style="52"/>
  </cols>
  <sheetData>
    <row r="1" spans="1:24" ht="11.25" customHeight="1" x14ac:dyDescent="0.3">
      <c r="A1" s="296" t="s">
        <v>13</v>
      </c>
      <c r="B1" s="296" t="s">
        <v>14</v>
      </c>
      <c r="C1" s="296" t="s">
        <v>15</v>
      </c>
      <c r="D1" s="297" t="s">
        <v>16</v>
      </c>
      <c r="E1" s="298">
        <v>1</v>
      </c>
      <c r="F1" s="296">
        <v>2</v>
      </c>
      <c r="G1" s="296">
        <v>3</v>
      </c>
      <c r="H1" s="296">
        <v>4</v>
      </c>
      <c r="I1" s="296">
        <v>5</v>
      </c>
      <c r="J1" s="296">
        <v>6</v>
      </c>
      <c r="K1" s="296">
        <v>7</v>
      </c>
      <c r="L1" s="296">
        <v>8</v>
      </c>
      <c r="M1" s="296">
        <v>9</v>
      </c>
      <c r="N1" s="296">
        <v>10</v>
      </c>
      <c r="O1" s="296">
        <v>11</v>
      </c>
      <c r="P1" s="296">
        <v>12</v>
      </c>
      <c r="Q1" s="296">
        <v>13</v>
      </c>
      <c r="R1" s="296">
        <v>14</v>
      </c>
      <c r="S1" s="296">
        <v>15</v>
      </c>
      <c r="T1" s="296">
        <v>16</v>
      </c>
      <c r="U1" s="296">
        <v>17</v>
      </c>
      <c r="V1" s="296">
        <v>18</v>
      </c>
      <c r="W1" s="296">
        <v>19</v>
      </c>
      <c r="X1" s="296">
        <v>20</v>
      </c>
    </row>
    <row r="2" spans="1:24" x14ac:dyDescent="0.3">
      <c r="A2" s="396">
        <v>44433</v>
      </c>
      <c r="B2" s="412" t="s">
        <v>7</v>
      </c>
      <c r="C2" s="413" t="s">
        <v>6</v>
      </c>
      <c r="D2" s="414">
        <v>1</v>
      </c>
      <c r="E2" s="415">
        <v>37.25</v>
      </c>
      <c r="F2" s="104"/>
      <c r="G2" s="104"/>
      <c r="H2" s="104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299"/>
    </row>
    <row r="3" spans="1:24" x14ac:dyDescent="0.3">
      <c r="A3" s="403">
        <v>44433</v>
      </c>
      <c r="B3" s="404" t="s">
        <v>7</v>
      </c>
      <c r="C3" s="405" t="s">
        <v>6</v>
      </c>
      <c r="D3" s="406">
        <v>2</v>
      </c>
      <c r="E3" s="415">
        <v>37.366666666666667</v>
      </c>
      <c r="F3" s="104"/>
      <c r="G3" s="104"/>
      <c r="H3" s="104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300"/>
    </row>
    <row r="4" spans="1:24" x14ac:dyDescent="0.3">
      <c r="A4" s="407">
        <v>44433</v>
      </c>
      <c r="B4" s="408" t="s">
        <v>7</v>
      </c>
      <c r="C4" s="409" t="s">
        <v>6</v>
      </c>
      <c r="D4" s="410">
        <v>3</v>
      </c>
      <c r="E4" s="416">
        <v>39.533333333333339</v>
      </c>
      <c r="F4" s="123"/>
      <c r="G4" s="123"/>
      <c r="H4" s="123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301"/>
    </row>
    <row r="5" spans="1:24" x14ac:dyDescent="0.3">
      <c r="A5" s="396">
        <v>44426</v>
      </c>
      <c r="B5" s="412" t="s">
        <v>8</v>
      </c>
      <c r="C5" s="413" t="s">
        <v>6</v>
      </c>
      <c r="D5" s="414">
        <v>1</v>
      </c>
      <c r="E5" s="415">
        <v>47.233333333333327</v>
      </c>
      <c r="F5" s="124"/>
      <c r="G5" s="124"/>
      <c r="H5" s="104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303"/>
    </row>
    <row r="6" spans="1:24" x14ac:dyDescent="0.3">
      <c r="A6" s="403">
        <v>44426</v>
      </c>
      <c r="B6" s="404" t="s">
        <v>8</v>
      </c>
      <c r="C6" s="405" t="s">
        <v>6</v>
      </c>
      <c r="D6" s="406">
        <v>2</v>
      </c>
      <c r="E6" s="415">
        <v>48.5</v>
      </c>
      <c r="F6" s="101"/>
      <c r="G6" s="101"/>
      <c r="H6" s="104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304"/>
    </row>
    <row r="7" spans="1:24" x14ac:dyDescent="0.3">
      <c r="A7" s="407">
        <v>44426</v>
      </c>
      <c r="B7" s="408" t="s">
        <v>8</v>
      </c>
      <c r="C7" s="409" t="s">
        <v>6</v>
      </c>
      <c r="D7" s="410">
        <v>3</v>
      </c>
      <c r="E7" s="416">
        <v>46.866666666666667</v>
      </c>
      <c r="F7" s="102"/>
      <c r="G7" s="102"/>
      <c r="H7" s="123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301"/>
    </row>
    <row r="8" spans="1:24" x14ac:dyDescent="0.3">
      <c r="A8" s="396">
        <v>44423</v>
      </c>
      <c r="B8" s="412" t="s">
        <v>12</v>
      </c>
      <c r="C8" s="413" t="s">
        <v>6</v>
      </c>
      <c r="D8" s="414">
        <v>1</v>
      </c>
      <c r="E8" s="415">
        <v>30.566666666666666</v>
      </c>
      <c r="F8" s="124"/>
      <c r="G8" s="124"/>
      <c r="H8" s="104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303"/>
    </row>
    <row r="9" spans="1:24" x14ac:dyDescent="0.3">
      <c r="A9" s="403">
        <v>44423</v>
      </c>
      <c r="B9" s="412" t="s">
        <v>12</v>
      </c>
      <c r="C9" s="405" t="s">
        <v>6</v>
      </c>
      <c r="D9" s="406">
        <v>2</v>
      </c>
      <c r="E9" s="415">
        <v>33.799999999999997</v>
      </c>
      <c r="F9" s="101"/>
      <c r="G9" s="101"/>
      <c r="H9" s="104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304"/>
    </row>
    <row r="10" spans="1:24" x14ac:dyDescent="0.3">
      <c r="A10" s="407">
        <v>44423</v>
      </c>
      <c r="B10" s="408" t="s">
        <v>12</v>
      </c>
      <c r="C10" s="409" t="s">
        <v>6</v>
      </c>
      <c r="D10" s="410">
        <v>3</v>
      </c>
      <c r="E10" s="416">
        <v>32.366666666666667</v>
      </c>
      <c r="F10" s="102"/>
      <c r="G10" s="102"/>
      <c r="H10" s="123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301"/>
    </row>
  </sheetData>
  <phoneticPr fontId="1" type="noConversion"/>
  <pageMargins left="0.7" right="0.7" top="0.75" bottom="0.75" header="0.3" footer="0.3"/>
  <pageSetup paperSize="9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2</vt:i4>
      </vt:variant>
    </vt:vector>
  </HeadingPairs>
  <TitlesOfParts>
    <vt:vector size="17" baseType="lpstr">
      <vt:lpstr>과제정보</vt:lpstr>
      <vt:lpstr>1-전년 및 평년 성적</vt:lpstr>
      <vt:lpstr>2_1-모소질</vt:lpstr>
      <vt:lpstr>2_2-엽수조사</vt:lpstr>
      <vt:lpstr>2_3-경수조사</vt:lpstr>
      <vt:lpstr>2_4-생육조사(6.21)</vt:lpstr>
      <vt:lpstr>2_5-생육조사(7.1)</vt:lpstr>
      <vt:lpstr>2_6-생육조사(8.1)</vt:lpstr>
      <vt:lpstr>2_7-생육조사(출수기)</vt:lpstr>
      <vt:lpstr>2_8-생육조사(9.1)</vt:lpstr>
      <vt:lpstr>2_8-생육조사(9.1) (2)</vt:lpstr>
      <vt:lpstr>2_9-생육조사(수확기)</vt:lpstr>
      <vt:lpstr>3-생육시기</vt:lpstr>
      <vt:lpstr>4-수량조사</vt:lpstr>
      <vt:lpstr>5-기상</vt:lpstr>
      <vt:lpstr>'2_2-엽수조사'!Print_Area</vt:lpstr>
      <vt:lpstr>'2_3-경수조사'!Print_Area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이인경</dc:creator>
  <cp:lastModifiedBy>A</cp:lastModifiedBy>
  <cp:lastPrinted>2021-11-15T02:36:23Z</cp:lastPrinted>
  <dcterms:created xsi:type="dcterms:W3CDTF">2017-07-31T23:54:00Z</dcterms:created>
  <dcterms:modified xsi:type="dcterms:W3CDTF">2021-12-01T12:00:38Z</dcterms:modified>
</cp:coreProperties>
</file>