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13_ncr:1_{8DE49A84-D2EB-4CCF-8ABE-894E9D423C9D}" xr6:coauthVersionLast="47" xr6:coauthVersionMax="47" xr10:uidLastSave="{00000000-0000-0000-0000-000000000000}"/>
  <bookViews>
    <workbookView xWindow="-98" yWindow="-98" windowWidth="25726" windowHeight="17461" activeTab="4" xr2:uid="{43C4E888-8B57-D14B-B51C-F309FC1002D5}"/>
  </bookViews>
  <sheets>
    <sheet name="Ex1-Decision Matrix" sheetId="1" r:id="rId1"/>
    <sheet name="Ex2-Goal Seek" sheetId="2" r:id="rId2"/>
    <sheet name="Ex3-Solver" sheetId="3" r:id="rId3"/>
    <sheet name="Ex4-Sales" sheetId="4" r:id="rId4"/>
    <sheet name="Ex4-Ref" sheetId="5" r:id="rId5"/>
  </sheets>
  <definedNames>
    <definedName name="solver_cvg" localSheetId="2" hidden="1">0.0001</definedName>
    <definedName name="solver_drv" localSheetId="2" hidden="1">1</definedName>
    <definedName name="solver_eng" localSheetId="1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'Ex3-Solver'!$B$10</definedName>
    <definedName name="solver_lhs2" localSheetId="2" hidden="1">'Ex3-Solver'!$C$10</definedName>
    <definedName name="solver_lhs3" localSheetId="2" hidden="1">'Ex3-Solver'!$D$10</definedName>
    <definedName name="solver_lhs4" localSheetId="2" hidden="1">'Ex3-Solver'!$E$10</definedName>
    <definedName name="solver_lhs5" localSheetId="2" hidden="1">'Ex3-Solver'!$G$8</definedName>
    <definedName name="solver_lhs6" localSheetId="2" hidden="1">'Ex3-Solver'!$G$9</definedName>
    <definedName name="solver_lin" localSheetId="1" hidden="1">2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2" hidden="1">1</definedName>
    <definedName name="solver_opt" localSheetId="1" hidden="1">'Ex2-Goal Seek'!$B$7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2</definedName>
    <definedName name="solver_rel4" localSheetId="2" hidden="1">2</definedName>
    <definedName name="solver_rel5" localSheetId="2" hidden="1">1</definedName>
    <definedName name="solver_rel6" localSheetId="2" hidden="1">1</definedName>
    <definedName name="solver_rhs1" localSheetId="2" hidden="1">'Ex3-Solver'!$B$11</definedName>
    <definedName name="solver_rhs2" localSheetId="2" hidden="1">'Ex3-Solver'!$C$11</definedName>
    <definedName name="solver_rhs3" localSheetId="2" hidden="1">'Ex3-Solver'!$D$10</definedName>
    <definedName name="solver_rhs4" localSheetId="2" hidden="1">'Ex3-Solver'!$E$11</definedName>
    <definedName name="solver_rhs5" localSheetId="2" hidden="1">'Ex3-Solver'!$I$8</definedName>
    <definedName name="solver_rhs6" localSheetId="2" hidden="1">'Ex3-Solver'!$I$9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G9" i="3"/>
  <c r="G8" i="3"/>
  <c r="C10" i="3"/>
  <c r="D10" i="3"/>
  <c r="E10" i="3"/>
  <c r="B10" i="3"/>
  <c r="B17" i="2" l="1"/>
  <c r="B7" i="2"/>
  <c r="B10" i="1"/>
  <c r="D10" i="1" s="1"/>
  <c r="F10" i="1" l="1"/>
  <c r="E10" i="1"/>
  <c r="C10" i="1"/>
</calcChain>
</file>

<file path=xl/sharedStrings.xml><?xml version="1.0" encoding="utf-8"?>
<sst xmlns="http://schemas.openxmlformats.org/spreadsheetml/2006/main" count="304" uniqueCount="94">
  <si>
    <t>Criterion</t>
  </si>
  <si>
    <t>Age</t>
  </si>
  <si>
    <t>Technical Information</t>
  </si>
  <si>
    <t>Language</t>
  </si>
  <si>
    <t>Academic Success</t>
  </si>
  <si>
    <t>Year of Experience</t>
  </si>
  <si>
    <t>MS Office Skills</t>
  </si>
  <si>
    <t>Total</t>
  </si>
  <si>
    <t>Weight</t>
  </si>
  <si>
    <t>John</t>
  </si>
  <si>
    <t>Suzy</t>
  </si>
  <si>
    <t>Mike</t>
  </si>
  <si>
    <t>Ken</t>
  </si>
  <si>
    <t>RATINGS</t>
  </si>
  <si>
    <t>Exam 1</t>
  </si>
  <si>
    <t>Exam 2</t>
  </si>
  <si>
    <t>Exam 3</t>
  </si>
  <si>
    <t>Exam 4</t>
  </si>
  <si>
    <t>Final Grade</t>
  </si>
  <si>
    <t>years</t>
  </si>
  <si>
    <t>Loan Amount</t>
  </si>
  <si>
    <t>Montly Payment</t>
  </si>
  <si>
    <t>Annual Rate</t>
  </si>
  <si>
    <t>Cost of shipping ($ per product)</t>
  </si>
  <si>
    <t>Customer 1</t>
  </si>
  <si>
    <t>Customer 2</t>
  </si>
  <si>
    <t>Customer 3</t>
  </si>
  <si>
    <t>Customer 4</t>
  </si>
  <si>
    <t>Warehouse 1</t>
  </si>
  <si>
    <t>Warehouse 2</t>
  </si>
  <si>
    <t>Number of products shipped</t>
  </si>
  <si>
    <t>Total shipped</t>
  </si>
  <si>
    <t>Available</t>
  </si>
  <si>
    <t>&lt;=</t>
  </si>
  <si>
    <t>Total received</t>
  </si>
  <si>
    <t>Ordered</t>
  </si>
  <si>
    <t>Total Shipping Cost</t>
  </si>
  <si>
    <t>Problem</t>
  </si>
  <si>
    <t>You want to minimize the cost of shipping goods from 2 different warehouses to 4 different customers. Each warehouse has a limited supply and each customer has a certain demand.</t>
  </si>
  <si>
    <t>Solution</t>
  </si>
  <si>
    <r>
      <t xml:space="preserve">1. The </t>
    </r>
    <r>
      <rPr>
        <b/>
        <sz val="8"/>
        <rFont val="MS Sans Serif"/>
      </rPr>
      <t>Objective</t>
    </r>
    <r>
      <rPr>
        <sz val="8"/>
        <rFont val="MS Sans Serif"/>
        <family val="2"/>
      </rPr>
      <t xml:space="preserve"> is to minimize cost. This is cell C12, named Shipping_cost.
2. The </t>
    </r>
    <r>
      <rPr>
        <b/>
        <sz val="8"/>
        <rFont val="MS Sans Serif"/>
      </rPr>
      <t>Variable</t>
    </r>
    <r>
      <rPr>
        <sz val="8"/>
        <rFont val="MS Sans Serif"/>
        <family val="2"/>
      </rPr>
      <t xml:space="preserve"> cells are those containing the number of products to ship from each warehouse to the customers. These are cells B2:E8, given the name Products_shipped.     
3. The </t>
    </r>
    <r>
      <rPr>
        <b/>
        <sz val="8"/>
        <rFont val="MS Sans Serif"/>
      </rPr>
      <t>Constraints</t>
    </r>
    <r>
      <rPr>
        <sz val="8"/>
        <rFont val="MS Sans Serif"/>
        <family val="2"/>
      </rPr>
      <t xml:space="preserve"> are:  
 Total_received (B9:E9) = Ordered (B10:E10)     
 Total_shipped (G7:G8) &lt;= Available (I7:I8)
</t>
    </r>
  </si>
  <si>
    <t>Date</t>
  </si>
  <si>
    <t>Sales Rep</t>
  </si>
  <si>
    <t>Shift</t>
  </si>
  <si>
    <t>Cost Price</t>
  </si>
  <si>
    <t>Selling Price</t>
  </si>
  <si>
    <t>Profit</t>
  </si>
  <si>
    <t>Profit %</t>
  </si>
  <si>
    <t>Commission</t>
  </si>
  <si>
    <t>Weekday</t>
  </si>
  <si>
    <t>Ben</t>
  </si>
  <si>
    <t>Night</t>
  </si>
  <si>
    <t>Jacob</t>
  </si>
  <si>
    <t>Day</t>
  </si>
  <si>
    <t>13/7/2022</t>
  </si>
  <si>
    <t>14/7/2022</t>
  </si>
  <si>
    <t>15/7/2022</t>
  </si>
  <si>
    <t>18/7/2022</t>
  </si>
  <si>
    <t>19/7/2022</t>
  </si>
  <si>
    <t>20/7/2022</t>
  </si>
  <si>
    <t>21/7/2022</t>
  </si>
  <si>
    <t>22/7/2022</t>
  </si>
  <si>
    <t>25/7/2022</t>
  </si>
  <si>
    <t>26/7/2022</t>
  </si>
  <si>
    <t>27/7/2022</t>
  </si>
  <si>
    <t>28/7/2022</t>
  </si>
  <si>
    <t>29/7/2022</t>
  </si>
  <si>
    <t>15/8/2022</t>
  </si>
  <si>
    <t>16/8/2022</t>
  </si>
  <si>
    <t>17/8/2022</t>
  </si>
  <si>
    <t>18/8/2022</t>
  </si>
  <si>
    <t>19/8/2022</t>
  </si>
  <si>
    <t>22/8/2022</t>
  </si>
  <si>
    <t>23/8/2022</t>
  </si>
  <si>
    <t>24/8/2022</t>
  </si>
  <si>
    <t>25/8/2022</t>
  </si>
  <si>
    <t>26/8/2022</t>
  </si>
  <si>
    <t>29/8/2022</t>
  </si>
  <si>
    <t>30/8/2022</t>
  </si>
  <si>
    <t>31/8/2022</t>
  </si>
  <si>
    <t>ShiftWise Daily Payment</t>
  </si>
  <si>
    <t>Payment per Shift</t>
  </si>
  <si>
    <t>Commission Data</t>
  </si>
  <si>
    <t>Commission %</t>
  </si>
  <si>
    <t>Below 12%</t>
  </si>
  <si>
    <t>12% to 20%</t>
  </si>
  <si>
    <t>More than 20%</t>
  </si>
  <si>
    <t>Week Day Calculation</t>
  </si>
  <si>
    <t>Digit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</si>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</sst>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&quot;THB&quot;#,##0.00_);[Red]\(&quot;THB&quot;#,##0.00\)"/>
    <numFmt numFmtId="165" formatCode="&quot;THB&quot;#,##0.00"/>
    <numFmt numFmtId="166" formatCode="&quot;$&quot;#,##0.00"/>
    <numFmt numFmtId="171" formatCode="&quot;$&quot;#,##0"/>
    <numFmt numFmtId="172" formatCode="0.0%"/>
  </numFmts>
  <fonts count="13" x14ac:knownFonts="1">
    <font>
      <sz val="12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MS Sans Serif"/>
    </font>
    <font>
      <b/>
      <sz val="9"/>
      <name val="MS Sans Serif"/>
      <family val="2"/>
    </font>
    <font>
      <sz val="8"/>
      <name val="MS Sans Serif"/>
      <family val="2"/>
    </font>
    <font>
      <b/>
      <sz val="9"/>
      <name val="MS Sans Serif"/>
    </font>
    <font>
      <b/>
      <sz val="8"/>
      <name val="MS Sans Serif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rgb="FF44546A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EF5F0"/>
        <bgColor rgb="FF000000"/>
      </patternFill>
    </fill>
    <fill>
      <patternFill patternType="solid">
        <fgColor rgb="FFECFFCC"/>
        <bgColor rgb="FF000000"/>
      </patternFill>
    </fill>
    <fill>
      <patternFill patternType="solid">
        <fgColor rgb="FFD9D9FF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EAAAA"/>
      </bottom>
      <diagonal/>
    </border>
    <border>
      <left style="thin">
        <color rgb="FFAEAAAA"/>
      </left>
      <right/>
      <top/>
      <bottom/>
      <diagonal/>
    </border>
    <border>
      <left/>
      <right/>
      <top style="thin">
        <color rgb="FFAEAAAA"/>
      </top>
      <bottom/>
      <diagonal/>
    </border>
    <border>
      <left/>
      <right style="thin">
        <color rgb="FFAEAAAA"/>
      </right>
      <top style="thin">
        <color rgb="FFAEAAAA"/>
      </top>
      <bottom/>
      <diagonal/>
    </border>
    <border>
      <left/>
      <right style="thin">
        <color rgb="FFAEAAAA"/>
      </right>
      <top/>
      <bottom/>
      <diagonal/>
    </border>
    <border>
      <left style="thin">
        <color rgb="FFAEAAAA"/>
      </left>
      <right/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/>
      <right/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/>
      <top style="thin">
        <color rgb="FFAEAAAA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9999FF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9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3" xfId="0" applyFont="1" applyBorder="1"/>
    <xf numFmtId="0" fontId="3" fillId="0" borderId="7" xfId="0" applyFont="1" applyBorder="1"/>
    <xf numFmtId="0" fontId="4" fillId="0" borderId="4" xfId="0" applyFont="1" applyBorder="1"/>
    <xf numFmtId="0" fontId="4" fillId="0" borderId="5" xfId="0" applyFont="1" applyBorder="1"/>
    <xf numFmtId="3" fontId="2" fillId="6" borderId="0" xfId="0" applyNumberFormat="1" applyFont="1" applyFill="1"/>
    <xf numFmtId="0" fontId="4" fillId="8" borderId="6" xfId="0" applyFont="1" applyFill="1" applyBorder="1"/>
    <xf numFmtId="0" fontId="4" fillId="0" borderId="3" xfId="0" applyFont="1" applyBorder="1"/>
    <xf numFmtId="0" fontId="2" fillId="0" borderId="6" xfId="0" applyFont="1" applyBorder="1"/>
    <xf numFmtId="0" fontId="4" fillId="0" borderId="7" xfId="0" applyFont="1" applyBorder="1"/>
    <xf numFmtId="0" fontId="4" fillId="8" borderId="2" xfId="0" applyFont="1" applyFill="1" applyBorder="1"/>
    <xf numFmtId="0" fontId="2" fillId="0" borderId="2" xfId="0" applyFont="1" applyBorder="1"/>
    <xf numFmtId="0" fontId="2" fillId="0" borderId="8" xfId="0" applyFont="1" applyBorder="1"/>
    <xf numFmtId="166" fontId="4" fillId="9" borderId="10" xfId="0" applyNumberFormat="1" applyFont="1" applyFill="1" applyBorder="1"/>
    <xf numFmtId="0" fontId="5" fillId="0" borderId="0" xfId="0" applyFont="1"/>
    <xf numFmtId="0" fontId="6" fillId="10" borderId="11" xfId="0" applyFont="1" applyFill="1" applyBorder="1"/>
    <xf numFmtId="0" fontId="7" fillId="10" borderId="4" xfId="0" applyFont="1" applyFill="1" applyBorder="1"/>
    <xf numFmtId="0" fontId="5" fillId="10" borderId="4" xfId="0" applyFont="1" applyFill="1" applyBorder="1"/>
    <xf numFmtId="0" fontId="5" fillId="10" borderId="5" xfId="0" applyFont="1" applyFill="1" applyBorder="1"/>
    <xf numFmtId="0" fontId="7" fillId="10" borderId="3" xfId="0" applyFont="1" applyFill="1" applyBorder="1"/>
    <xf numFmtId="0" fontId="7" fillId="10" borderId="0" xfId="0" applyFont="1" applyFill="1"/>
    <xf numFmtId="0" fontId="7" fillId="10" borderId="6" xfId="0" applyFont="1" applyFill="1" applyBorder="1"/>
    <xf numFmtId="0" fontId="8" fillId="10" borderId="3" xfId="0" applyFont="1" applyFill="1" applyBorder="1" applyAlignment="1">
      <alignment wrapText="1"/>
    </xf>
    <xf numFmtId="0" fontId="5" fillId="10" borderId="0" xfId="0" applyFont="1" applyFill="1"/>
    <xf numFmtId="0" fontId="5" fillId="10" borderId="6" xfId="0" applyFont="1" applyFill="1" applyBorder="1"/>
    <xf numFmtId="3" fontId="2" fillId="0" borderId="0" xfId="0" applyNumberFormat="1" applyFont="1"/>
    <xf numFmtId="3" fontId="2" fillId="7" borderId="0" xfId="0" applyNumberFormat="1" applyFont="1" applyFill="1"/>
    <xf numFmtId="0" fontId="0" fillId="5" borderId="1" xfId="0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7" fillId="10" borderId="3" xfId="0" applyFont="1" applyFill="1" applyBorder="1" applyAlignment="1">
      <alignment horizontal="left" vertical="top" wrapText="1"/>
    </xf>
    <xf numFmtId="0" fontId="7" fillId="10" borderId="0" xfId="0" applyFont="1" applyFill="1" applyBorder="1" applyAlignment="1">
      <alignment horizontal="left" vertical="top" wrapText="1"/>
    </xf>
    <xf numFmtId="0" fontId="7" fillId="10" borderId="6" xfId="0" applyFont="1" applyFill="1" applyBorder="1" applyAlignment="1">
      <alignment horizontal="left" vertical="top" wrapText="1"/>
    </xf>
    <xf numFmtId="0" fontId="7" fillId="10" borderId="7" xfId="0" applyFont="1" applyFill="1" applyBorder="1" applyAlignment="1">
      <alignment horizontal="left" vertical="top" wrapText="1"/>
    </xf>
    <xf numFmtId="0" fontId="7" fillId="10" borderId="2" xfId="0" applyFont="1" applyFill="1" applyBorder="1" applyAlignment="1">
      <alignment horizontal="left" vertical="top" wrapText="1"/>
    </xf>
    <xf numFmtId="0" fontId="7" fillId="10" borderId="8" xfId="0" applyFont="1" applyFill="1" applyBorder="1" applyAlignment="1">
      <alignment horizontal="left" vertical="top" wrapText="1"/>
    </xf>
    <xf numFmtId="8" fontId="2" fillId="0" borderId="0" xfId="0" applyNumberFormat="1" applyFont="1"/>
    <xf numFmtId="8" fontId="2" fillId="0" borderId="6" xfId="0" applyNumberFormat="1" applyFont="1" applyBorder="1"/>
    <xf numFmtId="8" fontId="2" fillId="0" borderId="2" xfId="0" applyNumberFormat="1" applyFont="1" applyBorder="1"/>
    <xf numFmtId="8" fontId="2" fillId="0" borderId="8" xfId="0" applyNumberFormat="1" applyFont="1" applyBorder="1"/>
    <xf numFmtId="0" fontId="10" fillId="11" borderId="1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13" xfId="0" applyNumberFormat="1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166" fontId="11" fillId="0" borderId="14" xfId="0" applyNumberFormat="1" applyFont="1" applyBorder="1" applyAlignment="1">
      <alignment vertical="center"/>
    </xf>
    <xf numFmtId="10" fontId="11" fillId="0" borderId="14" xfId="0" applyNumberFormat="1" applyFont="1" applyBorder="1" applyAlignment="1">
      <alignment vertical="center"/>
    </xf>
    <xf numFmtId="14" fontId="11" fillId="0" borderId="0" xfId="0" applyNumberFormat="1" applyFont="1" applyAlignment="1">
      <alignment vertical="center"/>
    </xf>
    <xf numFmtId="0" fontId="11" fillId="0" borderId="13" xfId="0" applyFont="1" applyBorder="1" applyAlignment="1">
      <alignment vertical="center"/>
    </xf>
    <xf numFmtId="171" fontId="11" fillId="0" borderId="14" xfId="0" applyNumberFormat="1" applyFont="1" applyBorder="1" applyAlignment="1">
      <alignment vertical="center"/>
    </xf>
    <xf numFmtId="171" fontId="11" fillId="0" borderId="0" xfId="0" applyNumberFormat="1" applyFont="1" applyAlignment="1">
      <alignment vertical="center"/>
    </xf>
    <xf numFmtId="9" fontId="11" fillId="0" borderId="14" xfId="0" applyNumberFormat="1" applyFont="1" applyBorder="1" applyAlignment="1">
      <alignment vertical="center"/>
    </xf>
    <xf numFmtId="172" fontId="11" fillId="0" borderId="14" xfId="0" applyNumberFormat="1" applyFont="1" applyBorder="1" applyAlignment="1">
      <alignment vertical="center"/>
    </xf>
    <xf numFmtId="10" fontId="11" fillId="0" borderId="0" xfId="0" applyNumberFormat="1" applyFont="1" applyAlignment="1">
      <alignment vertical="center"/>
    </xf>
    <xf numFmtId="0" fontId="12" fillId="12" borderId="15" xfId="0" applyFont="1" applyFill="1" applyBorder="1" applyAlignment="1">
      <alignment horizontal="center" vertical="center"/>
    </xf>
    <xf numFmtId="0" fontId="11" fillId="0" borderId="1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'Ex1-Decision Matrix'!$C$3:$F$3</c:f>
              <c:strCache>
                <c:ptCount val="4"/>
                <c:pt idx="0">
                  <c:v>John</c:v>
                </c:pt>
                <c:pt idx="1">
                  <c:v>Suzy</c:v>
                </c:pt>
                <c:pt idx="2">
                  <c:v>Mike</c:v>
                </c:pt>
                <c:pt idx="3">
                  <c:v>Ken</c:v>
                </c:pt>
              </c:strCache>
            </c:strRef>
          </c:cat>
          <c:val>
            <c:numRef>
              <c:f>'Ex1-Decision Matrix'!$C$10:$F$10</c:f>
              <c:numCache>
                <c:formatCode>General</c:formatCode>
                <c:ptCount val="4"/>
                <c:pt idx="0">
                  <c:v>5.6</c:v>
                </c:pt>
                <c:pt idx="1">
                  <c:v>5.7</c:v>
                </c:pt>
                <c:pt idx="2">
                  <c:v>6.65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3E4A-9B54-DE4A5637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758240"/>
        <c:axId val="681760512"/>
      </c:barChart>
      <c:catAx>
        <c:axId val="68175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60512"/>
        <c:crosses val="autoZero"/>
        <c:auto val="1"/>
        <c:lblAlgn val="ctr"/>
        <c:lblOffset val="100"/>
        <c:noMultiLvlLbl val="0"/>
      </c:catAx>
      <c:valAx>
        <c:axId val="6817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5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3735</xdr:colOff>
      <xdr:row>11</xdr:row>
      <xdr:rowOff>2988</xdr:rowOff>
    </xdr:from>
    <xdr:to>
      <xdr:col>6</xdr:col>
      <xdr:colOff>22412</xdr:colOff>
      <xdr:row>23</xdr:row>
      <xdr:rowOff>194236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885237-DBB6-F756-C70B-B34B83689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8</xdr:row>
      <xdr:rowOff>14288</xdr:rowOff>
    </xdr:from>
    <xdr:to>
      <xdr:col>18</xdr:col>
      <xdr:colOff>333374</xdr:colOff>
      <xdr:row>26</xdr:row>
      <xdr:rowOff>71438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2F961AA6-92F6-4EE7-A9C5-C0D7826C6137}"/>
            </a:ext>
          </a:extLst>
        </xdr:cNvPr>
        <xdr:cNvSpPr/>
      </xdr:nvSpPr>
      <xdr:spPr>
        <a:xfrm>
          <a:off x="8836027" y="2768600"/>
          <a:ext cx="6200774" cy="3657600"/>
        </a:xfrm>
        <a:prstGeom prst="wedgeRoundRectCallout">
          <a:avLst/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>
              <a:solidFill>
                <a:sysClr val="windowText" lastClr="000000"/>
              </a:solidFill>
            </a:rPr>
            <a:t>Task 01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Find the Profit Percentage for Each Sale.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 02</a:t>
          </a:r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Calculate Commission</a:t>
          </a:r>
          <a:r>
            <a:rPr lang="en-US" sz="1400" baseline="0">
              <a:solidFill>
                <a:sysClr val="windowText" lastClr="000000"/>
              </a:solidFill>
            </a:rPr>
            <a:t> for Sales</a:t>
          </a:r>
          <a:r>
            <a:rPr lang="en-US" sz="140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 b="1">
              <a:solidFill>
                <a:sysClr val="windowText" lastClr="000000"/>
              </a:solidFill>
            </a:rPr>
            <a:t>Task</a:t>
          </a:r>
          <a:r>
            <a:rPr lang="en-US" sz="1400" b="1" baseline="0">
              <a:solidFill>
                <a:sysClr val="windowText" lastClr="000000"/>
              </a:solidFill>
            </a:rPr>
            <a:t> 03</a:t>
          </a:r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Count the Number of Shifts for Each Employee.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04</a:t>
          </a: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Determine Income for Both.</a:t>
          </a:r>
        </a:p>
        <a:p>
          <a:pPr algn="l"/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="1" baseline="0">
              <a:solidFill>
                <a:sysClr val="windowText" lastClr="000000"/>
              </a:solidFill>
            </a:rPr>
            <a:t>Task 05</a:t>
          </a:r>
          <a:endParaRPr lang="en-US" sz="1400" baseline="0">
            <a:solidFill>
              <a:sysClr val="windowText" lastClr="000000"/>
            </a:solidFill>
          </a:endParaRPr>
        </a:p>
        <a:p>
          <a:pPr algn="l"/>
          <a:r>
            <a:rPr lang="en-US" sz="1400" baseline="0">
              <a:solidFill>
                <a:sysClr val="windowText" lastClr="000000"/>
              </a:solidFill>
            </a:rPr>
            <a:t>On Average, Which Day of the Week is the Most Profitable for the Company?</a:t>
          </a:r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01ED-6019-2040-961B-99C3708EA48F}">
  <dimension ref="A2:F10"/>
  <sheetViews>
    <sheetView zoomScale="170" zoomScaleNormal="170" workbookViewId="0">
      <selection activeCell="G21" sqref="G21"/>
    </sheetView>
  </sheetViews>
  <sheetFormatPr defaultColWidth="11" defaultRowHeight="15.75" x14ac:dyDescent="0.5"/>
  <cols>
    <col min="1" max="1" width="19.1875" bestFit="1" customWidth="1"/>
  </cols>
  <sheetData>
    <row r="2" spans="1:6" x14ac:dyDescent="0.5">
      <c r="B2" s="38" t="s">
        <v>13</v>
      </c>
      <c r="C2" s="38"/>
      <c r="D2" s="38"/>
      <c r="E2" s="38"/>
      <c r="F2" s="38"/>
    </row>
    <row r="3" spans="1:6" x14ac:dyDescent="0.5">
      <c r="A3" s="4" t="s">
        <v>0</v>
      </c>
      <c r="B3" s="2" t="s">
        <v>8</v>
      </c>
      <c r="C3" s="3" t="s">
        <v>9</v>
      </c>
      <c r="D3" s="3" t="s">
        <v>10</v>
      </c>
      <c r="E3" s="3" t="s">
        <v>11</v>
      </c>
      <c r="F3" s="3" t="s">
        <v>12</v>
      </c>
    </row>
    <row r="4" spans="1:6" x14ac:dyDescent="0.5">
      <c r="A4" s="4" t="s">
        <v>1</v>
      </c>
      <c r="B4" s="2">
        <v>2</v>
      </c>
      <c r="C4" s="1">
        <v>1</v>
      </c>
      <c r="D4" s="1">
        <v>3</v>
      </c>
      <c r="E4" s="1">
        <v>7</v>
      </c>
      <c r="F4" s="1">
        <v>5</v>
      </c>
    </row>
    <row r="5" spans="1:6" x14ac:dyDescent="0.5">
      <c r="A5" s="4" t="s">
        <v>2</v>
      </c>
      <c r="B5" s="2">
        <v>4</v>
      </c>
      <c r="C5" s="1">
        <v>7</v>
      </c>
      <c r="D5" s="1">
        <v>3</v>
      </c>
      <c r="E5" s="1">
        <v>4</v>
      </c>
      <c r="F5" s="1">
        <v>6</v>
      </c>
    </row>
    <row r="6" spans="1:6" x14ac:dyDescent="0.5">
      <c r="A6" s="4" t="s">
        <v>3</v>
      </c>
      <c r="B6" s="2">
        <v>4</v>
      </c>
      <c r="C6" s="1">
        <v>5</v>
      </c>
      <c r="D6" s="1">
        <v>5</v>
      </c>
      <c r="E6" s="1">
        <v>7</v>
      </c>
      <c r="F6" s="1">
        <v>9</v>
      </c>
    </row>
    <row r="7" spans="1:6" x14ac:dyDescent="0.5">
      <c r="A7" s="4" t="s">
        <v>4</v>
      </c>
      <c r="B7" s="2">
        <v>3</v>
      </c>
      <c r="C7" s="1">
        <v>7</v>
      </c>
      <c r="D7" s="1">
        <v>9</v>
      </c>
      <c r="E7" s="1">
        <v>7</v>
      </c>
      <c r="F7" s="1">
        <v>5</v>
      </c>
    </row>
    <row r="8" spans="1:6" x14ac:dyDescent="0.5">
      <c r="A8" s="4" t="s">
        <v>5</v>
      </c>
      <c r="B8" s="2">
        <v>4</v>
      </c>
      <c r="C8" s="1">
        <v>5</v>
      </c>
      <c r="D8" s="1">
        <v>7</v>
      </c>
      <c r="E8" s="1">
        <v>9</v>
      </c>
      <c r="F8" s="1">
        <v>5</v>
      </c>
    </row>
    <row r="9" spans="1:6" x14ac:dyDescent="0.5">
      <c r="A9" s="4" t="s">
        <v>6</v>
      </c>
      <c r="B9" s="2">
        <v>3</v>
      </c>
      <c r="C9" s="1">
        <v>7</v>
      </c>
      <c r="D9" s="1">
        <v>7</v>
      </c>
      <c r="E9" s="1">
        <v>6</v>
      </c>
      <c r="F9" s="1">
        <v>5</v>
      </c>
    </row>
    <row r="10" spans="1:6" x14ac:dyDescent="0.5">
      <c r="A10" s="1" t="s">
        <v>7</v>
      </c>
      <c r="B10" s="1">
        <f>SUM(B4:B9)</f>
        <v>20</v>
      </c>
      <c r="C10" s="1">
        <f>SUMPRODUCT($B$4:$B$9,C4:C9)/$B$10</f>
        <v>5.6</v>
      </c>
      <c r="D10" s="1">
        <f t="shared" ref="D10:F10" si="0">SUMPRODUCT($B$4:$B$9,D4:D9)/$B$10</f>
        <v>5.7</v>
      </c>
      <c r="E10" s="1">
        <f t="shared" si="0"/>
        <v>6.65</v>
      </c>
      <c r="F10" s="1">
        <f t="shared" si="0"/>
        <v>6</v>
      </c>
    </row>
  </sheetData>
  <mergeCells count="1"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392C-F1E4-7B4C-A435-6148A65AB9BB}">
  <dimension ref="A2:B17"/>
  <sheetViews>
    <sheetView zoomScale="142" zoomScaleNormal="142" workbookViewId="0">
      <selection activeCell="J13" sqref="J13"/>
    </sheetView>
  </sheetViews>
  <sheetFormatPr defaultColWidth="11" defaultRowHeight="15.75" x14ac:dyDescent="0.5"/>
  <cols>
    <col min="1" max="1" width="14.5" bestFit="1" customWidth="1"/>
    <col min="2" max="2" width="15" bestFit="1" customWidth="1"/>
  </cols>
  <sheetData>
    <row r="2" spans="1:2" x14ac:dyDescent="0.5">
      <c r="A2" t="s">
        <v>14</v>
      </c>
      <c r="B2">
        <v>50</v>
      </c>
    </row>
    <row r="3" spans="1:2" x14ac:dyDescent="0.5">
      <c r="A3" t="s">
        <v>15</v>
      </c>
      <c r="B3">
        <v>80</v>
      </c>
    </row>
    <row r="4" spans="1:2" x14ac:dyDescent="0.5">
      <c r="A4" t="s">
        <v>16</v>
      </c>
      <c r="B4">
        <v>60</v>
      </c>
    </row>
    <row r="5" spans="1:2" x14ac:dyDescent="0.5">
      <c r="A5" t="s">
        <v>17</v>
      </c>
    </row>
    <row r="7" spans="1:2" x14ac:dyDescent="0.5">
      <c r="A7" t="s">
        <v>18</v>
      </c>
      <c r="B7">
        <f>AVERAGE(B2:B5)</f>
        <v>63.333333333333336</v>
      </c>
    </row>
    <row r="13" spans="1:2" x14ac:dyDescent="0.5">
      <c r="A13" t="s">
        <v>22</v>
      </c>
      <c r="B13" s="5">
        <v>0.06</v>
      </c>
    </row>
    <row r="14" spans="1:2" x14ac:dyDescent="0.5">
      <c r="A14" t="s">
        <v>19</v>
      </c>
      <c r="B14">
        <v>30</v>
      </c>
    </row>
    <row r="15" spans="1:2" x14ac:dyDescent="0.5">
      <c r="A15" t="s">
        <v>20</v>
      </c>
      <c r="B15" s="6">
        <v>3000000</v>
      </c>
    </row>
    <row r="17" spans="1:2" x14ac:dyDescent="0.5">
      <c r="A17" t="s">
        <v>21</v>
      </c>
      <c r="B17" s="7">
        <f>PMT(B13/12,B14*12,B15)</f>
        <v>-17986.515754582571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BC4F-E8E0-D645-B5AE-96F438E2E3F4}">
  <dimension ref="A2:I28"/>
  <sheetViews>
    <sheetView topLeftCell="A4" zoomScale="164" zoomScaleNormal="164" workbookViewId="0">
      <selection activeCell="J15" sqref="J15"/>
    </sheetView>
  </sheetViews>
  <sheetFormatPr defaultColWidth="11" defaultRowHeight="15.75" x14ac:dyDescent="0.5"/>
  <cols>
    <col min="1" max="1" width="12.1875" bestFit="1" customWidth="1"/>
  </cols>
  <sheetData>
    <row r="2" spans="1:9" x14ac:dyDescent="0.5">
      <c r="A2" s="39" t="s">
        <v>23</v>
      </c>
      <c r="B2" s="39"/>
      <c r="C2" s="39"/>
      <c r="D2" s="8"/>
      <c r="E2" s="8"/>
      <c r="F2" s="8"/>
      <c r="G2" s="8"/>
      <c r="H2" s="8"/>
      <c r="I2" s="8"/>
    </row>
    <row r="3" spans="1:9" x14ac:dyDescent="0.5">
      <c r="A3" s="9"/>
      <c r="B3" s="8" t="s">
        <v>24</v>
      </c>
      <c r="C3" s="8" t="s">
        <v>25</v>
      </c>
      <c r="D3" s="10" t="s">
        <v>26</v>
      </c>
      <c r="E3" s="11" t="s">
        <v>27</v>
      </c>
      <c r="F3" s="8"/>
      <c r="G3" s="8"/>
      <c r="H3" s="8"/>
      <c r="I3" s="8"/>
    </row>
    <row r="4" spans="1:9" x14ac:dyDescent="0.5">
      <c r="A4" s="12" t="s">
        <v>28</v>
      </c>
      <c r="B4" s="49">
        <v>1</v>
      </c>
      <c r="C4" s="49">
        <v>3</v>
      </c>
      <c r="D4" s="49">
        <v>0.5</v>
      </c>
      <c r="E4" s="50">
        <v>4</v>
      </c>
      <c r="F4" s="8"/>
      <c r="G4" s="8"/>
      <c r="H4" s="8"/>
      <c r="I4" s="8"/>
    </row>
    <row r="5" spans="1:9" x14ac:dyDescent="0.5">
      <c r="A5" s="13" t="s">
        <v>29</v>
      </c>
      <c r="B5" s="51">
        <v>2.5</v>
      </c>
      <c r="C5" s="51">
        <v>5</v>
      </c>
      <c r="D5" s="51">
        <v>1.5</v>
      </c>
      <c r="E5" s="52">
        <v>2.5</v>
      </c>
      <c r="F5" s="8"/>
      <c r="G5" s="8"/>
      <c r="H5" s="8"/>
      <c r="I5" s="8"/>
    </row>
    <row r="6" spans="1:9" x14ac:dyDescent="0.5">
      <c r="A6" s="40" t="s">
        <v>30</v>
      </c>
      <c r="B6" s="40"/>
      <c r="C6" s="8"/>
      <c r="D6" s="8"/>
      <c r="E6" s="8"/>
      <c r="F6" s="8"/>
      <c r="G6" s="8"/>
      <c r="H6" s="8"/>
      <c r="I6" s="8"/>
    </row>
    <row r="7" spans="1:9" x14ac:dyDescent="0.5">
      <c r="A7" s="9"/>
      <c r="B7" s="8" t="s">
        <v>24</v>
      </c>
      <c r="C7" s="10" t="s">
        <v>25</v>
      </c>
      <c r="D7" s="10" t="s">
        <v>26</v>
      </c>
      <c r="E7" s="10" t="s">
        <v>27</v>
      </c>
      <c r="F7" s="10"/>
      <c r="G7" s="14" t="s">
        <v>31</v>
      </c>
      <c r="H7" s="14"/>
      <c r="I7" s="15" t="s">
        <v>32</v>
      </c>
    </row>
    <row r="8" spans="1:9" x14ac:dyDescent="0.5">
      <c r="A8" s="12" t="s">
        <v>28</v>
      </c>
      <c r="B8" s="16">
        <v>0</v>
      </c>
      <c r="C8" s="16">
        <v>0</v>
      </c>
      <c r="D8" s="16">
        <v>0</v>
      </c>
      <c r="E8" s="16">
        <v>0</v>
      </c>
      <c r="F8" s="8"/>
      <c r="G8" s="37">
        <f>SUM(B8:E8)</f>
        <v>0</v>
      </c>
      <c r="H8" s="8" t="s">
        <v>33</v>
      </c>
      <c r="I8" s="17">
        <v>60000</v>
      </c>
    </row>
    <row r="9" spans="1:9" x14ac:dyDescent="0.5">
      <c r="A9" s="12" t="s">
        <v>29</v>
      </c>
      <c r="B9" s="16">
        <v>0</v>
      </c>
      <c r="C9" s="16">
        <v>0</v>
      </c>
      <c r="D9" s="16">
        <v>0</v>
      </c>
      <c r="E9" s="16">
        <v>0</v>
      </c>
      <c r="F9" s="8"/>
      <c r="G9" s="37">
        <f>SUM(B9:E9)</f>
        <v>0</v>
      </c>
      <c r="H9" s="8" t="s">
        <v>33</v>
      </c>
      <c r="I9" s="17">
        <v>80000</v>
      </c>
    </row>
    <row r="10" spans="1:9" x14ac:dyDescent="0.5">
      <c r="A10" s="18" t="s">
        <v>34</v>
      </c>
      <c r="B10" s="36">
        <f>SUM(B8:B9)</f>
        <v>0</v>
      </c>
      <c r="C10" s="36">
        <f t="shared" ref="C10:E10" si="0">SUM(C8:C9)</f>
        <v>0</v>
      </c>
      <c r="D10" s="36">
        <f t="shared" si="0"/>
        <v>0</v>
      </c>
      <c r="E10" s="36">
        <f t="shared" si="0"/>
        <v>0</v>
      </c>
      <c r="F10" s="8"/>
      <c r="G10" s="8"/>
      <c r="H10" s="8"/>
      <c r="I10" s="19"/>
    </row>
    <row r="11" spans="1:9" x14ac:dyDescent="0.5">
      <c r="A11" s="20" t="s">
        <v>35</v>
      </c>
      <c r="B11" s="21">
        <v>35000</v>
      </c>
      <c r="C11" s="21">
        <v>22000</v>
      </c>
      <c r="D11" s="21">
        <v>18000</v>
      </c>
      <c r="E11" s="21">
        <v>30000</v>
      </c>
      <c r="F11" s="22"/>
      <c r="G11" s="22"/>
      <c r="H11" s="22"/>
      <c r="I11" s="23"/>
    </row>
    <row r="12" spans="1:9" x14ac:dyDescent="0.5">
      <c r="A12" s="8"/>
      <c r="B12" s="8"/>
      <c r="C12" s="8"/>
      <c r="D12" s="8"/>
      <c r="E12" s="8"/>
      <c r="F12" s="8"/>
      <c r="G12" s="8"/>
      <c r="H12" s="8"/>
      <c r="I12" s="8"/>
    </row>
    <row r="13" spans="1:9" x14ac:dyDescent="0.5">
      <c r="A13" s="41" t="s">
        <v>36</v>
      </c>
      <c r="B13" s="42"/>
      <c r="C13" s="24">
        <f>SUMPRODUCT(B4:E5,B8:E9)</f>
        <v>0</v>
      </c>
      <c r="D13" s="8"/>
      <c r="E13" s="8"/>
      <c r="F13" s="8"/>
      <c r="G13" s="8"/>
      <c r="H13" s="8"/>
      <c r="I13" s="8"/>
    </row>
    <row r="14" spans="1:9" x14ac:dyDescent="0.5">
      <c r="A14" s="25"/>
      <c r="B14" s="25"/>
      <c r="C14" s="25"/>
      <c r="D14" s="25"/>
      <c r="E14" s="25"/>
      <c r="F14" s="25"/>
      <c r="G14" s="25"/>
      <c r="H14" s="25"/>
      <c r="I14" s="25"/>
    </row>
    <row r="15" spans="1:9" x14ac:dyDescent="0.5">
      <c r="A15" s="25"/>
      <c r="B15" s="25"/>
      <c r="C15" s="25"/>
      <c r="D15" s="25"/>
      <c r="E15" s="25"/>
      <c r="F15" s="25"/>
      <c r="G15" s="25"/>
      <c r="H15" s="25"/>
      <c r="I15" s="25"/>
    </row>
    <row r="16" spans="1:9" x14ac:dyDescent="0.5">
      <c r="A16" s="26" t="s">
        <v>37</v>
      </c>
      <c r="B16" s="27"/>
      <c r="C16" s="28"/>
      <c r="D16" s="28"/>
      <c r="E16" s="28"/>
      <c r="F16" s="28"/>
      <c r="G16" s="28"/>
      <c r="H16" s="28"/>
      <c r="I16" s="29"/>
    </row>
    <row r="17" spans="1:9" x14ac:dyDescent="0.5">
      <c r="A17" s="43" t="s">
        <v>38</v>
      </c>
      <c r="B17" s="44"/>
      <c r="C17" s="44"/>
      <c r="D17" s="44"/>
      <c r="E17" s="44"/>
      <c r="F17" s="44"/>
      <c r="G17" s="44"/>
      <c r="H17" s="44"/>
      <c r="I17" s="45"/>
    </row>
    <row r="18" spans="1:9" x14ac:dyDescent="0.5">
      <c r="A18" s="43"/>
      <c r="B18" s="44"/>
      <c r="C18" s="44"/>
      <c r="D18" s="44"/>
      <c r="E18" s="44"/>
      <c r="F18" s="44"/>
      <c r="G18" s="44"/>
      <c r="H18" s="44"/>
      <c r="I18" s="45"/>
    </row>
    <row r="19" spans="1:9" x14ac:dyDescent="0.5">
      <c r="A19" s="30"/>
      <c r="B19" s="31"/>
      <c r="C19" s="31"/>
      <c r="D19" s="31"/>
      <c r="E19" s="31"/>
      <c r="F19" s="31"/>
      <c r="G19" s="31"/>
      <c r="H19" s="31"/>
      <c r="I19" s="32"/>
    </row>
    <row r="20" spans="1:9" x14ac:dyDescent="0.5">
      <c r="A20" s="33" t="s">
        <v>39</v>
      </c>
      <c r="B20" s="31"/>
      <c r="C20" s="34"/>
      <c r="D20" s="34"/>
      <c r="E20" s="34"/>
      <c r="F20" s="34"/>
      <c r="G20" s="34"/>
      <c r="H20" s="34"/>
      <c r="I20" s="35"/>
    </row>
    <row r="21" spans="1:9" x14ac:dyDescent="0.5">
      <c r="A21" s="43" t="s">
        <v>40</v>
      </c>
      <c r="B21" s="44"/>
      <c r="C21" s="44"/>
      <c r="D21" s="44"/>
      <c r="E21" s="44"/>
      <c r="F21" s="44"/>
      <c r="G21" s="44"/>
      <c r="H21" s="44"/>
      <c r="I21" s="45"/>
    </row>
    <row r="22" spans="1:9" x14ac:dyDescent="0.5">
      <c r="A22" s="43"/>
      <c r="B22" s="44"/>
      <c r="C22" s="44"/>
      <c r="D22" s="44"/>
      <c r="E22" s="44"/>
      <c r="F22" s="44"/>
      <c r="G22" s="44"/>
      <c r="H22" s="44"/>
      <c r="I22" s="45"/>
    </row>
    <row r="23" spans="1:9" x14ac:dyDescent="0.5">
      <c r="A23" s="43"/>
      <c r="B23" s="44"/>
      <c r="C23" s="44"/>
      <c r="D23" s="44"/>
      <c r="E23" s="44"/>
      <c r="F23" s="44"/>
      <c r="G23" s="44"/>
      <c r="H23" s="44"/>
      <c r="I23" s="45"/>
    </row>
    <row r="24" spans="1:9" x14ac:dyDescent="0.5">
      <c r="A24" s="43"/>
      <c r="B24" s="44"/>
      <c r="C24" s="44"/>
      <c r="D24" s="44"/>
      <c r="E24" s="44"/>
      <c r="F24" s="44"/>
      <c r="G24" s="44"/>
      <c r="H24" s="44"/>
      <c r="I24" s="45"/>
    </row>
    <row r="25" spans="1:9" x14ac:dyDescent="0.5">
      <c r="A25" s="43"/>
      <c r="B25" s="44"/>
      <c r="C25" s="44"/>
      <c r="D25" s="44"/>
      <c r="E25" s="44"/>
      <c r="F25" s="44"/>
      <c r="G25" s="44"/>
      <c r="H25" s="44"/>
      <c r="I25" s="45"/>
    </row>
    <row r="26" spans="1:9" x14ac:dyDescent="0.5">
      <c r="A26" s="43"/>
      <c r="B26" s="44"/>
      <c r="C26" s="44"/>
      <c r="D26" s="44"/>
      <c r="E26" s="44"/>
      <c r="F26" s="44"/>
      <c r="G26" s="44"/>
      <c r="H26" s="44"/>
      <c r="I26" s="45"/>
    </row>
    <row r="27" spans="1:9" x14ac:dyDescent="0.5">
      <c r="A27" s="43"/>
      <c r="B27" s="44"/>
      <c r="C27" s="44"/>
      <c r="D27" s="44"/>
      <c r="E27" s="44"/>
      <c r="F27" s="44"/>
      <c r="G27" s="44"/>
      <c r="H27" s="44"/>
      <c r="I27" s="45"/>
    </row>
    <row r="28" spans="1:9" x14ac:dyDescent="0.5">
      <c r="A28" s="46"/>
      <c r="B28" s="47"/>
      <c r="C28" s="47"/>
      <c r="D28" s="47"/>
      <c r="E28" s="47"/>
      <c r="F28" s="47"/>
      <c r="G28" s="47"/>
      <c r="H28" s="47"/>
      <c r="I28" s="48"/>
    </row>
  </sheetData>
  <scenarios current="0">
    <scenario name="scene1" count="8" user="neo" comment="Created by neo on 9/4/2023">
      <inputCells r="B8" val="35000" numFmtId="3"/>
      <inputCells r="C8" val="22000" numFmtId="3"/>
      <inputCells r="D8" val="0" numFmtId="3"/>
      <inputCells r="E8" val="0" numFmtId="3"/>
      <inputCells r="B9" val="0" numFmtId="3"/>
      <inputCells r="C9" val="0" numFmtId="3"/>
      <inputCells r="D9" val="0" numFmtId="3"/>
      <inputCells r="E9" val="30000" numFmtId="3"/>
    </scenario>
  </scenarios>
  <mergeCells count="5">
    <mergeCell ref="A2:C2"/>
    <mergeCell ref="A6:B6"/>
    <mergeCell ref="A13:B13"/>
    <mergeCell ref="A17:I18"/>
    <mergeCell ref="A21:I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C358-19AA-465F-9375-F7F4C2242A4F}">
  <dimension ref="A1:T96"/>
  <sheetViews>
    <sheetView workbookViewId="0">
      <selection activeCell="G41" sqref="G41"/>
    </sheetView>
  </sheetViews>
  <sheetFormatPr defaultRowHeight="15.75" x14ac:dyDescent="0.5"/>
  <cols>
    <col min="1" max="1" width="9.1875" bestFit="1" customWidth="1"/>
    <col min="2" max="2" width="9.9375" bestFit="1" customWidth="1"/>
    <col min="3" max="3" width="5.25" bestFit="1" customWidth="1"/>
    <col min="8" max="8" width="12.5625" bestFit="1" customWidth="1"/>
    <col min="9" max="9" width="9.9375" bestFit="1" customWidth="1"/>
  </cols>
  <sheetData>
    <row r="1" spans="1:20" ht="18" x14ac:dyDescent="0.5">
      <c r="A1" s="53" t="s">
        <v>41</v>
      </c>
      <c r="B1" s="54" t="s">
        <v>42</v>
      </c>
      <c r="C1" s="54" t="s">
        <v>43</v>
      </c>
      <c r="D1" s="54" t="s">
        <v>44</v>
      </c>
      <c r="E1" s="54" t="s">
        <v>45</v>
      </c>
      <c r="F1" s="54" t="s">
        <v>46</v>
      </c>
      <c r="G1" s="54" t="s">
        <v>47</v>
      </c>
      <c r="H1" s="54" t="s">
        <v>48</v>
      </c>
      <c r="I1" s="54" t="s">
        <v>49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x14ac:dyDescent="0.5">
      <c r="A2" s="56">
        <v>44568</v>
      </c>
      <c r="B2" s="57" t="s">
        <v>50</v>
      </c>
      <c r="C2" s="57" t="s">
        <v>51</v>
      </c>
      <c r="D2" s="58">
        <v>1112.94</v>
      </c>
      <c r="E2" s="58">
        <v>1288</v>
      </c>
      <c r="F2" s="58"/>
      <c r="G2" s="59"/>
      <c r="H2" s="59"/>
      <c r="I2" s="68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</row>
    <row r="3" spans="1:20" x14ac:dyDescent="0.5">
      <c r="A3" s="56">
        <v>44568</v>
      </c>
      <c r="B3" s="57" t="s">
        <v>52</v>
      </c>
      <c r="C3" s="57" t="s">
        <v>53</v>
      </c>
      <c r="D3" s="58">
        <v>1095.5</v>
      </c>
      <c r="E3" s="58">
        <v>1250.75</v>
      </c>
      <c r="F3" s="59"/>
      <c r="G3" s="59"/>
      <c r="H3" s="59"/>
      <c r="I3" s="59"/>
      <c r="J3" s="60"/>
      <c r="K3" s="55"/>
      <c r="L3" s="55"/>
      <c r="M3" s="55"/>
      <c r="N3" s="55"/>
      <c r="O3" s="55"/>
      <c r="P3" s="55"/>
      <c r="Q3" s="55"/>
      <c r="R3" s="55"/>
      <c r="S3" s="55"/>
      <c r="T3" s="55"/>
    </row>
    <row r="4" spans="1:20" x14ac:dyDescent="0.5">
      <c r="A4" s="56">
        <v>44658</v>
      </c>
      <c r="B4" s="57" t="s">
        <v>50</v>
      </c>
      <c r="C4" s="57" t="s">
        <v>51</v>
      </c>
      <c r="D4" s="58">
        <v>1120.94</v>
      </c>
      <c r="E4" s="58">
        <v>1295</v>
      </c>
      <c r="F4" s="59"/>
      <c r="G4" s="59"/>
      <c r="H4" s="59"/>
      <c r="I4" s="59"/>
      <c r="J4" s="60"/>
      <c r="K4" s="55"/>
      <c r="L4" s="55"/>
      <c r="M4" s="55"/>
      <c r="N4" s="55"/>
      <c r="O4" s="55"/>
      <c r="P4" s="55"/>
      <c r="Q4" s="55"/>
      <c r="R4" s="55"/>
      <c r="S4" s="55"/>
      <c r="T4" s="55"/>
    </row>
    <row r="5" spans="1:20" x14ac:dyDescent="0.5">
      <c r="A5" s="56">
        <v>44658</v>
      </c>
      <c r="B5" s="57" t="s">
        <v>52</v>
      </c>
      <c r="C5" s="57" t="s">
        <v>53</v>
      </c>
      <c r="D5" s="58">
        <v>1509.73</v>
      </c>
      <c r="E5" s="58">
        <v>1687.75</v>
      </c>
      <c r="F5" s="59"/>
      <c r="G5" s="59"/>
      <c r="H5" s="59"/>
      <c r="I5" s="59"/>
      <c r="J5" s="60"/>
      <c r="K5" s="55"/>
      <c r="L5" s="55"/>
      <c r="M5" s="55"/>
      <c r="N5" s="55"/>
      <c r="O5" s="55"/>
      <c r="P5" s="55"/>
      <c r="Q5" s="55"/>
      <c r="R5" s="55"/>
      <c r="S5" s="55"/>
      <c r="T5" s="55"/>
    </row>
    <row r="6" spans="1:20" x14ac:dyDescent="0.5">
      <c r="A6" s="56">
        <v>44688</v>
      </c>
      <c r="B6" s="57" t="s">
        <v>50</v>
      </c>
      <c r="C6" s="57" t="s">
        <v>53</v>
      </c>
      <c r="D6" s="58">
        <v>1235.33</v>
      </c>
      <c r="E6" s="58">
        <v>1412.25</v>
      </c>
      <c r="F6" s="59"/>
      <c r="G6" s="59"/>
      <c r="H6" s="59"/>
      <c r="I6" s="59"/>
      <c r="J6" s="60"/>
      <c r="K6" s="55"/>
      <c r="L6" s="55"/>
      <c r="M6" s="55"/>
      <c r="N6" s="55"/>
      <c r="O6" s="55"/>
      <c r="P6" s="55"/>
      <c r="Q6" s="55"/>
      <c r="R6" s="55"/>
      <c r="S6" s="55"/>
      <c r="T6" s="55"/>
    </row>
    <row r="7" spans="1:20" x14ac:dyDescent="0.5">
      <c r="A7" s="56">
        <v>44688</v>
      </c>
      <c r="B7" s="57" t="s">
        <v>52</v>
      </c>
      <c r="C7" s="57" t="s">
        <v>51</v>
      </c>
      <c r="D7" s="58">
        <v>881.93</v>
      </c>
      <c r="E7" s="58">
        <v>962</v>
      </c>
      <c r="F7" s="59"/>
      <c r="G7" s="59"/>
      <c r="H7" s="59"/>
      <c r="I7" s="59"/>
      <c r="J7" s="60"/>
      <c r="K7" s="55"/>
      <c r="L7" s="55"/>
      <c r="M7" s="55"/>
      <c r="N7" s="55"/>
      <c r="O7" s="55"/>
      <c r="P7" s="55"/>
      <c r="Q7" s="55"/>
      <c r="R7" s="55"/>
      <c r="S7" s="55"/>
      <c r="T7" s="55"/>
    </row>
    <row r="8" spans="1:20" x14ac:dyDescent="0.5">
      <c r="A8" s="56">
        <v>44719</v>
      </c>
      <c r="B8" s="57" t="s">
        <v>50</v>
      </c>
      <c r="C8" s="57" t="s">
        <v>51</v>
      </c>
      <c r="D8" s="58">
        <v>1075.7</v>
      </c>
      <c r="E8" s="58">
        <v>1142.75</v>
      </c>
      <c r="F8" s="59"/>
      <c r="G8" s="59"/>
      <c r="H8" s="59"/>
      <c r="I8" s="59"/>
      <c r="J8" s="60"/>
      <c r="K8" s="55"/>
      <c r="L8" s="55"/>
      <c r="M8" s="55"/>
      <c r="N8" s="55"/>
      <c r="O8" s="55"/>
      <c r="P8" s="55"/>
      <c r="Q8" s="55"/>
      <c r="R8" s="55"/>
      <c r="S8" s="55"/>
      <c r="T8" s="55"/>
    </row>
    <row r="9" spans="1:20" x14ac:dyDescent="0.5">
      <c r="A9" s="56">
        <v>44719</v>
      </c>
      <c r="B9" s="57" t="s">
        <v>52</v>
      </c>
      <c r="C9" s="57" t="s">
        <v>53</v>
      </c>
      <c r="D9" s="58">
        <v>714.58</v>
      </c>
      <c r="E9" s="58">
        <v>800.5</v>
      </c>
      <c r="F9" s="59"/>
      <c r="G9" s="59"/>
      <c r="H9" s="59"/>
      <c r="I9" s="59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</row>
    <row r="10" spans="1:20" x14ac:dyDescent="0.5">
      <c r="A10" s="56">
        <v>44749</v>
      </c>
      <c r="B10" s="57" t="s">
        <v>50</v>
      </c>
      <c r="C10" s="57" t="s">
        <v>53</v>
      </c>
      <c r="D10" s="58">
        <v>1299.1099999999999</v>
      </c>
      <c r="E10" s="58">
        <v>1360</v>
      </c>
      <c r="F10" s="59"/>
      <c r="G10" s="59"/>
      <c r="H10" s="59"/>
      <c r="I10" s="59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</row>
    <row r="11" spans="1:20" x14ac:dyDescent="0.5">
      <c r="A11" s="56">
        <v>44749</v>
      </c>
      <c r="B11" s="57" t="s">
        <v>52</v>
      </c>
      <c r="C11" s="57" t="s">
        <v>51</v>
      </c>
      <c r="D11" s="58">
        <v>1087.48</v>
      </c>
      <c r="E11" s="58">
        <v>1268.5</v>
      </c>
      <c r="F11" s="59"/>
      <c r="G11" s="59"/>
      <c r="H11" s="59"/>
      <c r="I11" s="59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</row>
    <row r="12" spans="1:20" x14ac:dyDescent="0.5">
      <c r="A12" s="56">
        <v>44780</v>
      </c>
      <c r="B12" s="57" t="s">
        <v>50</v>
      </c>
      <c r="C12" s="57" t="s">
        <v>51</v>
      </c>
      <c r="D12" s="58">
        <v>803.79</v>
      </c>
      <c r="E12" s="58">
        <v>907.75</v>
      </c>
      <c r="F12" s="59"/>
      <c r="G12" s="59"/>
      <c r="H12" s="59"/>
      <c r="I12" s="59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</row>
    <row r="13" spans="1:20" x14ac:dyDescent="0.5">
      <c r="A13" s="56">
        <v>44780</v>
      </c>
      <c r="B13" s="57" t="s">
        <v>52</v>
      </c>
      <c r="C13" s="57" t="s">
        <v>53</v>
      </c>
      <c r="D13" s="58">
        <v>1113.73</v>
      </c>
      <c r="E13" s="58">
        <v>1278.75</v>
      </c>
      <c r="F13" s="59"/>
      <c r="G13" s="59"/>
      <c r="H13" s="59"/>
      <c r="I13" s="59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</row>
    <row r="14" spans="1:20" x14ac:dyDescent="0.5">
      <c r="A14" s="56">
        <v>44872</v>
      </c>
      <c r="B14" s="57" t="s">
        <v>50</v>
      </c>
      <c r="C14" s="57" t="s">
        <v>53</v>
      </c>
      <c r="D14" s="58">
        <v>843.16</v>
      </c>
      <c r="E14" s="58">
        <v>965.25</v>
      </c>
      <c r="F14" s="59"/>
      <c r="G14" s="59"/>
      <c r="H14" s="59"/>
      <c r="I14" s="59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</row>
    <row r="15" spans="1:20" x14ac:dyDescent="0.5">
      <c r="A15" s="56">
        <v>44872</v>
      </c>
      <c r="B15" s="57" t="s">
        <v>52</v>
      </c>
      <c r="C15" s="57" t="s">
        <v>51</v>
      </c>
      <c r="D15" s="58">
        <v>1552.52</v>
      </c>
      <c r="E15" s="58">
        <v>1717.5</v>
      </c>
      <c r="F15" s="59"/>
      <c r="G15" s="59"/>
      <c r="H15" s="59"/>
      <c r="I15" s="59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</row>
    <row r="16" spans="1:20" x14ac:dyDescent="0.5">
      <c r="A16" s="56">
        <v>44902</v>
      </c>
      <c r="B16" s="57" t="s">
        <v>50</v>
      </c>
      <c r="C16" s="57" t="s">
        <v>51</v>
      </c>
      <c r="D16" s="58">
        <v>1382.27</v>
      </c>
      <c r="E16" s="58">
        <v>1550.25</v>
      </c>
      <c r="F16" s="59"/>
      <c r="G16" s="59"/>
      <c r="H16" s="59"/>
      <c r="I16" s="59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</row>
    <row r="17" spans="1:20" x14ac:dyDescent="0.5">
      <c r="A17" s="56">
        <v>44902</v>
      </c>
      <c r="B17" s="57" t="s">
        <v>52</v>
      </c>
      <c r="C17" s="57" t="s">
        <v>53</v>
      </c>
      <c r="D17" s="58">
        <v>1515.76</v>
      </c>
      <c r="E17" s="58">
        <v>1622.75</v>
      </c>
      <c r="F17" s="59"/>
      <c r="G17" s="59"/>
      <c r="H17" s="59"/>
      <c r="I17" s="5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</row>
    <row r="18" spans="1:20" x14ac:dyDescent="0.5">
      <c r="A18" s="56" t="s">
        <v>54</v>
      </c>
      <c r="B18" s="57" t="s">
        <v>50</v>
      </c>
      <c r="C18" s="57" t="s">
        <v>53</v>
      </c>
      <c r="D18" s="58">
        <v>1264.56</v>
      </c>
      <c r="E18" s="58">
        <v>1328.5</v>
      </c>
      <c r="F18" s="59"/>
      <c r="G18" s="59"/>
      <c r="H18" s="59"/>
      <c r="I18" s="5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</row>
    <row r="19" spans="1:20" x14ac:dyDescent="0.5">
      <c r="A19" s="56" t="s">
        <v>54</v>
      </c>
      <c r="B19" s="57" t="s">
        <v>52</v>
      </c>
      <c r="C19" s="57" t="s">
        <v>51</v>
      </c>
      <c r="D19" s="58">
        <v>1251.98</v>
      </c>
      <c r="E19" s="58">
        <v>1402</v>
      </c>
      <c r="F19" s="59"/>
      <c r="G19" s="59"/>
      <c r="H19" s="59"/>
      <c r="I19" s="5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</row>
    <row r="20" spans="1:20" x14ac:dyDescent="0.5">
      <c r="A20" s="56" t="s">
        <v>55</v>
      </c>
      <c r="B20" s="57" t="s">
        <v>50</v>
      </c>
      <c r="C20" s="57" t="s">
        <v>51</v>
      </c>
      <c r="D20" s="58">
        <v>986.11</v>
      </c>
      <c r="E20" s="58">
        <v>1054</v>
      </c>
      <c r="F20" s="59"/>
      <c r="G20" s="59"/>
      <c r="H20" s="59"/>
      <c r="I20" s="59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</row>
    <row r="21" spans="1:20" x14ac:dyDescent="0.5">
      <c r="A21" s="56" t="s">
        <v>55</v>
      </c>
      <c r="B21" s="57" t="s">
        <v>52</v>
      </c>
      <c r="C21" s="57" t="s">
        <v>53</v>
      </c>
      <c r="D21" s="58">
        <v>1514.2</v>
      </c>
      <c r="E21" s="58">
        <v>1571.25</v>
      </c>
      <c r="F21" s="59"/>
      <c r="G21" s="59"/>
      <c r="H21" s="59"/>
      <c r="I21" s="59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</row>
    <row r="22" spans="1:20" x14ac:dyDescent="0.5">
      <c r="A22" s="56" t="s">
        <v>56</v>
      </c>
      <c r="B22" s="57" t="s">
        <v>50</v>
      </c>
      <c r="C22" s="57" t="s">
        <v>53</v>
      </c>
      <c r="D22" s="58">
        <v>1318.85</v>
      </c>
      <c r="E22" s="58">
        <v>1454.75</v>
      </c>
      <c r="F22" s="59"/>
      <c r="G22" s="59"/>
      <c r="H22" s="59"/>
      <c r="I22" s="59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</row>
    <row r="23" spans="1:20" x14ac:dyDescent="0.5">
      <c r="A23" s="56" t="s">
        <v>56</v>
      </c>
      <c r="B23" s="57" t="s">
        <v>52</v>
      </c>
      <c r="C23" s="57" t="s">
        <v>51</v>
      </c>
      <c r="D23" s="58">
        <v>1495.11</v>
      </c>
      <c r="E23" s="58">
        <v>1655</v>
      </c>
      <c r="F23" s="59"/>
      <c r="G23" s="59"/>
      <c r="H23" s="59"/>
      <c r="I23" s="59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</row>
    <row r="24" spans="1:20" x14ac:dyDescent="0.5">
      <c r="A24" s="56" t="s">
        <v>57</v>
      </c>
      <c r="B24" s="57" t="s">
        <v>50</v>
      </c>
      <c r="C24" s="57" t="s">
        <v>51</v>
      </c>
      <c r="D24" s="58">
        <v>1187.7</v>
      </c>
      <c r="E24" s="58">
        <v>1297.75</v>
      </c>
      <c r="F24" s="59"/>
      <c r="G24" s="59"/>
      <c r="H24" s="59"/>
      <c r="I24" s="59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</row>
    <row r="25" spans="1:20" x14ac:dyDescent="0.5">
      <c r="A25" s="56" t="s">
        <v>57</v>
      </c>
      <c r="B25" s="57" t="s">
        <v>52</v>
      </c>
      <c r="C25" s="57" t="s">
        <v>53</v>
      </c>
      <c r="D25" s="58">
        <v>1150.74</v>
      </c>
      <c r="E25" s="58">
        <v>1225.75</v>
      </c>
      <c r="F25" s="59"/>
      <c r="G25" s="59"/>
      <c r="H25" s="59"/>
      <c r="I25" s="5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</row>
    <row r="26" spans="1:20" x14ac:dyDescent="0.5">
      <c r="A26" s="56" t="s">
        <v>58</v>
      </c>
      <c r="B26" s="57" t="s">
        <v>50</v>
      </c>
      <c r="C26" s="57" t="s">
        <v>53</v>
      </c>
      <c r="D26" s="58">
        <v>1562.68</v>
      </c>
      <c r="E26" s="58">
        <v>1736.75</v>
      </c>
      <c r="F26" s="59"/>
      <c r="G26" s="59"/>
      <c r="H26" s="59"/>
      <c r="I26" s="59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</row>
    <row r="27" spans="1:20" x14ac:dyDescent="0.5">
      <c r="A27" s="56" t="s">
        <v>58</v>
      </c>
      <c r="B27" s="57" t="s">
        <v>52</v>
      </c>
      <c r="C27" s="57" t="s">
        <v>51</v>
      </c>
      <c r="D27" s="58">
        <v>1514.13</v>
      </c>
      <c r="E27" s="58">
        <v>1620.25</v>
      </c>
      <c r="F27" s="59"/>
      <c r="G27" s="59"/>
      <c r="H27" s="59"/>
      <c r="I27" s="59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</row>
    <row r="28" spans="1:20" x14ac:dyDescent="0.5">
      <c r="A28" s="56" t="s">
        <v>59</v>
      </c>
      <c r="B28" s="57" t="s">
        <v>50</v>
      </c>
      <c r="C28" s="57" t="s">
        <v>51</v>
      </c>
      <c r="D28" s="58">
        <v>778.27</v>
      </c>
      <c r="E28" s="58">
        <v>930.25</v>
      </c>
      <c r="F28" s="59"/>
      <c r="G28" s="59"/>
      <c r="H28" s="59"/>
      <c r="I28" s="59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</row>
    <row r="29" spans="1:20" x14ac:dyDescent="0.5">
      <c r="A29" s="56" t="s">
        <v>59</v>
      </c>
      <c r="B29" s="57" t="s">
        <v>52</v>
      </c>
      <c r="C29" s="57" t="s">
        <v>53</v>
      </c>
      <c r="D29" s="58">
        <v>1270.6600000000001</v>
      </c>
      <c r="E29" s="58">
        <v>1334.75</v>
      </c>
      <c r="F29" s="59"/>
      <c r="G29" s="59"/>
      <c r="H29" s="59"/>
      <c r="I29" s="59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</row>
    <row r="30" spans="1:20" x14ac:dyDescent="0.5">
      <c r="A30" s="56" t="s">
        <v>60</v>
      </c>
      <c r="B30" s="57" t="s">
        <v>50</v>
      </c>
      <c r="C30" s="57" t="s">
        <v>53</v>
      </c>
      <c r="D30" s="58">
        <v>766.72</v>
      </c>
      <c r="E30" s="58">
        <v>841.75</v>
      </c>
      <c r="F30" s="59"/>
      <c r="G30" s="59"/>
      <c r="H30" s="59"/>
      <c r="I30" s="59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</row>
    <row r="31" spans="1:20" x14ac:dyDescent="0.5">
      <c r="A31" s="56" t="s">
        <v>60</v>
      </c>
      <c r="B31" s="57" t="s">
        <v>52</v>
      </c>
      <c r="C31" s="57" t="s">
        <v>51</v>
      </c>
      <c r="D31" s="58">
        <v>1041.1300000000001</v>
      </c>
      <c r="E31" s="58">
        <v>1157.25</v>
      </c>
      <c r="F31" s="59"/>
      <c r="G31" s="59"/>
      <c r="H31" s="59"/>
      <c r="I31" s="59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</row>
    <row r="32" spans="1:20" x14ac:dyDescent="0.5">
      <c r="A32" s="56" t="s">
        <v>61</v>
      </c>
      <c r="B32" s="57" t="s">
        <v>50</v>
      </c>
      <c r="C32" s="57" t="s">
        <v>51</v>
      </c>
      <c r="D32" s="58">
        <v>1218.08</v>
      </c>
      <c r="E32" s="58">
        <v>1344</v>
      </c>
      <c r="F32" s="59"/>
      <c r="G32" s="59"/>
      <c r="H32" s="59"/>
      <c r="I32" s="59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</row>
    <row r="33" spans="1:20" x14ac:dyDescent="0.5">
      <c r="A33" s="56" t="s">
        <v>61</v>
      </c>
      <c r="B33" s="57" t="s">
        <v>52</v>
      </c>
      <c r="C33" s="57" t="s">
        <v>53</v>
      </c>
      <c r="D33" s="58">
        <v>1016.36</v>
      </c>
      <c r="E33" s="58">
        <v>1108.25</v>
      </c>
      <c r="F33" s="59"/>
      <c r="G33" s="59"/>
      <c r="H33" s="59"/>
      <c r="I33" s="5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</row>
    <row r="34" spans="1:20" x14ac:dyDescent="0.5">
      <c r="A34" s="56" t="s">
        <v>62</v>
      </c>
      <c r="B34" s="57" t="s">
        <v>50</v>
      </c>
      <c r="C34" s="57" t="s">
        <v>53</v>
      </c>
      <c r="D34" s="58">
        <v>1576.91</v>
      </c>
      <c r="E34" s="58">
        <v>1683</v>
      </c>
      <c r="F34" s="59"/>
      <c r="G34" s="59"/>
      <c r="H34" s="59"/>
      <c r="I34" s="5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</row>
    <row r="35" spans="1:20" x14ac:dyDescent="0.5">
      <c r="A35" s="56" t="s">
        <v>62</v>
      </c>
      <c r="B35" s="57" t="s">
        <v>52</v>
      </c>
      <c r="C35" s="57" t="s">
        <v>51</v>
      </c>
      <c r="D35" s="58">
        <v>870.02</v>
      </c>
      <c r="E35" s="58">
        <v>997</v>
      </c>
      <c r="F35" s="59"/>
      <c r="G35" s="59"/>
      <c r="H35" s="59"/>
      <c r="I35" s="59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</row>
    <row r="36" spans="1:20" x14ac:dyDescent="0.5">
      <c r="A36" s="56" t="s">
        <v>63</v>
      </c>
      <c r="B36" s="57" t="s">
        <v>50</v>
      </c>
      <c r="C36" s="57" t="s">
        <v>51</v>
      </c>
      <c r="D36" s="58">
        <v>1145.26</v>
      </c>
      <c r="E36" s="58">
        <v>1344.25</v>
      </c>
      <c r="F36" s="59"/>
      <c r="G36" s="59"/>
      <c r="H36" s="59"/>
      <c r="I36" s="59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</row>
    <row r="37" spans="1:20" x14ac:dyDescent="0.5">
      <c r="A37" s="56" t="s">
        <v>63</v>
      </c>
      <c r="B37" s="57" t="s">
        <v>52</v>
      </c>
      <c r="C37" s="57" t="s">
        <v>53</v>
      </c>
      <c r="D37" s="58">
        <v>1313.05</v>
      </c>
      <c r="E37" s="58">
        <v>1504</v>
      </c>
      <c r="F37" s="59"/>
      <c r="G37" s="59"/>
      <c r="H37" s="59"/>
      <c r="I37" s="59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</row>
    <row r="38" spans="1:20" x14ac:dyDescent="0.5">
      <c r="A38" s="56" t="s">
        <v>64</v>
      </c>
      <c r="B38" s="57" t="s">
        <v>50</v>
      </c>
      <c r="C38" s="57" t="s">
        <v>53</v>
      </c>
      <c r="D38" s="58">
        <v>833.49</v>
      </c>
      <c r="E38" s="58">
        <v>906.5</v>
      </c>
      <c r="F38" s="59"/>
      <c r="G38" s="59"/>
      <c r="H38" s="59"/>
      <c r="I38" s="59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</row>
    <row r="39" spans="1:20" x14ac:dyDescent="0.5">
      <c r="A39" s="56" t="s">
        <v>64</v>
      </c>
      <c r="B39" s="57" t="s">
        <v>52</v>
      </c>
      <c r="C39" s="57" t="s">
        <v>51</v>
      </c>
      <c r="D39" s="58">
        <v>1578.85</v>
      </c>
      <c r="E39" s="58">
        <v>1711.75</v>
      </c>
      <c r="F39" s="59"/>
      <c r="G39" s="59"/>
      <c r="H39" s="59"/>
      <c r="I39" s="59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</row>
    <row r="40" spans="1:20" x14ac:dyDescent="0.5">
      <c r="A40" s="56" t="s">
        <v>65</v>
      </c>
      <c r="B40" s="57" t="s">
        <v>50</v>
      </c>
      <c r="C40" s="57" t="s">
        <v>51</v>
      </c>
      <c r="D40" s="58">
        <v>1314.78</v>
      </c>
      <c r="E40" s="58">
        <v>1371.75</v>
      </c>
      <c r="F40" s="59"/>
      <c r="G40" s="59"/>
      <c r="H40" s="59"/>
      <c r="I40" s="59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</row>
    <row r="41" spans="1:20" x14ac:dyDescent="0.5">
      <c r="A41" s="56" t="s">
        <v>65</v>
      </c>
      <c r="B41" s="57" t="s">
        <v>52</v>
      </c>
      <c r="C41" s="57" t="s">
        <v>53</v>
      </c>
      <c r="D41" s="58">
        <v>972.81</v>
      </c>
      <c r="E41" s="58">
        <v>1139.75</v>
      </c>
      <c r="F41" s="59"/>
      <c r="G41" s="59"/>
      <c r="H41" s="59"/>
      <c r="I41" s="59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</row>
    <row r="42" spans="1:20" x14ac:dyDescent="0.5">
      <c r="A42" s="56" t="s">
        <v>66</v>
      </c>
      <c r="B42" s="57" t="s">
        <v>50</v>
      </c>
      <c r="C42" s="57" t="s">
        <v>53</v>
      </c>
      <c r="D42" s="58">
        <v>1551.16</v>
      </c>
      <c r="E42" s="58">
        <v>1721.25</v>
      </c>
      <c r="F42" s="59"/>
      <c r="G42" s="59"/>
      <c r="H42" s="59"/>
      <c r="I42" s="59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</row>
    <row r="43" spans="1:20" x14ac:dyDescent="0.5">
      <c r="A43" s="56" t="s">
        <v>66</v>
      </c>
      <c r="B43" s="57" t="s">
        <v>52</v>
      </c>
      <c r="C43" s="57" t="s">
        <v>51</v>
      </c>
      <c r="D43" s="58">
        <v>1366.59</v>
      </c>
      <c r="E43" s="58">
        <v>1418.5</v>
      </c>
      <c r="F43" s="59"/>
      <c r="G43" s="59"/>
      <c r="H43" s="59"/>
      <c r="I43" s="59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</row>
    <row r="44" spans="1:20" x14ac:dyDescent="0.5">
      <c r="A44" s="56">
        <v>44569</v>
      </c>
      <c r="B44" s="57" t="s">
        <v>50</v>
      </c>
      <c r="C44" s="57" t="s">
        <v>51</v>
      </c>
      <c r="D44" s="58">
        <v>1466.66</v>
      </c>
      <c r="E44" s="58">
        <v>1624.75</v>
      </c>
      <c r="F44" s="59"/>
      <c r="G44" s="59"/>
      <c r="H44" s="59"/>
      <c r="I44" s="59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</row>
    <row r="45" spans="1:20" x14ac:dyDescent="0.5">
      <c r="A45" s="56">
        <v>44569</v>
      </c>
      <c r="B45" s="57" t="s">
        <v>52</v>
      </c>
      <c r="C45" s="57" t="s">
        <v>53</v>
      </c>
      <c r="D45" s="58">
        <v>1594.15</v>
      </c>
      <c r="E45" s="58">
        <v>1682.25</v>
      </c>
      <c r="F45" s="59"/>
      <c r="G45" s="59"/>
      <c r="H45" s="59"/>
      <c r="I45" s="59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</row>
    <row r="46" spans="1:20" x14ac:dyDescent="0.5">
      <c r="A46" s="56">
        <v>44600</v>
      </c>
      <c r="B46" s="57" t="s">
        <v>50</v>
      </c>
      <c r="C46" s="57" t="s">
        <v>51</v>
      </c>
      <c r="D46" s="58">
        <v>1580.98</v>
      </c>
      <c r="E46" s="58">
        <v>1679</v>
      </c>
      <c r="F46" s="59"/>
      <c r="G46" s="59"/>
      <c r="H46" s="59"/>
      <c r="I46" s="59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</row>
    <row r="47" spans="1:20" x14ac:dyDescent="0.5">
      <c r="A47" s="56">
        <v>44600</v>
      </c>
      <c r="B47" s="57" t="s">
        <v>52</v>
      </c>
      <c r="C47" s="57" t="s">
        <v>53</v>
      </c>
      <c r="D47" s="58">
        <v>916.97</v>
      </c>
      <c r="E47" s="58">
        <v>1025</v>
      </c>
      <c r="F47" s="59"/>
      <c r="G47" s="59"/>
      <c r="H47" s="59"/>
      <c r="I47" s="59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</row>
    <row r="48" spans="1:20" x14ac:dyDescent="0.5">
      <c r="A48" s="56">
        <v>44628</v>
      </c>
      <c r="B48" s="57" t="s">
        <v>50</v>
      </c>
      <c r="C48" s="57" t="s">
        <v>51</v>
      </c>
      <c r="D48" s="58">
        <v>726.12</v>
      </c>
      <c r="E48" s="58">
        <v>838</v>
      </c>
      <c r="F48" s="59"/>
      <c r="G48" s="59"/>
      <c r="H48" s="59"/>
      <c r="I48" s="59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</row>
    <row r="49" spans="1:20" x14ac:dyDescent="0.5">
      <c r="A49" s="56">
        <v>44628</v>
      </c>
      <c r="B49" s="57" t="s">
        <v>52</v>
      </c>
      <c r="C49" s="57" t="s">
        <v>53</v>
      </c>
      <c r="D49" s="58">
        <v>1461.44</v>
      </c>
      <c r="E49" s="58">
        <v>1599.5</v>
      </c>
      <c r="F49" s="59"/>
      <c r="G49" s="59"/>
      <c r="H49" s="59"/>
      <c r="I49" s="59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</row>
    <row r="50" spans="1:20" x14ac:dyDescent="0.5">
      <c r="A50" s="56">
        <v>44659</v>
      </c>
      <c r="B50" s="57" t="s">
        <v>50</v>
      </c>
      <c r="C50" s="57" t="s">
        <v>53</v>
      </c>
      <c r="D50" s="58">
        <v>1176.26</v>
      </c>
      <c r="E50" s="58">
        <v>1263.25</v>
      </c>
      <c r="F50" s="59"/>
      <c r="G50" s="59"/>
      <c r="H50" s="59"/>
      <c r="I50" s="59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</row>
    <row r="51" spans="1:20" x14ac:dyDescent="0.5">
      <c r="A51" s="56">
        <v>44659</v>
      </c>
      <c r="B51" s="57" t="s">
        <v>52</v>
      </c>
      <c r="C51" s="57" t="s">
        <v>51</v>
      </c>
      <c r="D51" s="58">
        <v>825.12</v>
      </c>
      <c r="E51" s="58">
        <v>1004</v>
      </c>
      <c r="F51" s="59"/>
      <c r="G51" s="59"/>
      <c r="H51" s="59"/>
      <c r="I51" s="59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</row>
    <row r="52" spans="1:20" x14ac:dyDescent="0.5">
      <c r="A52" s="56">
        <v>44689</v>
      </c>
      <c r="B52" s="57" t="s">
        <v>50</v>
      </c>
      <c r="C52" s="57" t="s">
        <v>51</v>
      </c>
      <c r="D52" s="58">
        <v>1034.97</v>
      </c>
      <c r="E52" s="58">
        <v>1091</v>
      </c>
      <c r="F52" s="59"/>
      <c r="G52" s="59"/>
      <c r="H52" s="59"/>
      <c r="I52" s="59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</row>
    <row r="53" spans="1:20" x14ac:dyDescent="0.5">
      <c r="A53" s="56">
        <v>44689</v>
      </c>
      <c r="B53" s="57" t="s">
        <v>52</v>
      </c>
      <c r="C53" s="57" t="s">
        <v>53</v>
      </c>
      <c r="D53" s="58">
        <v>939.94</v>
      </c>
      <c r="E53" s="58">
        <v>1045</v>
      </c>
      <c r="F53" s="59"/>
      <c r="G53" s="59"/>
      <c r="H53" s="59"/>
      <c r="I53" s="59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</row>
    <row r="54" spans="1:20" x14ac:dyDescent="0.5">
      <c r="A54" s="56">
        <v>44781</v>
      </c>
      <c r="B54" s="57" t="s">
        <v>50</v>
      </c>
      <c r="C54" s="57" t="s">
        <v>53</v>
      </c>
      <c r="D54" s="58">
        <v>1429.63</v>
      </c>
      <c r="E54" s="58">
        <v>1570.75</v>
      </c>
      <c r="F54" s="59"/>
      <c r="G54" s="59"/>
      <c r="H54" s="59"/>
      <c r="I54" s="59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</row>
    <row r="55" spans="1:20" x14ac:dyDescent="0.5">
      <c r="A55" s="56">
        <v>44781</v>
      </c>
      <c r="B55" s="57" t="s">
        <v>52</v>
      </c>
      <c r="C55" s="57" t="s">
        <v>51</v>
      </c>
      <c r="D55" s="58">
        <v>1009.06</v>
      </c>
      <c r="E55" s="58">
        <v>1189</v>
      </c>
      <c r="F55" s="59"/>
      <c r="G55" s="59"/>
      <c r="H55" s="59"/>
      <c r="I55" s="59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</row>
    <row r="56" spans="1:20" x14ac:dyDescent="0.5">
      <c r="A56" s="56">
        <v>44812</v>
      </c>
      <c r="B56" s="57" t="s">
        <v>50</v>
      </c>
      <c r="C56" s="57" t="s">
        <v>51</v>
      </c>
      <c r="D56" s="58">
        <v>974.45</v>
      </c>
      <c r="E56" s="58">
        <v>1152.5</v>
      </c>
      <c r="F56" s="59"/>
      <c r="G56" s="59"/>
      <c r="H56" s="59"/>
      <c r="I56" s="59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</row>
    <row r="57" spans="1:20" x14ac:dyDescent="0.5">
      <c r="A57" s="56">
        <v>44812</v>
      </c>
      <c r="B57" s="57" t="s">
        <v>52</v>
      </c>
      <c r="C57" s="57" t="s">
        <v>53</v>
      </c>
      <c r="D57" s="58">
        <v>1511.87</v>
      </c>
      <c r="E57" s="58">
        <v>1688.75</v>
      </c>
      <c r="F57" s="59"/>
      <c r="G57" s="59"/>
      <c r="H57" s="59"/>
      <c r="I57" s="59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</row>
    <row r="58" spans="1:20" x14ac:dyDescent="0.5">
      <c r="A58" s="56">
        <v>44842</v>
      </c>
      <c r="B58" s="57" t="s">
        <v>50</v>
      </c>
      <c r="C58" s="57" t="s">
        <v>51</v>
      </c>
      <c r="D58" s="58">
        <v>1103.76</v>
      </c>
      <c r="E58" s="58">
        <v>1256.75</v>
      </c>
      <c r="F58" s="59"/>
      <c r="G58" s="59"/>
      <c r="H58" s="59"/>
      <c r="I58" s="59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</row>
    <row r="59" spans="1:20" x14ac:dyDescent="0.5">
      <c r="A59" s="56">
        <v>44842</v>
      </c>
      <c r="B59" s="57" t="s">
        <v>52</v>
      </c>
      <c r="C59" s="57" t="s">
        <v>53</v>
      </c>
      <c r="D59" s="58">
        <v>809.07</v>
      </c>
      <c r="E59" s="58">
        <v>930</v>
      </c>
      <c r="F59" s="59"/>
      <c r="G59" s="59"/>
      <c r="H59" s="59"/>
      <c r="I59" s="59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</row>
    <row r="60" spans="1:20" x14ac:dyDescent="0.5">
      <c r="A60" s="56">
        <v>44873</v>
      </c>
      <c r="B60" s="57" t="s">
        <v>50</v>
      </c>
      <c r="C60" s="57" t="s">
        <v>51</v>
      </c>
      <c r="D60" s="58">
        <v>1438.4</v>
      </c>
      <c r="E60" s="58">
        <v>1560.5</v>
      </c>
      <c r="F60" s="59"/>
      <c r="G60" s="59"/>
      <c r="H60" s="59"/>
      <c r="I60" s="59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</row>
    <row r="61" spans="1:20" x14ac:dyDescent="0.5">
      <c r="A61" s="56">
        <v>44873</v>
      </c>
      <c r="B61" s="57" t="s">
        <v>52</v>
      </c>
      <c r="C61" s="57" t="s">
        <v>53</v>
      </c>
      <c r="D61" s="58">
        <v>1472.96</v>
      </c>
      <c r="E61" s="58">
        <v>1637</v>
      </c>
      <c r="F61" s="59"/>
      <c r="G61" s="59"/>
      <c r="H61" s="59"/>
      <c r="I61" s="59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</row>
    <row r="62" spans="1:20" x14ac:dyDescent="0.5">
      <c r="A62" s="56">
        <v>44903</v>
      </c>
      <c r="B62" s="57" t="s">
        <v>50</v>
      </c>
      <c r="C62" s="57" t="s">
        <v>53</v>
      </c>
      <c r="D62" s="58">
        <v>1556.29</v>
      </c>
      <c r="E62" s="58">
        <v>1742.25</v>
      </c>
      <c r="F62" s="59"/>
      <c r="G62" s="59"/>
      <c r="H62" s="59"/>
      <c r="I62" s="59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</row>
    <row r="63" spans="1:20" x14ac:dyDescent="0.5">
      <c r="A63" s="56">
        <v>44903</v>
      </c>
      <c r="B63" s="57" t="s">
        <v>52</v>
      </c>
      <c r="C63" s="57" t="s">
        <v>51</v>
      </c>
      <c r="D63" s="58">
        <v>960.13</v>
      </c>
      <c r="E63" s="58">
        <v>1088.25</v>
      </c>
      <c r="F63" s="59"/>
      <c r="G63" s="59"/>
      <c r="H63" s="59"/>
      <c r="I63" s="59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</row>
    <row r="64" spans="1:20" x14ac:dyDescent="0.5">
      <c r="A64" s="56" t="s">
        <v>67</v>
      </c>
      <c r="B64" s="57" t="s">
        <v>50</v>
      </c>
      <c r="C64" s="57" t="s">
        <v>51</v>
      </c>
      <c r="D64" s="58">
        <v>1520.43</v>
      </c>
      <c r="E64" s="58">
        <v>1594.5</v>
      </c>
      <c r="F64" s="59"/>
      <c r="G64" s="59"/>
      <c r="H64" s="59"/>
      <c r="I64" s="59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</row>
    <row r="65" spans="1:20" x14ac:dyDescent="0.5">
      <c r="A65" s="56" t="s">
        <v>67</v>
      </c>
      <c r="B65" s="57" t="s">
        <v>52</v>
      </c>
      <c r="C65" s="57" t="s">
        <v>53</v>
      </c>
      <c r="D65" s="58">
        <v>1195.05</v>
      </c>
      <c r="E65" s="58">
        <v>1263</v>
      </c>
      <c r="F65" s="59"/>
      <c r="G65" s="59"/>
      <c r="H65" s="59"/>
      <c r="I65" s="59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</row>
    <row r="66" spans="1:20" x14ac:dyDescent="0.5">
      <c r="A66" s="56" t="s">
        <v>68</v>
      </c>
      <c r="B66" s="57" t="s">
        <v>50</v>
      </c>
      <c r="C66" s="57" t="s">
        <v>51</v>
      </c>
      <c r="D66" s="58">
        <v>1357.83</v>
      </c>
      <c r="E66" s="58">
        <v>1518.75</v>
      </c>
      <c r="F66" s="59"/>
      <c r="G66" s="59"/>
      <c r="H66" s="59"/>
      <c r="I66" s="59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</row>
    <row r="67" spans="1:20" x14ac:dyDescent="0.5">
      <c r="A67" s="56" t="s">
        <v>68</v>
      </c>
      <c r="B67" s="57" t="s">
        <v>52</v>
      </c>
      <c r="C67" s="57" t="s">
        <v>53</v>
      </c>
      <c r="D67" s="58">
        <v>1440.38</v>
      </c>
      <c r="E67" s="58">
        <v>1498.5</v>
      </c>
      <c r="F67" s="59"/>
      <c r="G67" s="59"/>
      <c r="H67" s="59"/>
      <c r="I67" s="59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</row>
    <row r="68" spans="1:20" x14ac:dyDescent="0.5">
      <c r="A68" s="56" t="s">
        <v>69</v>
      </c>
      <c r="B68" s="57" t="s">
        <v>50</v>
      </c>
      <c r="C68" s="57" t="s">
        <v>51</v>
      </c>
      <c r="D68" s="58">
        <v>801.34</v>
      </c>
      <c r="E68" s="58">
        <v>913.25</v>
      </c>
      <c r="F68" s="59"/>
      <c r="G68" s="59"/>
      <c r="H68" s="59"/>
      <c r="I68" s="59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</row>
    <row r="69" spans="1:20" x14ac:dyDescent="0.5">
      <c r="A69" s="56" t="s">
        <v>69</v>
      </c>
      <c r="B69" s="57" t="s">
        <v>52</v>
      </c>
      <c r="C69" s="57" t="s">
        <v>53</v>
      </c>
      <c r="D69" s="58">
        <v>1001.99</v>
      </c>
      <c r="E69" s="58">
        <v>1097</v>
      </c>
      <c r="F69" s="59"/>
      <c r="G69" s="59"/>
      <c r="H69" s="59"/>
      <c r="I69" s="59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</row>
    <row r="70" spans="1:20" x14ac:dyDescent="0.5">
      <c r="A70" s="56" t="s">
        <v>70</v>
      </c>
      <c r="B70" s="57" t="s">
        <v>50</v>
      </c>
      <c r="C70" s="57" t="s">
        <v>53</v>
      </c>
      <c r="D70" s="58">
        <v>1121.8599999999999</v>
      </c>
      <c r="E70" s="58">
        <v>1191.75</v>
      </c>
      <c r="F70" s="59"/>
      <c r="G70" s="59"/>
      <c r="H70" s="59"/>
      <c r="I70" s="59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</row>
    <row r="71" spans="1:20" x14ac:dyDescent="0.5">
      <c r="A71" s="56" t="s">
        <v>70</v>
      </c>
      <c r="B71" s="57" t="s">
        <v>52</v>
      </c>
      <c r="C71" s="57" t="s">
        <v>51</v>
      </c>
      <c r="D71" s="58">
        <v>776.22</v>
      </c>
      <c r="E71" s="58">
        <v>961.25</v>
      </c>
      <c r="F71" s="59"/>
      <c r="G71" s="59"/>
      <c r="H71" s="59"/>
      <c r="I71" s="59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</row>
    <row r="72" spans="1:20" x14ac:dyDescent="0.5">
      <c r="A72" s="56" t="s">
        <v>71</v>
      </c>
      <c r="B72" s="57" t="s">
        <v>50</v>
      </c>
      <c r="C72" s="57" t="s">
        <v>51</v>
      </c>
      <c r="D72" s="58">
        <v>779.66</v>
      </c>
      <c r="E72" s="58">
        <v>900.75</v>
      </c>
      <c r="F72" s="59"/>
      <c r="G72" s="59"/>
      <c r="H72" s="59"/>
      <c r="I72" s="59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</row>
    <row r="73" spans="1:20" x14ac:dyDescent="0.5">
      <c r="A73" s="56" t="s">
        <v>71</v>
      </c>
      <c r="B73" s="57" t="s">
        <v>52</v>
      </c>
      <c r="C73" s="57" t="s">
        <v>53</v>
      </c>
      <c r="D73" s="58">
        <v>850.14</v>
      </c>
      <c r="E73" s="58">
        <v>932.25</v>
      </c>
      <c r="F73" s="59"/>
      <c r="G73" s="59"/>
      <c r="H73" s="59"/>
      <c r="I73" s="59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1:20" x14ac:dyDescent="0.5">
      <c r="A74" s="56" t="s">
        <v>72</v>
      </c>
      <c r="B74" s="57" t="s">
        <v>50</v>
      </c>
      <c r="C74" s="57" t="s">
        <v>53</v>
      </c>
      <c r="D74" s="58">
        <v>896.25</v>
      </c>
      <c r="E74" s="58">
        <v>1008.25</v>
      </c>
      <c r="F74" s="59"/>
      <c r="G74" s="59"/>
      <c r="H74" s="59"/>
      <c r="I74" s="59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1:20" x14ac:dyDescent="0.5">
      <c r="A75" s="56" t="s">
        <v>72</v>
      </c>
      <c r="B75" s="57" t="s">
        <v>52</v>
      </c>
      <c r="C75" s="57" t="s">
        <v>51</v>
      </c>
      <c r="D75" s="58">
        <v>1051</v>
      </c>
      <c r="E75" s="58">
        <v>1133</v>
      </c>
      <c r="F75" s="59"/>
      <c r="G75" s="59"/>
      <c r="H75" s="59"/>
      <c r="I75" s="59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spans="1:20" x14ac:dyDescent="0.5">
      <c r="A76" s="56" t="s">
        <v>73</v>
      </c>
      <c r="B76" s="57" t="s">
        <v>50</v>
      </c>
      <c r="C76" s="57" t="s">
        <v>51</v>
      </c>
      <c r="D76" s="58">
        <v>1385.5</v>
      </c>
      <c r="E76" s="58">
        <v>1504.5</v>
      </c>
      <c r="F76" s="59"/>
      <c r="G76" s="59"/>
      <c r="H76" s="59"/>
      <c r="I76" s="59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spans="1:20" x14ac:dyDescent="0.5">
      <c r="A77" s="56" t="s">
        <v>73</v>
      </c>
      <c r="B77" s="57" t="s">
        <v>52</v>
      </c>
      <c r="C77" s="57" t="s">
        <v>53</v>
      </c>
      <c r="D77" s="58">
        <v>1075.76</v>
      </c>
      <c r="E77" s="58">
        <v>1262.75</v>
      </c>
      <c r="F77" s="59"/>
      <c r="G77" s="59"/>
      <c r="H77" s="59"/>
      <c r="I77" s="59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spans="1:20" x14ac:dyDescent="0.5">
      <c r="A78" s="56" t="s">
        <v>74</v>
      </c>
      <c r="B78" s="57" t="s">
        <v>50</v>
      </c>
      <c r="C78" s="57" t="s">
        <v>53</v>
      </c>
      <c r="D78" s="58">
        <v>896.05</v>
      </c>
      <c r="E78" s="58">
        <v>957</v>
      </c>
      <c r="F78" s="59"/>
      <c r="G78" s="59"/>
      <c r="H78" s="59"/>
      <c r="I78" s="59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</row>
    <row r="79" spans="1:20" x14ac:dyDescent="0.5">
      <c r="A79" s="56" t="s">
        <v>74</v>
      </c>
      <c r="B79" s="57" t="s">
        <v>52</v>
      </c>
      <c r="C79" s="57" t="s">
        <v>51</v>
      </c>
      <c r="D79" s="58">
        <v>843.34</v>
      </c>
      <c r="E79" s="58">
        <v>1039.25</v>
      </c>
      <c r="F79" s="59"/>
      <c r="G79" s="59"/>
      <c r="H79" s="59"/>
      <c r="I79" s="59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</row>
    <row r="80" spans="1:20" x14ac:dyDescent="0.5">
      <c r="A80" s="56" t="s">
        <v>75</v>
      </c>
      <c r="B80" s="57" t="s">
        <v>50</v>
      </c>
      <c r="C80" s="57" t="s">
        <v>51</v>
      </c>
      <c r="D80" s="58">
        <v>1211.6600000000001</v>
      </c>
      <c r="E80" s="58">
        <v>1325.75</v>
      </c>
      <c r="F80" s="59"/>
      <c r="G80" s="59"/>
      <c r="H80" s="59"/>
      <c r="I80" s="59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</row>
    <row r="81" spans="1:20" x14ac:dyDescent="0.5">
      <c r="A81" s="56" t="s">
        <v>75</v>
      </c>
      <c r="B81" s="57" t="s">
        <v>52</v>
      </c>
      <c r="C81" s="57" t="s">
        <v>53</v>
      </c>
      <c r="D81" s="58">
        <v>1357.2</v>
      </c>
      <c r="E81" s="58">
        <v>1463.25</v>
      </c>
      <c r="F81" s="59"/>
      <c r="G81" s="59"/>
      <c r="H81" s="59"/>
      <c r="I81" s="59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</row>
    <row r="82" spans="1:20" x14ac:dyDescent="0.5">
      <c r="A82" s="56" t="s">
        <v>76</v>
      </c>
      <c r="B82" s="57" t="s">
        <v>50</v>
      </c>
      <c r="C82" s="57" t="s">
        <v>51</v>
      </c>
      <c r="D82" s="58">
        <v>940.87</v>
      </c>
      <c r="E82" s="58">
        <v>1027.75</v>
      </c>
      <c r="F82" s="59"/>
      <c r="G82" s="59"/>
      <c r="H82" s="59"/>
      <c r="I82" s="59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</row>
    <row r="83" spans="1:20" x14ac:dyDescent="0.5">
      <c r="A83" s="56" t="s">
        <v>76</v>
      </c>
      <c r="B83" s="57" t="s">
        <v>52</v>
      </c>
      <c r="C83" s="57" t="s">
        <v>53</v>
      </c>
      <c r="D83" s="58">
        <v>1274.05</v>
      </c>
      <c r="E83" s="58">
        <v>1455</v>
      </c>
      <c r="F83" s="59"/>
      <c r="G83" s="59"/>
      <c r="H83" s="59"/>
      <c r="I83" s="59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spans="1:20" x14ac:dyDescent="0.5">
      <c r="A84" s="56" t="s">
        <v>77</v>
      </c>
      <c r="B84" s="57" t="s">
        <v>50</v>
      </c>
      <c r="C84" s="57" t="s">
        <v>51</v>
      </c>
      <c r="D84" s="58">
        <v>1179.06</v>
      </c>
      <c r="E84" s="58">
        <v>1376</v>
      </c>
      <c r="F84" s="59"/>
      <c r="G84" s="59"/>
      <c r="H84" s="59"/>
      <c r="I84" s="59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</row>
    <row r="85" spans="1:20" x14ac:dyDescent="0.5">
      <c r="A85" s="56" t="s">
        <v>77</v>
      </c>
      <c r="B85" s="57" t="s">
        <v>52</v>
      </c>
      <c r="C85" s="57" t="s">
        <v>53</v>
      </c>
      <c r="D85" s="58">
        <v>774.2</v>
      </c>
      <c r="E85" s="58">
        <v>946.25</v>
      </c>
      <c r="F85" s="59"/>
      <c r="G85" s="59"/>
      <c r="H85" s="59"/>
      <c r="I85" s="5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</row>
    <row r="86" spans="1:20" x14ac:dyDescent="0.5">
      <c r="A86" s="56" t="s">
        <v>78</v>
      </c>
      <c r="B86" s="57" t="s">
        <v>50</v>
      </c>
      <c r="C86" s="57" t="s">
        <v>53</v>
      </c>
      <c r="D86" s="58">
        <v>1350.48</v>
      </c>
      <c r="E86" s="58">
        <v>1509.5</v>
      </c>
      <c r="F86" s="59"/>
      <c r="G86" s="59"/>
      <c r="H86" s="59"/>
      <c r="I86" s="59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</row>
    <row r="87" spans="1:20" x14ac:dyDescent="0.5">
      <c r="A87" s="56" t="s">
        <v>78</v>
      </c>
      <c r="B87" s="57" t="s">
        <v>52</v>
      </c>
      <c r="C87" s="57" t="s">
        <v>51</v>
      </c>
      <c r="D87" s="58">
        <v>1053.3699999999999</v>
      </c>
      <c r="E87" s="58">
        <v>1136.25</v>
      </c>
      <c r="F87" s="59"/>
      <c r="G87" s="59"/>
      <c r="H87" s="59"/>
      <c r="I87" s="59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</row>
    <row r="88" spans="1:20" x14ac:dyDescent="0.5">
      <c r="A88" s="56" t="s">
        <v>79</v>
      </c>
      <c r="B88" s="57" t="s">
        <v>50</v>
      </c>
      <c r="C88" s="57" t="s">
        <v>51</v>
      </c>
      <c r="D88" s="58">
        <v>1161.92</v>
      </c>
      <c r="E88" s="58">
        <v>1237</v>
      </c>
      <c r="F88" s="59"/>
      <c r="G88" s="59"/>
      <c r="H88" s="59"/>
      <c r="I88" s="59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</row>
    <row r="89" spans="1:20" x14ac:dyDescent="0.5">
      <c r="A89" s="56" t="s">
        <v>79</v>
      </c>
      <c r="B89" s="57" t="s">
        <v>52</v>
      </c>
      <c r="C89" s="57" t="s">
        <v>53</v>
      </c>
      <c r="D89" s="58">
        <v>951.93</v>
      </c>
      <c r="E89" s="58">
        <v>1136</v>
      </c>
      <c r="F89" s="59"/>
      <c r="G89" s="59"/>
      <c r="H89" s="59"/>
      <c r="I89" s="59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</row>
    <row r="90" spans="1:20" x14ac:dyDescent="0.5">
      <c r="A90" s="55"/>
      <c r="B90" s="55"/>
      <c r="C90" s="60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</row>
    <row r="91" spans="1:20" x14ac:dyDescent="0.5">
      <c r="A91" s="55"/>
      <c r="B91" s="55"/>
      <c r="C91" s="60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</row>
    <row r="92" spans="1:20" x14ac:dyDescent="0.5">
      <c r="A92" s="55"/>
      <c r="B92" s="55"/>
      <c r="C92" s="60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</row>
    <row r="93" spans="1:20" x14ac:dyDescent="0.5">
      <c r="A93" s="55"/>
      <c r="B93" s="55"/>
      <c r="C93" s="60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</row>
    <row r="94" spans="1:20" x14ac:dyDescent="0.5">
      <c r="A94" s="55"/>
      <c r="B94" s="55"/>
      <c r="C94" s="60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</row>
    <row r="95" spans="1:20" x14ac:dyDescent="0.5">
      <c r="A95" s="55"/>
      <c r="B95" s="55"/>
      <c r="C95" s="60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</row>
    <row r="96" spans="1:20" x14ac:dyDescent="0.5">
      <c r="A96" s="55"/>
      <c r="B96" s="55"/>
      <c r="C96" s="60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E306-1A00-49A7-BE28-EA54D4FAF0F0}">
  <dimension ref="B2:C25"/>
  <sheetViews>
    <sheetView tabSelected="1" workbookViewId="0">
      <selection activeCell="G24" sqref="G24"/>
    </sheetView>
  </sheetViews>
  <sheetFormatPr defaultRowHeight="15.75" x14ac:dyDescent="0.5"/>
  <cols>
    <col min="2" max="2" width="13.25" bestFit="1" customWidth="1"/>
    <col min="3" max="3" width="18.25" bestFit="1" customWidth="1"/>
  </cols>
  <sheetData>
    <row r="2" spans="2:3" ht="21.4" thickBot="1" x14ac:dyDescent="0.55000000000000004">
      <c r="B2" s="67" t="s">
        <v>80</v>
      </c>
      <c r="C2" s="67"/>
    </row>
    <row r="3" spans="2:3" ht="16.149999999999999" thickTop="1" x14ac:dyDescent="0.5">
      <c r="B3" s="55"/>
      <c r="C3" s="55"/>
    </row>
    <row r="4" spans="2:3" ht="18" x14ac:dyDescent="0.5">
      <c r="B4" s="53" t="s">
        <v>43</v>
      </c>
      <c r="C4" s="54" t="s">
        <v>81</v>
      </c>
    </row>
    <row r="5" spans="2:3" x14ac:dyDescent="0.5">
      <c r="B5" s="61" t="s">
        <v>53</v>
      </c>
      <c r="C5" s="62">
        <v>40</v>
      </c>
    </row>
    <row r="6" spans="2:3" x14ac:dyDescent="0.5">
      <c r="B6" s="61" t="s">
        <v>51</v>
      </c>
      <c r="C6" s="62">
        <v>50</v>
      </c>
    </row>
    <row r="7" spans="2:3" x14ac:dyDescent="0.5">
      <c r="B7" s="55"/>
      <c r="C7" s="63"/>
    </row>
    <row r="8" spans="2:3" x14ac:dyDescent="0.5">
      <c r="B8" s="60"/>
      <c r="C8" s="55"/>
    </row>
    <row r="9" spans="2:3" ht="21.4" thickBot="1" x14ac:dyDescent="0.55000000000000004">
      <c r="B9" s="67" t="s">
        <v>82</v>
      </c>
      <c r="C9" s="67"/>
    </row>
    <row r="10" spans="2:3" ht="16.149999999999999" thickTop="1" x14ac:dyDescent="0.5">
      <c r="B10" s="55"/>
      <c r="C10" s="55"/>
    </row>
    <row r="11" spans="2:3" ht="18" x14ac:dyDescent="0.5">
      <c r="B11" s="53" t="s">
        <v>47</v>
      </c>
      <c r="C11" s="54" t="s">
        <v>83</v>
      </c>
    </row>
    <row r="12" spans="2:3" x14ac:dyDescent="0.5">
      <c r="B12" s="61" t="s">
        <v>84</v>
      </c>
      <c r="C12" s="64">
        <v>0</v>
      </c>
    </row>
    <row r="13" spans="2:3" x14ac:dyDescent="0.5">
      <c r="B13" s="61" t="s">
        <v>85</v>
      </c>
      <c r="C13" s="65">
        <v>5.0000000000000001E-3</v>
      </c>
    </row>
    <row r="14" spans="2:3" x14ac:dyDescent="0.5">
      <c r="B14" s="56" t="s">
        <v>86</v>
      </c>
      <c r="C14" s="59">
        <v>1.4999999999999999E-2</v>
      </c>
    </row>
    <row r="15" spans="2:3" x14ac:dyDescent="0.5">
      <c r="B15" s="60"/>
      <c r="C15" s="66"/>
    </row>
    <row r="16" spans="2:3" x14ac:dyDescent="0.5">
      <c r="B16" s="60"/>
      <c r="C16" s="66"/>
    </row>
    <row r="17" spans="2:3" x14ac:dyDescent="0.5">
      <c r="B17" s="60"/>
      <c r="C17" s="55"/>
    </row>
    <row r="18" spans="2:3" ht="21.4" thickBot="1" x14ac:dyDescent="0.55000000000000004">
      <c r="B18" s="67" t="s">
        <v>87</v>
      </c>
      <c r="C18" s="67"/>
    </row>
    <row r="19" spans="2:3" ht="16.149999999999999" thickTop="1" x14ac:dyDescent="0.5">
      <c r="B19" s="55"/>
      <c r="C19" s="55"/>
    </row>
    <row r="20" spans="2:3" ht="18" x14ac:dyDescent="0.5">
      <c r="B20" s="53" t="s">
        <v>88</v>
      </c>
      <c r="C20" s="54" t="s">
        <v>49</v>
      </c>
    </row>
    <row r="21" spans="2:3" x14ac:dyDescent="0.5">
      <c r="B21" s="61">
        <v>1</v>
      </c>
      <c r="C21" s="57" t="s">
        <v>89</v>
      </c>
    </row>
    <row r="22" spans="2:3" x14ac:dyDescent="0.5">
      <c r="B22" s="61">
        <v>2</v>
      </c>
      <c r="C22" s="57" t="s">
        <v>90</v>
      </c>
    </row>
    <row r="23" spans="2:3" x14ac:dyDescent="0.5">
      <c r="B23" s="61">
        <v>3</v>
      </c>
      <c r="C23" s="57" t="s">
        <v>91</v>
      </c>
    </row>
    <row r="24" spans="2:3" x14ac:dyDescent="0.5">
      <c r="B24" s="61">
        <v>4</v>
      </c>
      <c r="C24" s="57" t="s">
        <v>92</v>
      </c>
    </row>
    <row r="25" spans="2:3" x14ac:dyDescent="0.5">
      <c r="B25" s="61">
        <v>5</v>
      </c>
      <c r="C25" s="57" t="s">
        <v>93</v>
      </c>
    </row>
  </sheetData>
  <mergeCells count="3">
    <mergeCell ref="B2:C2"/>
    <mergeCell ref="B9:C9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Ex1-Decision Matrix</vt:lpstr>
      <vt:lpstr>Ex2-Goal Seek</vt:lpstr>
      <vt:lpstr>Ex3-Solver</vt:lpstr>
      <vt:lpstr>Ex4-Sales</vt:lpstr>
      <vt:lpstr>Ex4-Ref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Damrongsak Naparat</dc:creator>
  <cp:lastModifiedBy>neo</cp:lastModifiedBy>
  <dcterms:created xsi:type="dcterms:W3CDTF">2023-09-02T23:07:05Z</dcterms:created>
  <dcterms:modified xsi:type="dcterms:W3CDTF">2023-09-04T14:42:41Z</dcterms:modified>
</cp:coreProperties>
</file>