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2022-09-05 UTA NovaS4 lane\"/>
    </mc:Choice>
  </mc:AlternateContent>
  <xr:revisionPtr revIDLastSave="0" documentId="13_ncr:1_{EBFD204C-F4C3-415F-BA42-1F51CA7CAB59}" xr6:coauthVersionLast="47" xr6:coauthVersionMax="47" xr10:uidLastSave="{00000000-0000-0000-0000-000000000000}"/>
  <bookViews>
    <workbookView xWindow="22932" yWindow="-108" windowWidth="23256" windowHeight="12576" xr2:uid="{A668C58D-8865-4161-95DD-777A9CB94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2" i="1"/>
  <c r="R20" i="1" l="1"/>
  <c r="P21" i="1" s="1"/>
  <c r="P22" i="1" l="1"/>
  <c r="P20" i="1"/>
  <c r="R17" i="1" l="1"/>
  <c r="R14" i="1"/>
  <c r="R11" i="1"/>
  <c r="R8" i="1"/>
  <c r="R5" i="1"/>
  <c r="L4" i="1"/>
</calcChain>
</file>

<file path=xl/sharedStrings.xml><?xml version="1.0" encoding="utf-8"?>
<sst xmlns="http://schemas.openxmlformats.org/spreadsheetml/2006/main" count="190" uniqueCount="120">
  <si>
    <t>Library Type</t>
  </si>
  <si>
    <t>Individual Library Concentration (ng/ul)</t>
  </si>
  <si>
    <t>Estimated Insert Size (bp)</t>
  </si>
  <si>
    <t>Pooled Library concentration_nM</t>
  </si>
  <si>
    <t>Type of Run (S2/S4; 50PE, 100PE, 150PE)</t>
  </si>
  <si>
    <t>Sample_ID</t>
  </si>
  <si>
    <t>Samples _Name</t>
  </si>
  <si>
    <t>I7_Index ID</t>
  </si>
  <si>
    <t>I7_Index_Sequence</t>
  </si>
  <si>
    <t>I5_Index ID</t>
  </si>
  <si>
    <t>I5_Index_Sequence</t>
  </si>
  <si>
    <t>S4 150PE</t>
  </si>
  <si>
    <t>Reads/sample</t>
  </si>
  <si>
    <t>Percentage</t>
  </si>
  <si>
    <t>10x Genomics 3' RNAseq v3.1</t>
  </si>
  <si>
    <t>Lane</t>
  </si>
  <si>
    <t>sum</t>
  </si>
  <si>
    <t>76660_V11</t>
  </si>
  <si>
    <t>76664_V5</t>
  </si>
  <si>
    <t>76662_V5</t>
  </si>
  <si>
    <t>76661_V11</t>
  </si>
  <si>
    <t>76662_V11</t>
  </si>
  <si>
    <t>STARR_081</t>
  </si>
  <si>
    <t>STARR_082</t>
  </si>
  <si>
    <t>STARR_083</t>
  </si>
  <si>
    <t>STARR_060</t>
  </si>
  <si>
    <t>SampleDate</t>
  </si>
  <si>
    <t>SI-TT-H7</t>
  </si>
  <si>
    <t>ACCTCGAGCT</t>
  </si>
  <si>
    <t>ATCGAACACA</t>
  </si>
  <si>
    <t>SI-TT-B4</t>
  </si>
  <si>
    <t>GTAGACGAAA</t>
  </si>
  <si>
    <t>ACCACACTAG</t>
  </si>
  <si>
    <t>SI-TT-B5</t>
  </si>
  <si>
    <t>TCGGCTCTAC</t>
  </si>
  <si>
    <t>AGACCATCGG</t>
  </si>
  <si>
    <t>SI-TT-B9</t>
  </si>
  <si>
    <t>TATTGAGGCA</t>
  </si>
  <si>
    <t>CACTTACCTG</t>
  </si>
  <si>
    <t>SI-TT-C4</t>
  </si>
  <si>
    <t>TTCTCGATGA</t>
  </si>
  <si>
    <t>GTGCCCGACA</t>
  </si>
  <si>
    <t>SI-TT-C2</t>
  </si>
  <si>
    <t>CAATCCCGAC</t>
  </si>
  <si>
    <t>TACTACTCGG</t>
  </si>
  <si>
    <t>SI-TT-C3</t>
  </si>
  <si>
    <t>ATGGCTTGTG</t>
  </si>
  <si>
    <t>CACAACATTC</t>
  </si>
  <si>
    <t>SI-TT-C5</t>
  </si>
  <si>
    <t>TCCGTTGGAT</t>
  </si>
  <si>
    <t>GCGAGAACGT</t>
  </si>
  <si>
    <t>SI-TT-D7</t>
  </si>
  <si>
    <t>CCTGTCAGGG</t>
  </si>
  <si>
    <t>GTTACGGGCT</t>
  </si>
  <si>
    <t>index2_workflow_b(i5)</t>
  </si>
  <si>
    <t>L12</t>
  </si>
  <si>
    <t>STARR_051</t>
  </si>
  <si>
    <t>L13</t>
  </si>
  <si>
    <t>P20220013</t>
  </si>
  <si>
    <t>76656_V5</t>
  </si>
  <si>
    <t>76638_V11</t>
  </si>
  <si>
    <t>3rd</t>
  </si>
  <si>
    <t>2nd</t>
  </si>
  <si>
    <t>L14</t>
  </si>
  <si>
    <t>P20220014</t>
  </si>
  <si>
    <t>76658_V5</t>
  </si>
  <si>
    <t>76664_V11</t>
  </si>
  <si>
    <t>STARR_087</t>
  </si>
  <si>
    <t>L16</t>
  </si>
  <si>
    <t>P20220016</t>
  </si>
  <si>
    <t>L15</t>
  </si>
  <si>
    <t>P20220015</t>
  </si>
  <si>
    <t>STARR_098</t>
  </si>
  <si>
    <t>STARR_097</t>
  </si>
  <si>
    <t>STARR_093</t>
  </si>
  <si>
    <t>L17</t>
  </si>
  <si>
    <t>P20220017</t>
  </si>
  <si>
    <t>1st</t>
  </si>
  <si>
    <t>SI-TT-C7</t>
  </si>
  <si>
    <t>CGCGCACTTA</t>
  </si>
  <si>
    <t>AGAATACAGG</t>
  </si>
  <si>
    <t>SI-GA-H11</t>
  </si>
  <si>
    <t>GGCGAGTA, ACTTCTAT, CAAATACG, TTGCGCGC</t>
  </si>
  <si>
    <t>SI-TT-B3</t>
  </si>
  <si>
    <t>CACGGTGAAT</t>
  </si>
  <si>
    <t>TGTGACGAAC</t>
  </si>
  <si>
    <t>Total</t>
  </si>
  <si>
    <t>Sequencing
Times</t>
  </si>
  <si>
    <t>P20220012-GCCRI</t>
  </si>
  <si>
    <t>STARR_073</t>
  </si>
  <si>
    <t>SI-TT-A2</t>
  </si>
  <si>
    <t>GTGGATCAAA</t>
  </si>
  <si>
    <t>CAGGGTTGGC</t>
  </si>
  <si>
    <t>SI-TT-D11</t>
  </si>
  <si>
    <t>CGAATATTCG</t>
  </si>
  <si>
    <t>TTGCTTCCAG</t>
  </si>
  <si>
    <t>SI-TT-D1</t>
  </si>
  <si>
    <t>TGCAATGTTC</t>
  </si>
  <si>
    <t>TTCGACAAGC</t>
  </si>
  <si>
    <t>STARR_099</t>
  </si>
  <si>
    <t>SI-TT-D12</t>
  </si>
  <si>
    <t>GAATTGGTTA</t>
  </si>
  <si>
    <t>CTACTAGAGT</t>
  </si>
  <si>
    <t>L18</t>
  </si>
  <si>
    <t>P20220018</t>
  </si>
  <si>
    <t>SI-TT-H8</t>
  </si>
  <si>
    <t>ATAAGGATAC</t>
  </si>
  <si>
    <t>CCCTATCTAT</t>
  </si>
  <si>
    <t>SI-TT-H9</t>
  </si>
  <si>
    <t>AGAACTTAGA</t>
  </si>
  <si>
    <t>AAAGGACTCG</t>
  </si>
  <si>
    <t>SI-TT-H10</t>
  </si>
  <si>
    <t>TTATCTAGGG</t>
  </si>
  <si>
    <t>TAGAGCCTTT</t>
  </si>
  <si>
    <t>P20220012-UTSA</t>
  </si>
  <si>
    <t>76647_V5</t>
  </si>
  <si>
    <t>SI-TT-B7</t>
  </si>
  <si>
    <t>GCCTTCGGTA</t>
  </si>
  <si>
    <t>AAATCGTTGG</t>
  </si>
  <si>
    <t>TargetPooled Library concentration_nM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</si>
</sst>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theme="1"/>
      </top>
      <bottom style="thick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 wrapText="1"/>
    </xf>
    <xf numFmtId="164" fontId="2" fillId="0" borderId="28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DC9-5F33-4954-A985-A91A686F3177}">
  <sheetPr>
    <pageSetUpPr fitToPage="1"/>
  </sheetPr>
  <dimension ref="A1:S23"/>
  <sheetViews>
    <sheetView tabSelected="1" zoomScale="70" zoomScaleNormal="70" workbookViewId="0">
      <selection activeCell="S1" sqref="S1"/>
    </sheetView>
  </sheetViews>
  <sheetFormatPr defaultColWidth="6.109375" defaultRowHeight="14.4" x14ac:dyDescent="0.3"/>
  <cols>
    <col min="1" max="1" width="6.33203125" style="1" bestFit="1" customWidth="1"/>
    <col min="2" max="2" width="13.88671875" style="1" bestFit="1" customWidth="1"/>
    <col min="3" max="3" width="11.33203125" style="1" bestFit="1" customWidth="1"/>
    <col min="4" max="4" width="10.88671875" style="1" bestFit="1" customWidth="1"/>
    <col min="5" max="5" width="26.88671875" style="1" bestFit="1" customWidth="1"/>
    <col min="6" max="6" width="9.77734375" style="1" bestFit="1" customWidth="1"/>
    <col min="7" max="7" width="15.88671875" style="1" customWidth="1"/>
    <col min="8" max="8" width="21.33203125" style="1" bestFit="1" customWidth="1"/>
    <col min="9" max="9" width="12.88671875" style="1" bestFit="1" customWidth="1"/>
    <col min="10" max="10" width="16.88671875" style="1" bestFit="1" customWidth="1"/>
    <col min="11" max="11" width="8.5546875" style="1" bestFit="1" customWidth="1"/>
    <col min="12" max="12" width="23" style="28" customWidth="1"/>
    <col min="13" max="13" width="5.33203125" style="1" customWidth="1"/>
    <col min="14" max="14" width="19.21875" style="1" customWidth="1"/>
    <col min="15" max="15" width="13.44140625" style="1" bestFit="1" customWidth="1"/>
    <col min="16" max="16" width="10.5546875" style="1" bestFit="1" customWidth="1"/>
    <col min="17" max="17" width="13.5546875" style="1" bestFit="1" customWidth="1"/>
    <col min="18" max="18" width="13.5546875" style="1" customWidth="1"/>
    <col min="19" max="19" width="10.88671875" style="1" bestFit="1" customWidth="1"/>
    <col min="20" max="21" width="6.109375" style="1"/>
    <col min="22" max="22" width="12.21875" style="1" bestFit="1" customWidth="1"/>
    <col min="23" max="16384" width="6.109375" style="1"/>
  </cols>
  <sheetData>
    <row r="1" spans="1:19" ht="43.8" thickBot="1" x14ac:dyDescent="0.35">
      <c r="A1" s="1" t="s">
        <v>15</v>
      </c>
      <c r="B1" s="1" t="s">
        <v>5</v>
      </c>
      <c r="C1" s="1" t="s">
        <v>26</v>
      </c>
      <c r="D1" s="3" t="s">
        <v>6</v>
      </c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16" t="s">
        <v>1</v>
      </c>
      <c r="K1" s="16" t="s">
        <v>2</v>
      </c>
      <c r="L1" s="27" t="s">
        <v>3</v>
      </c>
      <c r="M1" s="17" t="s">
        <v>86</v>
      </c>
      <c r="N1" s="3" t="s">
        <v>119</v>
      </c>
      <c r="O1" s="3" t="s">
        <v>4</v>
      </c>
      <c r="P1" s="12" t="s">
        <v>13</v>
      </c>
      <c r="Q1" s="12" t="s">
        <v>12</v>
      </c>
      <c r="R1" s="12" t="s">
        <v>16</v>
      </c>
      <c r="S1" s="3" t="s">
        <v>87</v>
      </c>
    </row>
    <row r="2" spans="1:19" ht="22.8" customHeight="1" thickTop="1" x14ac:dyDescent="0.3">
      <c r="A2" s="51" t="s">
        <v>55</v>
      </c>
      <c r="B2" s="88" t="s">
        <v>114</v>
      </c>
      <c r="C2" s="9">
        <v>20210713</v>
      </c>
      <c r="D2" s="9" t="s">
        <v>56</v>
      </c>
      <c r="E2" s="29" t="s">
        <v>14</v>
      </c>
      <c r="F2" s="29" t="s">
        <v>78</v>
      </c>
      <c r="G2" s="9" t="s">
        <v>79</v>
      </c>
      <c r="H2" s="9" t="s">
        <v>54</v>
      </c>
      <c r="I2" s="9" t="s">
        <v>80</v>
      </c>
      <c r="J2" s="38">
        <v>1.43</v>
      </c>
      <c r="K2" s="72">
        <v>337</v>
      </c>
      <c r="L2" s="60">
        <v>4.7</v>
      </c>
      <c r="M2" s="38">
        <v>100</v>
      </c>
      <c r="N2" s="38">
        <v>4</v>
      </c>
      <c r="O2" s="38" t="s">
        <v>11</v>
      </c>
      <c r="P2" s="62">
        <f>Q2/R2</f>
        <v>0.3729262013729977</v>
      </c>
      <c r="Q2" s="61">
        <v>949130000</v>
      </c>
      <c r="R2" s="61">
        <v>2545088000</v>
      </c>
      <c r="S2" s="23" t="s">
        <v>61</v>
      </c>
    </row>
    <row r="3" spans="1:19" ht="22.8" customHeight="1" thickBot="1" x14ac:dyDescent="0.35">
      <c r="A3" s="52"/>
      <c r="B3" s="89"/>
      <c r="C3" s="12">
        <v>20210713</v>
      </c>
      <c r="D3" s="12" t="s">
        <v>115</v>
      </c>
      <c r="E3" s="3" t="s">
        <v>14</v>
      </c>
      <c r="F3" s="3" t="s">
        <v>116</v>
      </c>
      <c r="G3" s="12" t="s">
        <v>117</v>
      </c>
      <c r="H3" s="12" t="s">
        <v>54</v>
      </c>
      <c r="I3" s="12" t="s">
        <v>118</v>
      </c>
      <c r="J3" s="75"/>
      <c r="K3" s="76"/>
      <c r="L3" s="77"/>
      <c r="M3" s="75"/>
      <c r="N3" s="75"/>
      <c r="O3" s="75"/>
      <c r="P3" s="78"/>
      <c r="Q3" s="79"/>
      <c r="R3" s="73"/>
      <c r="S3" s="24" t="s">
        <v>61</v>
      </c>
    </row>
    <row r="4" spans="1:19" ht="41.4" customHeight="1" thickTop="1" thickBot="1" x14ac:dyDescent="0.35">
      <c r="A4" s="53"/>
      <c r="B4" s="90" t="s">
        <v>88</v>
      </c>
      <c r="C4" s="80">
        <v>20220318</v>
      </c>
      <c r="D4" s="81" t="s">
        <v>89</v>
      </c>
      <c r="E4" s="81" t="s">
        <v>14</v>
      </c>
      <c r="F4" s="80" t="s">
        <v>90</v>
      </c>
      <c r="G4" s="80" t="s">
        <v>91</v>
      </c>
      <c r="H4" s="80" t="s">
        <v>54</v>
      </c>
      <c r="I4" s="80" t="s">
        <v>92</v>
      </c>
      <c r="J4" s="82">
        <v>1.1100000000000001</v>
      </c>
      <c r="K4" s="83">
        <v>497</v>
      </c>
      <c r="L4" s="84">
        <f>J4/(K4*0.00066)</f>
        <v>3.383940003658314</v>
      </c>
      <c r="M4" s="85">
        <v>40</v>
      </c>
      <c r="N4" s="81">
        <v>4</v>
      </c>
      <c r="O4" s="81" t="s">
        <v>11</v>
      </c>
      <c r="P4" s="86">
        <f>Q4/R2</f>
        <v>0.6270737986270023</v>
      </c>
      <c r="Q4" s="87">
        <v>1595958000</v>
      </c>
      <c r="R4" s="74"/>
      <c r="S4" s="26" t="s">
        <v>61</v>
      </c>
    </row>
    <row r="5" spans="1:19" ht="15" customHeight="1" thickTop="1" x14ac:dyDescent="0.3">
      <c r="A5" s="51" t="s">
        <v>57</v>
      </c>
      <c r="B5" s="55" t="s">
        <v>58</v>
      </c>
      <c r="C5" s="69">
        <v>20211001</v>
      </c>
      <c r="D5" s="31" t="s">
        <v>60</v>
      </c>
      <c r="E5" s="31" t="s">
        <v>14</v>
      </c>
      <c r="F5" s="69" t="s">
        <v>30</v>
      </c>
      <c r="G5" s="69" t="s">
        <v>31</v>
      </c>
      <c r="H5" s="69" t="s">
        <v>54</v>
      </c>
      <c r="I5" s="69" t="s">
        <v>32</v>
      </c>
      <c r="J5" s="58">
        <v>1.1299999999999999</v>
      </c>
      <c r="K5" s="67">
        <v>465.33333333333331</v>
      </c>
      <c r="L5" s="64">
        <v>3.7</v>
      </c>
      <c r="M5" s="35">
        <v>100</v>
      </c>
      <c r="N5" s="35">
        <v>4</v>
      </c>
      <c r="O5" s="35" t="s">
        <v>11</v>
      </c>
      <c r="P5" s="70">
        <v>0.38288623649106035</v>
      </c>
      <c r="Q5" s="71">
        <v>918000000</v>
      </c>
      <c r="R5" s="37">
        <f>SUM(Q5:Q7)</f>
        <v>2397579000</v>
      </c>
      <c r="S5" s="31" t="s">
        <v>61</v>
      </c>
    </row>
    <row r="6" spans="1:19" ht="15" customHeight="1" x14ac:dyDescent="0.3">
      <c r="A6" s="52"/>
      <c r="B6" s="55"/>
      <c r="C6" s="22">
        <v>20210924</v>
      </c>
      <c r="D6" s="14" t="s">
        <v>65</v>
      </c>
      <c r="E6" s="14" t="s">
        <v>14</v>
      </c>
      <c r="F6" s="10" t="s">
        <v>83</v>
      </c>
      <c r="G6" s="10" t="s">
        <v>84</v>
      </c>
      <c r="H6" s="10" t="s">
        <v>54</v>
      </c>
      <c r="I6" s="10" t="s">
        <v>85</v>
      </c>
      <c r="J6" s="58"/>
      <c r="K6" s="67"/>
      <c r="L6" s="64"/>
      <c r="M6" s="39"/>
      <c r="N6" s="39"/>
      <c r="O6" s="39"/>
      <c r="P6" s="6">
        <v>0.34040338191150321</v>
      </c>
      <c r="Q6" s="2">
        <v>816144000</v>
      </c>
      <c r="R6" s="37"/>
      <c r="S6" s="14" t="s">
        <v>61</v>
      </c>
    </row>
    <row r="7" spans="1:19" ht="14.4" customHeight="1" thickBot="1" x14ac:dyDescent="0.35">
      <c r="A7" s="53"/>
      <c r="B7" s="56"/>
      <c r="C7" s="11">
        <v>20211111</v>
      </c>
      <c r="D7" s="15" t="s">
        <v>25</v>
      </c>
      <c r="E7" s="15" t="s">
        <v>14</v>
      </c>
      <c r="F7" s="11" t="s">
        <v>51</v>
      </c>
      <c r="G7" s="11" t="s">
        <v>52</v>
      </c>
      <c r="H7" s="11" t="s">
        <v>54</v>
      </c>
      <c r="I7" s="11" t="s">
        <v>53</v>
      </c>
      <c r="J7" s="59"/>
      <c r="K7" s="68"/>
      <c r="L7" s="65"/>
      <c r="M7" s="40"/>
      <c r="N7" s="40"/>
      <c r="O7" s="40"/>
      <c r="P7" s="8">
        <v>0.27671038159743644</v>
      </c>
      <c r="Q7" s="5">
        <v>663435000</v>
      </c>
      <c r="R7" s="41"/>
      <c r="S7" s="15" t="s">
        <v>61</v>
      </c>
    </row>
    <row r="8" spans="1:19" ht="15" customHeight="1" thickTop="1" x14ac:dyDescent="0.3">
      <c r="A8" s="51" t="s">
        <v>63</v>
      </c>
      <c r="B8" s="54" t="s">
        <v>64</v>
      </c>
      <c r="C8" s="9">
        <v>20220607</v>
      </c>
      <c r="D8" s="13" t="s">
        <v>21</v>
      </c>
      <c r="E8" s="13" t="s">
        <v>14</v>
      </c>
      <c r="F8" s="9" t="s">
        <v>39</v>
      </c>
      <c r="G8" s="9" t="s">
        <v>40</v>
      </c>
      <c r="H8" s="9" t="s">
        <v>54</v>
      </c>
      <c r="I8" s="9" t="s">
        <v>41</v>
      </c>
      <c r="J8" s="57">
        <v>1.23</v>
      </c>
      <c r="K8" s="66">
        <v>544.33333333333337</v>
      </c>
      <c r="L8" s="63">
        <v>3.4</v>
      </c>
      <c r="M8" s="38">
        <v>100</v>
      </c>
      <c r="N8" s="38">
        <v>4</v>
      </c>
      <c r="O8" s="38" t="s">
        <v>11</v>
      </c>
      <c r="P8" s="7">
        <v>0.23644195583822605</v>
      </c>
      <c r="Q8" s="4">
        <v>593030000</v>
      </c>
      <c r="R8" s="36">
        <f>SUM(Q8:Q10)</f>
        <v>2508142000</v>
      </c>
      <c r="S8" s="13" t="s">
        <v>62</v>
      </c>
    </row>
    <row r="9" spans="1:19" ht="14.4" customHeight="1" x14ac:dyDescent="0.3">
      <c r="A9" s="52"/>
      <c r="B9" s="55"/>
      <c r="C9" s="10">
        <v>20220405</v>
      </c>
      <c r="D9" s="14" t="s">
        <v>18</v>
      </c>
      <c r="E9" s="14" t="s">
        <v>14</v>
      </c>
      <c r="F9" s="10" t="s">
        <v>30</v>
      </c>
      <c r="G9" s="10" t="s">
        <v>31</v>
      </c>
      <c r="H9" s="10" t="s">
        <v>54</v>
      </c>
      <c r="I9" s="10" t="s">
        <v>32</v>
      </c>
      <c r="J9" s="58"/>
      <c r="K9" s="67"/>
      <c r="L9" s="64"/>
      <c r="M9" s="39"/>
      <c r="N9" s="39"/>
      <c r="O9" s="39"/>
      <c r="P9" s="6">
        <v>0.20202683899077484</v>
      </c>
      <c r="Q9" s="2">
        <v>506712000</v>
      </c>
      <c r="R9" s="37"/>
      <c r="S9" s="14" t="s">
        <v>62</v>
      </c>
    </row>
    <row r="10" spans="1:19" ht="15" customHeight="1" thickBot="1" x14ac:dyDescent="0.35">
      <c r="A10" s="53"/>
      <c r="B10" s="56"/>
      <c r="C10" s="10">
        <v>20220607</v>
      </c>
      <c r="D10" s="14" t="s">
        <v>23</v>
      </c>
      <c r="E10" s="14" t="s">
        <v>14</v>
      </c>
      <c r="F10" s="10" t="s">
        <v>45</v>
      </c>
      <c r="G10" s="10" t="s">
        <v>46</v>
      </c>
      <c r="H10" s="10" t="s">
        <v>54</v>
      </c>
      <c r="I10" s="10" t="s">
        <v>47</v>
      </c>
      <c r="J10" s="59"/>
      <c r="K10" s="68"/>
      <c r="L10" s="65"/>
      <c r="M10" s="40"/>
      <c r="N10" s="40"/>
      <c r="O10" s="40"/>
      <c r="P10" s="6">
        <v>0.56153120517099908</v>
      </c>
      <c r="Q10" s="2">
        <v>1408400000</v>
      </c>
      <c r="R10" s="41"/>
      <c r="S10" s="14" t="s">
        <v>62</v>
      </c>
    </row>
    <row r="11" spans="1:19" ht="15" customHeight="1" thickTop="1" x14ac:dyDescent="0.3">
      <c r="A11" s="51" t="s">
        <v>70</v>
      </c>
      <c r="B11" s="54" t="s">
        <v>71</v>
      </c>
      <c r="C11" s="9">
        <v>20220216</v>
      </c>
      <c r="D11" s="13" t="s">
        <v>19</v>
      </c>
      <c r="E11" s="13" t="s">
        <v>14</v>
      </c>
      <c r="F11" s="9" t="s">
        <v>27</v>
      </c>
      <c r="G11" s="9" t="s">
        <v>28</v>
      </c>
      <c r="H11" s="9" t="s">
        <v>54</v>
      </c>
      <c r="I11" s="9" t="s">
        <v>29</v>
      </c>
      <c r="J11" s="57">
        <v>1.1399999999999999</v>
      </c>
      <c r="K11" s="66">
        <v>483.33333333333331</v>
      </c>
      <c r="L11" s="63">
        <v>3.6</v>
      </c>
      <c r="M11" s="38">
        <v>150</v>
      </c>
      <c r="N11" s="38">
        <v>4</v>
      </c>
      <c r="O11" s="38" t="s">
        <v>11</v>
      </c>
      <c r="P11" s="7">
        <v>0.11291847027236074</v>
      </c>
      <c r="Q11" s="4">
        <v>315044000</v>
      </c>
      <c r="R11" s="36">
        <f>SUM(Q11:Q13)</f>
        <v>2790013000</v>
      </c>
      <c r="S11" s="13" t="s">
        <v>62</v>
      </c>
    </row>
    <row r="12" spans="1:19" x14ac:dyDescent="0.3">
      <c r="A12" s="52"/>
      <c r="B12" s="55"/>
      <c r="C12" s="10">
        <v>20220503</v>
      </c>
      <c r="D12" s="14" t="s">
        <v>17</v>
      </c>
      <c r="E12" s="14" t="s">
        <v>14</v>
      </c>
      <c r="F12" s="10" t="s">
        <v>33</v>
      </c>
      <c r="G12" s="10" t="s">
        <v>34</v>
      </c>
      <c r="H12" s="10" t="s">
        <v>54</v>
      </c>
      <c r="I12" s="10" t="s">
        <v>35</v>
      </c>
      <c r="J12" s="58"/>
      <c r="K12" s="67"/>
      <c r="L12" s="64"/>
      <c r="M12" s="39"/>
      <c r="N12" s="39"/>
      <c r="O12" s="39"/>
      <c r="P12" s="6">
        <v>0.28215101506695489</v>
      </c>
      <c r="Q12" s="2">
        <v>787205000</v>
      </c>
      <c r="R12" s="37"/>
      <c r="S12" s="14" t="s">
        <v>62</v>
      </c>
    </row>
    <row r="13" spans="1:19" ht="15" thickBot="1" x14ac:dyDescent="0.35">
      <c r="A13" s="53"/>
      <c r="B13" s="56"/>
      <c r="C13" s="11">
        <v>20220517</v>
      </c>
      <c r="D13" s="15" t="s">
        <v>20</v>
      </c>
      <c r="E13" s="15" t="s">
        <v>14</v>
      </c>
      <c r="F13" s="11" t="s">
        <v>36</v>
      </c>
      <c r="G13" s="11" t="s">
        <v>37</v>
      </c>
      <c r="H13" s="11" t="s">
        <v>54</v>
      </c>
      <c r="I13" s="11" t="s">
        <v>38</v>
      </c>
      <c r="J13" s="59"/>
      <c r="K13" s="68"/>
      <c r="L13" s="65"/>
      <c r="M13" s="40"/>
      <c r="N13" s="40"/>
      <c r="O13" s="40"/>
      <c r="P13" s="8">
        <v>0.60493051466068437</v>
      </c>
      <c r="Q13" s="5">
        <v>1687764000</v>
      </c>
      <c r="R13" s="41"/>
      <c r="S13" s="15" t="s">
        <v>62</v>
      </c>
    </row>
    <row r="14" spans="1:19" ht="15" thickTop="1" x14ac:dyDescent="0.3">
      <c r="A14" s="51" t="s">
        <v>68</v>
      </c>
      <c r="B14" s="54" t="s">
        <v>69</v>
      </c>
      <c r="C14" s="9">
        <v>20220531</v>
      </c>
      <c r="D14" s="13" t="s">
        <v>22</v>
      </c>
      <c r="E14" s="13" t="s">
        <v>14</v>
      </c>
      <c r="F14" s="9" t="s">
        <v>42</v>
      </c>
      <c r="G14" s="9" t="s">
        <v>43</v>
      </c>
      <c r="H14" s="9" t="s">
        <v>54</v>
      </c>
      <c r="I14" s="9" t="s">
        <v>44</v>
      </c>
      <c r="J14" s="57">
        <v>1.28</v>
      </c>
      <c r="K14" s="66">
        <v>549.66666666666663</v>
      </c>
      <c r="L14" s="63">
        <v>3.5</v>
      </c>
      <c r="M14" s="38">
        <v>100</v>
      </c>
      <c r="N14" s="38">
        <v>4</v>
      </c>
      <c r="O14" s="38" t="s">
        <v>11</v>
      </c>
      <c r="P14" s="7">
        <v>0.24666368239935091</v>
      </c>
      <c r="Q14" s="4">
        <v>705320000</v>
      </c>
      <c r="R14" s="36">
        <f>SUM(Q14:Q16)</f>
        <v>2859440000</v>
      </c>
      <c r="S14" s="13" t="s">
        <v>62</v>
      </c>
    </row>
    <row r="15" spans="1:19" ht="66" customHeight="1" x14ac:dyDescent="0.3">
      <c r="A15" s="52" t="s">
        <v>63</v>
      </c>
      <c r="B15" s="55" t="s">
        <v>64</v>
      </c>
      <c r="C15" s="10">
        <v>20210826</v>
      </c>
      <c r="D15" s="14" t="s">
        <v>59</v>
      </c>
      <c r="E15" s="14" t="s">
        <v>14</v>
      </c>
      <c r="F15" s="10" t="s">
        <v>81</v>
      </c>
      <c r="G15" s="30" t="s">
        <v>82</v>
      </c>
      <c r="H15" s="10"/>
      <c r="I15" s="10"/>
      <c r="J15" s="58"/>
      <c r="K15" s="67"/>
      <c r="L15" s="64"/>
      <c r="M15" s="39">
        <v>35</v>
      </c>
      <c r="N15" s="39">
        <v>4</v>
      </c>
      <c r="O15" s="39" t="s">
        <v>11</v>
      </c>
      <c r="P15" s="6">
        <v>0.16559885851775172</v>
      </c>
      <c r="Q15" s="2">
        <v>473520000</v>
      </c>
      <c r="R15" s="37"/>
      <c r="S15" s="14" t="s">
        <v>62</v>
      </c>
    </row>
    <row r="16" spans="1:19" ht="15" customHeight="1" thickBot="1" x14ac:dyDescent="0.35">
      <c r="A16" s="53"/>
      <c r="B16" s="56"/>
      <c r="C16" s="11">
        <v>20220608</v>
      </c>
      <c r="D16" s="15" t="s">
        <v>24</v>
      </c>
      <c r="E16" s="15" t="s">
        <v>14</v>
      </c>
      <c r="F16" s="11" t="s">
        <v>48</v>
      </c>
      <c r="G16" s="11" t="s">
        <v>49</v>
      </c>
      <c r="H16" s="11" t="s">
        <v>54</v>
      </c>
      <c r="I16" s="11" t="s">
        <v>50</v>
      </c>
      <c r="J16" s="59"/>
      <c r="K16" s="68"/>
      <c r="L16" s="65"/>
      <c r="M16" s="40"/>
      <c r="N16" s="40"/>
      <c r="O16" s="40"/>
      <c r="P16" s="8">
        <v>0.58773745908289732</v>
      </c>
      <c r="Q16" s="5">
        <v>1680600000</v>
      </c>
      <c r="R16" s="41"/>
      <c r="S16" s="15" t="s">
        <v>62</v>
      </c>
    </row>
    <row r="17" spans="1:19" ht="14.4" customHeight="1" thickTop="1" thickBot="1" x14ac:dyDescent="0.35">
      <c r="A17" s="45" t="s">
        <v>75</v>
      </c>
      <c r="B17" s="48" t="s">
        <v>76</v>
      </c>
      <c r="C17" s="9">
        <v>20220803</v>
      </c>
      <c r="D17" s="13" t="s">
        <v>66</v>
      </c>
      <c r="E17" s="13" t="s">
        <v>14</v>
      </c>
      <c r="F17" s="18" t="s">
        <v>93</v>
      </c>
      <c r="G17" s="25" t="s">
        <v>94</v>
      </c>
      <c r="H17" s="19" t="s">
        <v>54</v>
      </c>
      <c r="I17" s="9" t="s">
        <v>95</v>
      </c>
      <c r="J17" s="57">
        <v>1.07</v>
      </c>
      <c r="K17" s="66">
        <v>467</v>
      </c>
      <c r="L17" s="63">
        <v>3.5</v>
      </c>
      <c r="M17" s="38">
        <v>100</v>
      </c>
      <c r="N17" s="38">
        <v>4</v>
      </c>
      <c r="O17" s="38" t="s">
        <v>11</v>
      </c>
      <c r="P17" s="7">
        <v>0.33333333333333331</v>
      </c>
      <c r="Q17" s="4">
        <v>900000000</v>
      </c>
      <c r="R17" s="36">
        <f>SUM(Q17:Q19)</f>
        <v>2700000000</v>
      </c>
      <c r="S17" s="13" t="s">
        <v>77</v>
      </c>
    </row>
    <row r="18" spans="1:19" ht="15" customHeight="1" thickTop="1" x14ac:dyDescent="0.3">
      <c r="A18" s="46"/>
      <c r="B18" s="49"/>
      <c r="C18" s="10">
        <v>20220712</v>
      </c>
      <c r="D18" s="14" t="s">
        <v>67</v>
      </c>
      <c r="E18" s="14" t="s">
        <v>14</v>
      </c>
      <c r="F18" s="18" t="s">
        <v>96</v>
      </c>
      <c r="G18" s="25" t="s">
        <v>97</v>
      </c>
      <c r="H18" s="19" t="s">
        <v>54</v>
      </c>
      <c r="I18" s="9" t="s">
        <v>98</v>
      </c>
      <c r="J18" s="58"/>
      <c r="K18" s="67"/>
      <c r="L18" s="64"/>
      <c r="M18" s="39"/>
      <c r="N18" s="39"/>
      <c r="O18" s="39"/>
      <c r="P18" s="6">
        <v>0.33333333333333331</v>
      </c>
      <c r="Q18" s="2">
        <v>900000000</v>
      </c>
      <c r="R18" s="37"/>
      <c r="S18" s="14" t="s">
        <v>77</v>
      </c>
    </row>
    <row r="19" spans="1:19" ht="15" customHeight="1" thickBot="1" x14ac:dyDescent="0.35">
      <c r="A19" s="47"/>
      <c r="B19" s="50"/>
      <c r="C19" s="11">
        <v>20220808</v>
      </c>
      <c r="D19" s="15" t="s">
        <v>99</v>
      </c>
      <c r="E19" s="15" t="s">
        <v>14</v>
      </c>
      <c r="F19" s="20" t="s">
        <v>100</v>
      </c>
      <c r="G19" s="21" t="s">
        <v>101</v>
      </c>
      <c r="H19" s="21" t="s">
        <v>54</v>
      </c>
      <c r="I19" s="11" t="s">
        <v>102</v>
      </c>
      <c r="J19" s="59"/>
      <c r="K19" s="68"/>
      <c r="L19" s="65"/>
      <c r="M19" s="40"/>
      <c r="N19" s="40"/>
      <c r="O19" s="40"/>
      <c r="P19" s="8">
        <v>0.33333333333333331</v>
      </c>
      <c r="Q19" s="5">
        <v>900000000</v>
      </c>
      <c r="R19" s="41"/>
      <c r="S19" s="15" t="s">
        <v>77</v>
      </c>
    </row>
    <row r="20" spans="1:19" ht="15" thickTop="1" x14ac:dyDescent="0.3">
      <c r="A20" s="51" t="s">
        <v>103</v>
      </c>
      <c r="B20" s="54" t="s">
        <v>104</v>
      </c>
      <c r="C20" s="9">
        <v>20220729</v>
      </c>
      <c r="D20" s="13" t="s">
        <v>72</v>
      </c>
      <c r="E20" s="13" t="s">
        <v>14</v>
      </c>
      <c r="F20" s="13" t="s">
        <v>105</v>
      </c>
      <c r="G20" s="13" t="s">
        <v>106</v>
      </c>
      <c r="H20" s="13" t="s">
        <v>54</v>
      </c>
      <c r="I20" s="13" t="s">
        <v>107</v>
      </c>
      <c r="J20" s="57">
        <v>1.82</v>
      </c>
      <c r="K20" s="66">
        <v>575.33333333333337</v>
      </c>
      <c r="L20" s="63">
        <v>4.793005372379648</v>
      </c>
      <c r="M20" s="32">
        <v>50</v>
      </c>
      <c r="N20" s="32">
        <v>4</v>
      </c>
      <c r="O20" s="38" t="s">
        <v>11</v>
      </c>
      <c r="P20" s="7">
        <f>Q20/$R$20</f>
        <v>0.33333333333333331</v>
      </c>
      <c r="Q20" s="4">
        <v>900000000</v>
      </c>
      <c r="R20" s="42">
        <f>SUM(Q20:Q22)</f>
        <v>2700000000</v>
      </c>
      <c r="S20" s="13" t="s">
        <v>77</v>
      </c>
    </row>
    <row r="21" spans="1:19" x14ac:dyDescent="0.3">
      <c r="A21" s="52"/>
      <c r="B21" s="55"/>
      <c r="C21" s="10">
        <v>20220802</v>
      </c>
      <c r="D21" s="14" t="s">
        <v>73</v>
      </c>
      <c r="E21" s="14" t="s">
        <v>14</v>
      </c>
      <c r="F21" s="10" t="s">
        <v>108</v>
      </c>
      <c r="G21" s="10" t="s">
        <v>109</v>
      </c>
      <c r="H21" s="10" t="s">
        <v>54</v>
      </c>
      <c r="I21" s="10" t="s">
        <v>110</v>
      </c>
      <c r="J21" s="58"/>
      <c r="K21" s="67"/>
      <c r="L21" s="64"/>
      <c r="M21" s="33"/>
      <c r="N21" s="33"/>
      <c r="O21" s="39"/>
      <c r="P21" s="6">
        <f>Q21/$R$20</f>
        <v>0.33333333333333331</v>
      </c>
      <c r="Q21" s="2">
        <v>900000000</v>
      </c>
      <c r="R21" s="43"/>
      <c r="S21" s="14" t="s">
        <v>77</v>
      </c>
    </row>
    <row r="22" spans="1:19" ht="15" thickBot="1" x14ac:dyDescent="0.35">
      <c r="A22" s="53"/>
      <c r="B22" s="56"/>
      <c r="C22" s="11">
        <v>20220803</v>
      </c>
      <c r="D22" s="15" t="s">
        <v>74</v>
      </c>
      <c r="E22" s="15" t="s">
        <v>14</v>
      </c>
      <c r="F22" s="11" t="s">
        <v>111</v>
      </c>
      <c r="G22" s="11" t="s">
        <v>112</v>
      </c>
      <c r="H22" s="11" t="s">
        <v>54</v>
      </c>
      <c r="I22" s="11" t="s">
        <v>113</v>
      </c>
      <c r="J22" s="59"/>
      <c r="K22" s="68"/>
      <c r="L22" s="65"/>
      <c r="M22" s="34"/>
      <c r="N22" s="34"/>
      <c r="O22" s="40"/>
      <c r="P22" s="8">
        <f>Q22/$R$20</f>
        <v>0.33333333333333331</v>
      </c>
      <c r="Q22" s="5">
        <v>900000000</v>
      </c>
      <c r="R22" s="44"/>
      <c r="S22" s="15" t="s">
        <v>77</v>
      </c>
    </row>
    <row r="23" spans="1:19" ht="15" thickTop="1" x14ac:dyDescent="0.3"/>
  </sheetData>
  <mergeCells count="65">
    <mergeCell ref="Q2:Q3"/>
    <mergeCell ref="P2:P3"/>
    <mergeCell ref="R2:R4"/>
    <mergeCell ref="K11:K13"/>
    <mergeCell ref="L11:L13"/>
    <mergeCell ref="K14:K16"/>
    <mergeCell ref="L14:L16"/>
    <mergeCell ref="K17:K19"/>
    <mergeCell ref="L17:L19"/>
    <mergeCell ref="A8:A10"/>
    <mergeCell ref="B8:B10"/>
    <mergeCell ref="M5:M7"/>
    <mergeCell ref="N5:N7"/>
    <mergeCell ref="A2:A4"/>
    <mergeCell ref="A5:A7"/>
    <mergeCell ref="B5:B7"/>
    <mergeCell ref="J5:J7"/>
    <mergeCell ref="J8:J10"/>
    <mergeCell ref="K5:K7"/>
    <mergeCell ref="L5:L7"/>
    <mergeCell ref="K8:K10"/>
    <mergeCell ref="L8:L10"/>
    <mergeCell ref="K2:K3"/>
    <mergeCell ref="L2:L3"/>
    <mergeCell ref="J2:J3"/>
    <mergeCell ref="O5:O7"/>
    <mergeCell ref="R5:R7"/>
    <mergeCell ref="M8:M10"/>
    <mergeCell ref="N8:N10"/>
    <mergeCell ref="O8:O10"/>
    <mergeCell ref="R8:R10"/>
    <mergeCell ref="O11:O13"/>
    <mergeCell ref="R11:R13"/>
    <mergeCell ref="A14:A16"/>
    <mergeCell ref="B14:B16"/>
    <mergeCell ref="M14:M16"/>
    <mergeCell ref="N14:N16"/>
    <mergeCell ref="O14:O16"/>
    <mergeCell ref="R14:R16"/>
    <mergeCell ref="N11:N13"/>
    <mergeCell ref="M11:M13"/>
    <mergeCell ref="A11:A13"/>
    <mergeCell ref="B11:B13"/>
    <mergeCell ref="J11:J13"/>
    <mergeCell ref="J14:J16"/>
    <mergeCell ref="O20:O22"/>
    <mergeCell ref="R20:R22"/>
    <mergeCell ref="A17:A19"/>
    <mergeCell ref="B17:B19"/>
    <mergeCell ref="M17:M19"/>
    <mergeCell ref="N17:N19"/>
    <mergeCell ref="A20:A22"/>
    <mergeCell ref="B20:B22"/>
    <mergeCell ref="M20:M22"/>
    <mergeCell ref="N20:N22"/>
    <mergeCell ref="J17:J19"/>
    <mergeCell ref="J20:J22"/>
    <mergeCell ref="K20:K22"/>
    <mergeCell ref="L20:L22"/>
    <mergeCell ref="B2:B3"/>
    <mergeCell ref="M2:M3"/>
    <mergeCell ref="N2:N3"/>
    <mergeCell ref="O2:O3"/>
    <mergeCell ref="O17:O19"/>
    <mergeCell ref="R17:R19"/>
  </mergeCells>
  <phoneticPr fontId="1" type="noConversion"/>
  <printOptions gridLines="1"/>
  <pageMargins left="0.25" right="0.25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Nie, Jia</cp:lastModifiedBy>
  <cp:lastPrinted>2022-08-30T18:15:01Z</cp:lastPrinted>
  <dcterms:created xsi:type="dcterms:W3CDTF">2020-10-07T16:48:14Z</dcterms:created>
  <dcterms:modified xsi:type="dcterms:W3CDTF">2022-08-30T18:15:02Z</dcterms:modified>
</cp:coreProperties>
</file>