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All" sheetId="2" state="visible" r:id="rId3"/>
    <sheet name="Final" sheetId="3" state="visible" r:id="rId4"/>
    <sheet name="Final_22" sheetId="4" state="visible" r:id="rId5"/>
    <sheet name="Final_22_2nd" sheetId="5" state="visible" r:id="rId6"/>
  </sheets>
  <definedNames>
    <definedName function="false" hidden="true" localSheetId="1" name="_xlnm._FilterDatabase" vbProcedure="false">All!$A$1:$R$173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<sst xmlns="http://schemas.openxmlformats.org/spreadsheetml/2006/main" count="571" uniqueCount="173">
  <si>
    <t xml:space="preserve">Fraction of Reads Kept</t>
  </si>
  <si>
    <t xml:space="preserve">Pre-Normalization Total Reads per Cell</t>
  </si>
  <si>
    <t xml:space="preserve">Pre-Normalization Confidently Mapped Barcoded Reads per Cell</t>
  </si>
  <si>
    <t xml:space="preserve">Fraction of Reads Kept (STARR_015_Next)</t>
  </si>
  <si>
    <t xml:space="preserve">Fraction of Reads Kept (STARR_015_combine)</t>
  </si>
  <si>
    <t xml:space="preserve">Fraction of Reads Kept (STARR_015_combine_force)</t>
  </si>
  <si>
    <t xml:space="preserve">Fraction of Reads Kept (STARR_015_Nova)</t>
  </si>
  <si>
    <t xml:space="preserve">Fraction of Reads Kept (STARR_016)</t>
  </si>
  <si>
    <t xml:space="preserve">Fraction of Reads Kept (STARR_024_2nd)</t>
  </si>
  <si>
    <t xml:space="preserve">Fraction of Reads Kept (STARR_024_combine_force8000)</t>
  </si>
  <si>
    <t xml:space="preserve">Fraction of Reads Kept (STARR_024_combine)</t>
  </si>
  <si>
    <t xml:space="preserve">Fraction of Reads Kept (STARR_024)</t>
  </si>
  <si>
    <t xml:space="preserve">Fraction of Reads Kept (STARR_026)</t>
  </si>
  <si>
    <t xml:space="preserve">Fraction of Reads Kept (STARR_026_combine_force7000)</t>
  </si>
  <si>
    <t xml:space="preserve">Fraction of Reads Kept (STARR_026_combine_force8000)</t>
  </si>
  <si>
    <t xml:space="preserve">Fraction of Reads Kept (STARR_026_combine)</t>
  </si>
  <si>
    <t xml:space="preserve">Fraction of Reads Kept (STARR_026_2nd)</t>
  </si>
  <si>
    <t xml:space="preserve">Fraction of Reads Kept (STARR_026_combine_force9000)</t>
  </si>
  <si>
    <t xml:space="preserve">Fraction of Reads Kept (STARR_028_force2000)</t>
  </si>
  <si>
    <t xml:space="preserve">Fraction of Reads Kept (STARR_028)</t>
  </si>
  <si>
    <t xml:space="preserve">Fraction of Reads Kept (STARR_031_force2000)</t>
  </si>
  <si>
    <t xml:space="preserve">Fraction of Reads Kept (STARR_031_force2600)</t>
  </si>
  <si>
    <t xml:space="preserve">Fraction of Reads Kept (STARR_031)</t>
  </si>
  <si>
    <t xml:space="preserve">Fraction of Reads Kept (STARR_032_force2500)</t>
  </si>
  <si>
    <t xml:space="preserve">Fraction of Reads Kept (STARR_032)</t>
  </si>
  <si>
    <t xml:space="preserve">Fraction of Reads Kept (STARR_032_force2000)</t>
  </si>
  <si>
    <t xml:space="preserve">Fraction of Reads Kept (STARR_039_force2000)</t>
  </si>
  <si>
    <t xml:space="preserve">Fraction of Reads Kept (STARR_039)</t>
  </si>
  <si>
    <t xml:space="preserve">Fraction of Reads Kept (STARR_039_force1500)</t>
  </si>
  <si>
    <t xml:space="preserve">Fraction of Reads Kept (STARR_041)</t>
  </si>
  <si>
    <t xml:space="preserve">Fraction of Reads Kept (STARR_041_combine)</t>
  </si>
  <si>
    <t xml:space="preserve">Fraction of Reads Kept (STARR_041_2nd)</t>
  </si>
  <si>
    <t xml:space="preserve">Fraction of Reads Kept (STARR_041_combine_force)</t>
  </si>
  <si>
    <t xml:space="preserve">Fraction of Reads Kept (STARR_041_3rd)</t>
  </si>
  <si>
    <t xml:space="preserve">Fraction of Reads Kept (STARR_041_combine3)</t>
  </si>
  <si>
    <t xml:space="preserve">Fraction of Reads Kept (STARR_041_combine3_force12000)</t>
  </si>
  <si>
    <t xml:space="preserve">Fraction of Reads Kept (STARR_043_force9000)</t>
  </si>
  <si>
    <t xml:space="preserve">Fraction of Reads Kept (STARR_043)</t>
  </si>
  <si>
    <t xml:space="preserve">Fraction of Reads Kept (STARR_043_combine_force9000)</t>
  </si>
  <si>
    <t xml:space="preserve">Fraction of Reads Kept (STARR_043_2nd)</t>
  </si>
  <si>
    <t xml:space="preserve">Fraction of Reads Kept (STARR_043_combine)</t>
  </si>
  <si>
    <t xml:space="preserve">Fraction of Reads Kept (STARR_049)</t>
  </si>
  <si>
    <t xml:space="preserve">Fraction of Reads Kept (STARR_049_2nd)</t>
  </si>
  <si>
    <t xml:space="preserve">Fraction of Reads Kept (STARR_049_combine)</t>
  </si>
  <si>
    <t xml:space="preserve">Fraction of Reads Kept (STARR_049_combine_force8001)</t>
  </si>
  <si>
    <t xml:space="preserve">Fraction of Reads Kept (STARR_051)</t>
  </si>
  <si>
    <t xml:space="preserve">Fraction of Reads Kept (STARR_051_2nd)</t>
  </si>
  <si>
    <t xml:space="preserve">Fraction of Reads Kept (STARR_051_combine)</t>
  </si>
  <si>
    <t xml:space="preserve">Fraction of Reads Kept (STARR_059)</t>
  </si>
  <si>
    <t xml:space="preserve">Fraction of Reads Kept (STARR_060)</t>
  </si>
  <si>
    <t xml:space="preserve">Fraction of Reads Kept (STARR_060_2nd)</t>
  </si>
  <si>
    <t xml:space="preserve">Fraction of Reads Kept (STARR_060_combine)</t>
  </si>
  <si>
    <t xml:space="preserve">Fraction of Reads Kept (STARR_063)</t>
  </si>
  <si>
    <t xml:space="preserve">Fraction of Reads Kept (STARR_063_combine)</t>
  </si>
  <si>
    <t xml:space="preserve">Fraction of Reads Kept (STARR_063_2nd)</t>
  </si>
  <si>
    <t xml:space="preserve">Fraction of Reads Kept (STARR_069)</t>
  </si>
  <si>
    <t xml:space="preserve">Fraction of Reads Kept (STARR_069_combine)</t>
  </si>
  <si>
    <t xml:space="preserve">Fraction of Reads Kept (STARR_069_2nd)</t>
  </si>
  <si>
    <t xml:space="preserve">Fraction of Reads Kept (STARR_071)</t>
  </si>
  <si>
    <t xml:space="preserve">Fraction of Reads Kept (STARR_071_2nd)</t>
  </si>
  <si>
    <t xml:space="preserve">Fraction of Reads Kept (STARR_071_combine)</t>
  </si>
  <si>
    <t xml:space="preserve">Fraction of Reads Kept (STARR_072)</t>
  </si>
  <si>
    <t xml:space="preserve">Fraction of Reads Kept (STARR_072_combine)</t>
  </si>
  <si>
    <t xml:space="preserve">Fraction of Reads Kept (STARR_072_2nd)</t>
  </si>
  <si>
    <t xml:space="preserve">Fraction of Reads Kept (STARR_073)</t>
  </si>
  <si>
    <t xml:space="preserve">Fraction of Reads Kept (STARR_073_2nd)</t>
  </si>
  <si>
    <t xml:space="preserve">Fraction of Reads Kept (STARR_073_combine)</t>
  </si>
  <si>
    <t xml:space="preserve">Fraction of Reads Kept (STARR_075)</t>
  </si>
  <si>
    <t xml:space="preserve">Fraction of Reads Kept (STARR_075_combine)</t>
  </si>
  <si>
    <t xml:space="preserve">Fraction of Reads Kept (STARR_075_2nd)</t>
  </si>
  <si>
    <t xml:space="preserve">Fraction of Reads Kept (STARR_077)</t>
  </si>
  <si>
    <t xml:space="preserve">Fraction of Reads Kept (STARR_077_combine)</t>
  </si>
  <si>
    <t xml:space="preserve">Fraction of Reads Kept (STARR_077_2nd)</t>
  </si>
  <si>
    <t xml:space="preserve">Fraction of Reads Kept (STARR_077_10)</t>
  </si>
  <si>
    <t xml:space="preserve">Fraction of Reads Kept (STARR_077_FZ)</t>
  </si>
  <si>
    <t xml:space="preserve">Fraction of Reads Kept (STARR_077_FZ_force18417)</t>
  </si>
  <si>
    <t xml:space="preserve">Fraction of Reads Kept (STARR_077_FZ_force12248)</t>
  </si>
  <si>
    <t xml:space="preserve">Fraction of Reads Kept (STARR_077_LS)</t>
  </si>
  <si>
    <t xml:space="preserve">Fraction of Reads Kept (STARR_077_LS_force12248)</t>
  </si>
  <si>
    <t xml:space="preserve">Fraction of Reads Kept (STARR_079)</t>
  </si>
  <si>
    <t xml:space="preserve">Fraction of Reads Kept (STARR_079_2nd)</t>
  </si>
  <si>
    <t xml:space="preserve">Fraction of Reads Kept (STARR_079_combine)</t>
  </si>
  <si>
    <t xml:space="preserve">Fraction of Reads Kept (STARR_080)</t>
  </si>
  <si>
    <t xml:space="preserve">Fraction of Reads Kept (STARR_081)</t>
  </si>
  <si>
    <t xml:space="preserve">Fraction of Reads Kept (STARR_082)</t>
  </si>
  <si>
    <t xml:space="preserve">Fraction of Reads Kept (STARR_083)</t>
  </si>
  <si>
    <t xml:space="preserve">Fraction of Reads Kept (STARR_085)</t>
  </si>
  <si>
    <t xml:space="preserve">Fraction of Reads Kept (STARR_085_Bar)</t>
  </si>
  <si>
    <t xml:space="preserve">Aggr.List</t>
  </si>
  <si>
    <t xml:space="preserve">Name</t>
  </si>
  <si>
    <t xml:space="preserve">Ratio</t>
  </si>
  <si>
    <t xml:space="preserve">Target Mapped Barcoded Reads per Cell</t>
  </si>
  <si>
    <t xml:space="preserve">Need Reads</t>
  </si>
  <si>
    <t xml:space="preserve">SuposeDetectCells</t>
  </si>
  <si>
    <t xml:space="preserve">Counts_List</t>
  </si>
  <si>
    <t xml:space="preserve">sample_id</t>
  </si>
  <si>
    <t xml:space="preserve">Estimated Number of Cells</t>
  </si>
  <si>
    <t xml:space="preserve">Mean Reads per Cell</t>
  </si>
  <si>
    <t xml:space="preserve">Median Genes per Cell</t>
  </si>
  <si>
    <t xml:space="preserve">Number of Reads</t>
  </si>
  <si>
    <t xml:space="preserve">note</t>
  </si>
  <si>
    <t xml:space="preserve">AnalysisDate</t>
  </si>
  <si>
    <t xml:space="preserve">Fraction of Reads Kept (STARR_015)</t>
  </si>
  <si>
    <t xml:space="preserve">STARR_015_combine_force12660</t>
  </si>
  <si>
    <t xml:space="preserve">Final</t>
  </si>
  <si>
    <t xml:space="preserve">Final_22</t>
  </si>
  <si>
    <t xml:space="preserve">Final_22_2nd</t>
  </si>
  <si>
    <t xml:space="preserve">Fraction of Reads Kept (STARR_016_force7000)</t>
  </si>
  <si>
    <t xml:space="preserve">STARR_016_force7364</t>
  </si>
  <si>
    <t xml:space="preserve">STARR_016_force7398</t>
  </si>
  <si>
    <t xml:space="preserve">STARR_024_combine_force9768</t>
  </si>
  <si>
    <t xml:space="preserve">STARR_024_combine_force9907</t>
  </si>
  <si>
    <t xml:space="preserve">Fraction of Reads Kept (STARR_026_combine_force7500)</t>
  </si>
  <si>
    <t xml:space="preserve">STARR_026_combine_force8966</t>
  </si>
  <si>
    <t xml:space="preserve">STARR_028</t>
  </si>
  <si>
    <t xml:space="preserve">STARR_031_force2000</t>
  </si>
  <si>
    <t xml:space="preserve">STARR_031_force2072</t>
  </si>
  <si>
    <t xml:space="preserve">STARR_032_force3797</t>
  </si>
  <si>
    <t xml:space="preserve">STARR_032_force3767</t>
  </si>
  <si>
    <t xml:space="preserve">STARR_039</t>
  </si>
  <si>
    <t xml:space="preserve">STARR_039_force2000</t>
  </si>
  <si>
    <t xml:space="preserve">Fraction of Reads Kept (STARR_041_combine3_force13000)</t>
  </si>
  <si>
    <t xml:space="preserve">STARR_041_combine3</t>
  </si>
  <si>
    <t xml:space="preserve">Fraction of Reads Kept (STARR_043_combine_force8000)</t>
  </si>
  <si>
    <t xml:space="preserve">STARR_043_combine_force9000</t>
  </si>
  <si>
    <t xml:space="preserve">STARR_043_combine_force9146</t>
  </si>
  <si>
    <t xml:space="preserve">STARR_049_combine_force8001</t>
  </si>
  <si>
    <t xml:space="preserve">STARR_049_combine_force8498</t>
  </si>
  <si>
    <t xml:space="preserve">STARR_049_combine_force8535</t>
  </si>
  <si>
    <t xml:space="preserve">STARR_059_force5782</t>
  </si>
  <si>
    <t xml:space="preserve">STARR_059_force5793</t>
  </si>
  <si>
    <t xml:space="preserve">Fraction of Reads Kept (STARR_060_3_combine)</t>
  </si>
  <si>
    <t xml:space="preserve">STARR_060_3_combine</t>
  </si>
  <si>
    <t xml:space="preserve">Fraction of Reads Kept (STARR_060_3rd)</t>
  </si>
  <si>
    <t xml:space="preserve">STARR_060_3rd</t>
  </si>
  <si>
    <t xml:space="preserve">Fraction of Reads Kept (STARR_060_combine_force12000)</t>
  </si>
  <si>
    <t xml:space="preserve">STARR_060_combine_force9963</t>
  </si>
  <si>
    <t xml:space="preserve">STARR_060_combine_force9464</t>
  </si>
  <si>
    <t xml:space="preserve">Fraction of Reads Kept (STARR_063_combine_force9500)</t>
  </si>
  <si>
    <t xml:space="preserve">STARR_063_combine_force7705</t>
  </si>
  <si>
    <t xml:space="preserve">STARR_063_combine_force7508</t>
  </si>
  <si>
    <t xml:space="preserve">Fraction of Reads Kept (STARR_069_combine_force8500)</t>
  </si>
  <si>
    <t xml:space="preserve">STARR_069_combine_force8231</t>
  </si>
  <si>
    <t xml:space="preserve">STARR_069_combine_force8196</t>
  </si>
  <si>
    <t xml:space="preserve">Fraction of Reads Kept (STARR_071_combine_force12000)</t>
  </si>
  <si>
    <t xml:space="preserve">STARR_071_combine_force11350</t>
  </si>
  <si>
    <t xml:space="preserve">STARR_071_combine_force11261</t>
  </si>
  <si>
    <t xml:space="preserve">Fraction of Reads Kept (STARR_072_combine_force12000)</t>
  </si>
  <si>
    <t xml:space="preserve">STARR_072_combine_force13147</t>
  </si>
  <si>
    <t xml:space="preserve">Fraction of Reads Kept (STARR_073_combine_force15000)</t>
  </si>
  <si>
    <t xml:space="preserve">Fraction of Reads Kept (STARR_075_combine_force18000)</t>
  </si>
  <si>
    <t xml:space="preserve">STARR_075_combine_force18736</t>
  </si>
  <si>
    <t xml:space="preserve">STARR_075_combine_force18792</t>
  </si>
  <si>
    <t xml:space="preserve">STARR_077_combine</t>
  </si>
  <si>
    <t xml:space="preserve">STARR_077_combine_force13098</t>
  </si>
  <si>
    <t xml:space="preserve">STARR_077_combine_force13134</t>
  </si>
  <si>
    <t xml:space="preserve">Fraction of Reads Kept (STARR_079_combine_force12000)</t>
  </si>
  <si>
    <t xml:space="preserve">STARR_079_combine_force13464</t>
  </si>
  <si>
    <t xml:space="preserve">STARR_079_combine_force13446</t>
  </si>
  <si>
    <t xml:space="preserve">Fraction of Reads Kept (STARR_080_force5000)</t>
  </si>
  <si>
    <t xml:space="preserve">Fraction of Reads Kept (STARR_080_force8000)</t>
  </si>
  <si>
    <t xml:space="preserve">STARR_080_force4315</t>
  </si>
  <si>
    <t xml:space="preserve">STARR_080_force4270</t>
  </si>
  <si>
    <t xml:space="preserve">Fraction of Reads Kept (STARR_082_2_combine)</t>
  </si>
  <si>
    <t xml:space="preserve">STARR_082_2_combine</t>
  </si>
  <si>
    <t xml:space="preserve">Fraction of Reads Kept (STARR_082_2nd)</t>
  </si>
  <si>
    <t xml:space="preserve">STARR_082_2nd</t>
  </si>
  <si>
    <t xml:space="preserve">Fraction of Reads Kept (STARR_082_force10000)</t>
  </si>
  <si>
    <t xml:space="preserve">Fraction of Reads Kept (STARR_083_force10000)</t>
  </si>
  <si>
    <t xml:space="preserve">Fraction of Reads Kept (STARR_085_Bar_force10000)</t>
  </si>
  <si>
    <t xml:space="preserve">Fraction of Reads Kept (STARR_085_Bar_force8000)</t>
  </si>
  <si>
    <t xml:space="preserve">STARR_085_Bar_force9000</t>
  </si>
  <si>
    <t xml:space="preserve">sample_id_ori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</si>
</sst>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"/>
      <family val="0"/>
      <charset val="1"/>
    </font>
    <font>
      <b val="true"/>
      <sz val="10"/>
      <name val="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BE33D"/>
        <bgColor rgb="FFFFCC00"/>
      </patternFill>
    </fill>
    <fill>
      <patternFill patternType="solid">
        <fgColor rgb="FFB4C7DC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ont>
        <b val="1"/>
        <i val="0"/>
        <color rgb="FF000000"/>
        <sz val="10"/>
      </font>
    </dxf>
    <dxf>
      <font>
        <name val="Arial"/>
        <charset val="1"/>
        <family val="2"/>
        <b val="1"/>
        <i val="0"/>
        <color rgb="FF000000"/>
        <sz val="10"/>
      </font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1"/>
        <i val="0"/>
        <color rgb="FF000000"/>
        <sz val="10"/>
      </font>
      <fill>
        <patternFill>
          <bgColor rgb="FFDDDDDD"/>
        </patternFill>
      </fill>
    </dxf>
    <dxf>
      <font>
        <name val="Arial"/>
        <charset val="1"/>
        <family val="2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2"/>
        <b val="1"/>
        <i val="0"/>
        <color rgb="FF000000"/>
        <sz val="1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2" ySplit="1" topLeftCell="C23" activePane="bottomRight" state="frozen"/>
      <selection pane="topLeft" activeCell="A1" activeCellId="0" sqref="A1"/>
      <selection pane="topRight" activeCell="C1" activeCellId="0" sqref="C1"/>
      <selection pane="bottomLeft" activeCell="A23" activeCellId="0" sqref="A23"/>
      <selection pane="bottomRight" activeCell="E2" activeCellId="0" sqref="E2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82.74"/>
    <col collapsed="false" customWidth="true" hidden="false" outlineLevel="0" max="2" min="2" style="0" width="8.67"/>
    <col collapsed="false" customWidth="true" hidden="false" outlineLevel="0" max="4" min="3" style="1" width="11.61"/>
    <col collapsed="false" customWidth="true" hidden="false" outlineLevel="0" max="5" min="5" style="2" width="11.52"/>
    <col collapsed="false" customWidth="true" hidden="false" outlineLevel="0" max="6" min="6" style="1" width="11.52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B1" s="3" t="s">
        <v>0</v>
      </c>
      <c r="C1" s="4" t="s">
        <v>1</v>
      </c>
      <c r="D1" s="4" t="s">
        <v>2</v>
      </c>
    </row>
    <row r="2" customFormat="false" ht="12.8" hidden="false" customHeight="false" outlineLevel="0" collapsed="false">
      <c r="A2" s="0" t="s">
        <v>3</v>
      </c>
      <c r="B2" s="5" t="n">
        <v>1</v>
      </c>
      <c r="C2" s="1" t="n">
        <v>6548</v>
      </c>
      <c r="D2" s="1" t="n">
        <v>2793</v>
      </c>
      <c r="E2" s="2" t="n">
        <f aca="false">D2/C2</f>
        <v>0.426542455711668</v>
      </c>
      <c r="F2" s="1" t="n">
        <f aca="false">(50000-D2)/E2</f>
        <v>110673.625492302</v>
      </c>
    </row>
    <row r="3" customFormat="false" ht="12.8" hidden="false" customHeight="false" outlineLevel="0" collapsed="false">
      <c r="A3" s="0" t="s">
        <v>4</v>
      </c>
      <c r="B3" s="5" t="n">
        <v>0.036</v>
      </c>
      <c r="C3" s="1" t="n">
        <v>166946</v>
      </c>
      <c r="D3" s="1" t="n">
        <v>78386</v>
      </c>
      <c r="E3" s="2" t="n">
        <f aca="false">D3/C3</f>
        <v>0.469529069279887</v>
      </c>
      <c r="F3" s="1" t="n">
        <f aca="false">(50000-D3)/E3</f>
        <v>-60456.3207205368</v>
      </c>
    </row>
    <row r="4" s="6" customFormat="true" ht="12.8" hidden="false" customHeight="false" outlineLevel="0" collapsed="false">
      <c r="A4" s="6" t="s">
        <v>5</v>
      </c>
      <c r="B4" s="7" t="n">
        <v>0.044</v>
      </c>
      <c r="C4" s="8" t="n">
        <v>130134</v>
      </c>
      <c r="D4" s="8" t="n">
        <v>63299</v>
      </c>
      <c r="E4" s="9" t="n">
        <f aca="false">D4/C4</f>
        <v>0.486414004026619</v>
      </c>
      <c r="F4" s="8" t="n">
        <f aca="false">(50000-D4)/E4</f>
        <v>-27340.9069021627</v>
      </c>
      <c r="AMJ4" s="0"/>
    </row>
    <row r="5" customFormat="false" ht="12.8" hidden="false" customHeight="false" outlineLevel="0" collapsed="false">
      <c r="A5" s="0" t="s">
        <v>6</v>
      </c>
      <c r="B5" s="5" t="n">
        <v>0.036</v>
      </c>
      <c r="C5" s="1" t="n">
        <v>165801</v>
      </c>
      <c r="D5" s="1" t="n">
        <v>77847</v>
      </c>
      <c r="E5" s="2" t="n">
        <f aca="false">D5/C5</f>
        <v>0.469520690466282</v>
      </c>
      <c r="F5" s="1" t="n">
        <f aca="false">(50000-D5)/E5</f>
        <v>-59309.4203630198</v>
      </c>
    </row>
    <row r="6" s="6" customFormat="true" ht="12.8" hidden="false" customHeight="false" outlineLevel="0" collapsed="false">
      <c r="A6" s="6" t="s">
        <v>7</v>
      </c>
      <c r="B6" s="7" t="n">
        <v>0.043</v>
      </c>
      <c r="C6" s="8" t="n">
        <v>103770</v>
      </c>
      <c r="D6" s="8" t="n">
        <v>64846</v>
      </c>
      <c r="E6" s="9" t="n">
        <f aca="false">D6/C6</f>
        <v>0.624901223860461</v>
      </c>
      <c r="F6" s="8" t="n">
        <f aca="false">(50000-D6)/E6</f>
        <v>-23757.3546556457</v>
      </c>
      <c r="AMJ6" s="0"/>
    </row>
    <row r="7" customFormat="false" ht="12.8" hidden="false" customHeight="false" outlineLevel="0" collapsed="false">
      <c r="A7" s="0" t="s">
        <v>8</v>
      </c>
      <c r="B7" s="5" t="n">
        <v>0.098</v>
      </c>
      <c r="C7" s="1" t="n">
        <v>60547</v>
      </c>
      <c r="D7" s="1" t="n">
        <v>28589</v>
      </c>
      <c r="E7" s="2" t="n">
        <f aca="false">D7/C7</f>
        <v>0.472178638082812</v>
      </c>
      <c r="F7" s="1" t="n">
        <f aca="false">(50000-D7)/E7</f>
        <v>45345.1263422995</v>
      </c>
    </row>
    <row r="8" customFormat="false" ht="12.8" hidden="false" customHeight="false" outlineLevel="0" collapsed="false">
      <c r="A8" s="0" t="s">
        <v>9</v>
      </c>
      <c r="B8" s="5" t="n">
        <v>0.046</v>
      </c>
      <c r="C8" s="1" t="n">
        <v>130298</v>
      </c>
      <c r="D8" s="1" t="n">
        <v>60989</v>
      </c>
      <c r="E8" s="2" t="n">
        <f aca="false">D8/C8</f>
        <v>0.468073186081137</v>
      </c>
      <c r="F8" s="1" t="n">
        <f aca="false">(50000-D8)/E8</f>
        <v>-23477.0978701077</v>
      </c>
    </row>
    <row r="9" s="6" customFormat="true" ht="12.8" hidden="false" customHeight="false" outlineLevel="0" collapsed="false">
      <c r="A9" s="6" t="s">
        <v>10</v>
      </c>
      <c r="B9" s="7" t="n">
        <v>0.051</v>
      </c>
      <c r="C9" s="8" t="n">
        <v>117425</v>
      </c>
      <c r="D9" s="8" t="n">
        <v>55020</v>
      </c>
      <c r="E9" s="9" t="n">
        <f aca="false">D9/C9</f>
        <v>0.468554396423249</v>
      </c>
      <c r="F9" s="8" t="n">
        <f aca="false">(50000-D9)/E9</f>
        <v>-10713.8040712468</v>
      </c>
      <c r="AMJ9" s="0"/>
    </row>
    <row r="10" customFormat="false" ht="12.8" hidden="false" customHeight="false" outlineLevel="0" collapsed="false">
      <c r="A10" s="0" t="s">
        <v>11</v>
      </c>
      <c r="B10" s="5" t="n">
        <v>0.1</v>
      </c>
      <c r="C10" s="1" t="n">
        <v>60817</v>
      </c>
      <c r="D10" s="1" t="n">
        <v>28021</v>
      </c>
      <c r="E10" s="2" t="n">
        <f aca="false">D10/C10</f>
        <v>0.460742884390878</v>
      </c>
      <c r="F10" s="1" t="n">
        <f aca="false">(50000-D10)/E10</f>
        <v>47703.3954177224</v>
      </c>
    </row>
    <row r="11" customFormat="false" ht="12.8" hidden="false" customHeight="false" outlineLevel="0" collapsed="false">
      <c r="A11" s="0" t="s">
        <v>12</v>
      </c>
      <c r="B11" s="5" t="n">
        <v>0.065</v>
      </c>
      <c r="C11" s="1" t="n">
        <v>87446</v>
      </c>
      <c r="D11" s="1" t="n">
        <v>43001</v>
      </c>
      <c r="E11" s="2" t="n">
        <f aca="false">D11/C11</f>
        <v>0.491743475973744</v>
      </c>
      <c r="F11" s="1" t="n">
        <f aca="false">(50000-D11)/E11</f>
        <v>14233.0307202158</v>
      </c>
    </row>
    <row r="12" customFormat="false" ht="12.8" hidden="false" customHeight="false" outlineLevel="0" collapsed="false">
      <c r="A12" s="0" t="s">
        <v>13</v>
      </c>
      <c r="B12" s="5" t="n">
        <v>0.045</v>
      </c>
      <c r="C12" s="1" t="n">
        <v>136209</v>
      </c>
      <c r="D12" s="1" t="n">
        <v>62137</v>
      </c>
      <c r="E12" s="2" t="n">
        <f aca="false">D12/C12</f>
        <v>0.456188651263867</v>
      </c>
      <c r="F12" s="1" t="n">
        <f aca="false">(50000-D12)/E12</f>
        <v>-26605.2212530376</v>
      </c>
    </row>
    <row r="13" s="6" customFormat="true" ht="12.8" hidden="false" customHeight="false" outlineLevel="0" collapsed="false">
      <c r="A13" s="6" t="s">
        <v>14</v>
      </c>
      <c r="B13" s="7" t="n">
        <v>0.051</v>
      </c>
      <c r="C13" s="8" t="n">
        <v>119183</v>
      </c>
      <c r="D13" s="8" t="n">
        <v>55285</v>
      </c>
      <c r="E13" s="9" t="n">
        <f aca="false">D13/C13</f>
        <v>0.463866491026405</v>
      </c>
      <c r="F13" s="8" t="n">
        <f aca="false">(50000-D13)/E13</f>
        <v>-11393.3644749932</v>
      </c>
      <c r="AMJ13" s="0"/>
    </row>
    <row r="14" customFormat="false" ht="12.8" hidden="false" customHeight="false" outlineLevel="0" collapsed="false">
      <c r="A14" s="0" t="s">
        <v>15</v>
      </c>
      <c r="B14" s="5" t="n">
        <v>0.068</v>
      </c>
      <c r="C14" s="1" t="n">
        <v>85275</v>
      </c>
      <c r="D14" s="1" t="n">
        <v>41010</v>
      </c>
      <c r="E14" s="2" t="n">
        <f aca="false">D14/C14</f>
        <v>0.480914687774846</v>
      </c>
      <c r="F14" s="1" t="n">
        <f aca="false">(50000-D14)/E14</f>
        <v>18693.5442574982</v>
      </c>
    </row>
    <row r="15" customFormat="false" ht="12.8" hidden="false" customHeight="false" outlineLevel="0" collapsed="false">
      <c r="A15" s="0" t="s">
        <v>16</v>
      </c>
      <c r="B15" s="5" t="n">
        <v>0.113</v>
      </c>
      <c r="C15" s="1" t="n">
        <v>51119</v>
      </c>
      <c r="D15" s="1" t="n">
        <v>24807</v>
      </c>
      <c r="E15" s="2" t="n">
        <f aca="false">D15/C15</f>
        <v>0.485279445998552</v>
      </c>
      <c r="F15" s="1" t="n">
        <f aca="false">(50000-D15)/E15</f>
        <v>51914.4179868585</v>
      </c>
    </row>
    <row r="16" customFormat="false" ht="12.8" hidden="false" customHeight="false" outlineLevel="0" collapsed="false">
      <c r="A16" s="0" t="s">
        <v>17</v>
      </c>
      <c r="B16" s="5" t="n">
        <v>0.056</v>
      </c>
      <c r="C16" s="1" t="n">
        <v>105940</v>
      </c>
      <c r="D16" s="1" t="n">
        <v>49812</v>
      </c>
      <c r="E16" s="2" t="n">
        <f aca="false">D16/C16</f>
        <v>0.470190673966396</v>
      </c>
      <c r="F16" s="1" t="n">
        <f aca="false">(50000-D16)/E16</f>
        <v>399.837790090741</v>
      </c>
    </row>
    <row r="17" s="6" customFormat="true" ht="12.8" hidden="false" customHeight="false" outlineLevel="0" collapsed="false">
      <c r="A17" s="6" t="s">
        <v>18</v>
      </c>
      <c r="B17" s="7" t="n">
        <v>0.019</v>
      </c>
      <c r="C17" s="8" t="n">
        <v>280693</v>
      </c>
      <c r="D17" s="8" t="n">
        <v>143329</v>
      </c>
      <c r="E17" s="9" t="n">
        <f aca="false">D17/C17</f>
        <v>0.510625487632396</v>
      </c>
      <c r="F17" s="8" t="n">
        <f aca="false">(50000-D17)/E17</f>
        <v>-182773.876863719</v>
      </c>
      <c r="AMJ17" s="0"/>
    </row>
    <row r="18" customFormat="false" ht="12.8" hidden="false" customHeight="false" outlineLevel="0" collapsed="false">
      <c r="A18" s="0" t="s">
        <v>19</v>
      </c>
      <c r="B18" s="5" t="n">
        <v>0.022</v>
      </c>
      <c r="C18" s="1" t="n">
        <v>245361</v>
      </c>
      <c r="D18" s="1" t="n">
        <v>126508</v>
      </c>
      <c r="E18" s="2" t="n">
        <f aca="false">D18/C18</f>
        <v>0.515599463647442</v>
      </c>
      <c r="F18" s="1" t="n">
        <f aca="false">(50000-D18)/E18</f>
        <v>-148386.500363613</v>
      </c>
    </row>
    <row r="19" s="6" customFormat="true" ht="12.8" hidden="false" customHeight="false" outlineLevel="0" collapsed="false">
      <c r="A19" s="6" t="s">
        <v>20</v>
      </c>
      <c r="B19" s="7" t="n">
        <v>0.054</v>
      </c>
      <c r="C19" s="8" t="n">
        <v>216040</v>
      </c>
      <c r="D19" s="8" t="n">
        <v>51810</v>
      </c>
      <c r="E19" s="9" t="n">
        <f aca="false">D19/C19</f>
        <v>0.239816700610998</v>
      </c>
      <c r="F19" s="8" t="n">
        <f aca="false">(50000-D19)/E19</f>
        <v>-7547.43099787686</v>
      </c>
      <c r="AMJ19" s="0"/>
    </row>
    <row r="20" customFormat="false" ht="12.8" hidden="false" customHeight="false" outlineLevel="0" collapsed="false">
      <c r="A20" s="0" t="s">
        <v>21</v>
      </c>
      <c r="B20" s="5" t="n">
        <v>0.066</v>
      </c>
      <c r="C20" s="1" t="n">
        <v>166185</v>
      </c>
      <c r="D20" s="1" t="n">
        <v>42289</v>
      </c>
      <c r="E20" s="2" t="n">
        <f aca="false">D20/C20</f>
        <v>0.254469416614014</v>
      </c>
      <c r="F20" s="1" t="n">
        <f aca="false">(50000-D20)/E20</f>
        <v>30302.266192154</v>
      </c>
    </row>
    <row r="21" customFormat="false" ht="12.8" hidden="false" customHeight="false" outlineLevel="0" collapsed="false">
      <c r="A21" s="0" t="s">
        <v>22</v>
      </c>
      <c r="B21" s="5" t="n">
        <v>0.106</v>
      </c>
      <c r="C21" s="1" t="n">
        <v>99169</v>
      </c>
      <c r="D21" s="1" t="n">
        <v>26377</v>
      </c>
      <c r="E21" s="2" t="n">
        <f aca="false">D21/C21</f>
        <v>0.265980296261937</v>
      </c>
      <c r="F21" s="1" t="n">
        <f aca="false">(50000-D21)/E21</f>
        <v>88814.8495659097</v>
      </c>
    </row>
    <row r="22" s="6" customFormat="true" ht="12.8" hidden="false" customHeight="false" outlineLevel="0" collapsed="false">
      <c r="A22" s="6" t="s">
        <v>23</v>
      </c>
      <c r="B22" s="7" t="n">
        <v>0.042</v>
      </c>
      <c r="C22" s="8" t="n">
        <v>177796</v>
      </c>
      <c r="D22" s="8" t="n">
        <v>65798</v>
      </c>
      <c r="E22" s="9" t="n">
        <f aca="false">D22/C22</f>
        <v>0.370075817228734</v>
      </c>
      <c r="F22" s="8" t="n">
        <f aca="false">(50000-D22)/E22</f>
        <v>-42688.5499255297</v>
      </c>
      <c r="AMJ22" s="0"/>
    </row>
    <row r="23" customFormat="false" ht="12.8" hidden="false" customHeight="false" outlineLevel="0" collapsed="false">
      <c r="A23" s="0" t="s">
        <v>24</v>
      </c>
      <c r="B23" s="5" t="n">
        <v>0.06</v>
      </c>
      <c r="C23" s="1" t="n">
        <v>109696</v>
      </c>
      <c r="D23" s="1" t="n">
        <v>46850</v>
      </c>
      <c r="E23" s="2" t="n">
        <f aca="false">D23/C23</f>
        <v>0.427089410735123</v>
      </c>
      <c r="F23" s="1" t="n">
        <f aca="false">(50000-D23)/E23</f>
        <v>7375.50480256137</v>
      </c>
    </row>
    <row r="24" customFormat="false" ht="12.8" hidden="false" customHeight="false" outlineLevel="0" collapsed="false">
      <c r="A24" s="0" t="s">
        <v>25</v>
      </c>
      <c r="B24" s="5" t="n">
        <v>0.037</v>
      </c>
      <c r="C24" s="1" t="n">
        <v>222245</v>
      </c>
      <c r="D24" s="1" t="n">
        <v>75201</v>
      </c>
      <c r="E24" s="2" t="n">
        <f aca="false">D24/C24</f>
        <v>0.338369817093748</v>
      </c>
      <c r="F24" s="1" t="n">
        <f aca="false">(50000-D24)/E24</f>
        <v>-74477.6830760229</v>
      </c>
    </row>
    <row r="25" customFormat="false" ht="12.8" hidden="false" customHeight="false" outlineLevel="0" collapsed="false">
      <c r="A25" s="0" t="s">
        <v>26</v>
      </c>
      <c r="B25" s="5" t="n">
        <v>0.023</v>
      </c>
      <c r="C25" s="1" t="n">
        <v>359483</v>
      </c>
      <c r="D25" s="1" t="n">
        <v>121299</v>
      </c>
      <c r="E25" s="2" t="n">
        <f aca="false">D25/C25</f>
        <v>0.33742624825096</v>
      </c>
      <c r="F25" s="1" t="n">
        <f aca="false">(50000-D25)/E25</f>
        <v>-211302.470894237</v>
      </c>
    </row>
    <row r="26" s="6" customFormat="true" ht="12.8" hidden="false" customHeight="false" outlineLevel="0" collapsed="false">
      <c r="A26" s="6" t="s">
        <v>27</v>
      </c>
      <c r="B26" s="7" t="n">
        <v>0.03</v>
      </c>
      <c r="C26" s="8" t="n">
        <v>266876</v>
      </c>
      <c r="D26" s="8" t="n">
        <v>93218</v>
      </c>
      <c r="E26" s="9" t="n">
        <f aca="false">D26/C26</f>
        <v>0.349293304755767</v>
      </c>
      <c r="F26" s="8" t="n">
        <f aca="false">(50000-D26)/E26</f>
        <v>-123729.826514193</v>
      </c>
      <c r="AMJ26" s="0"/>
    </row>
    <row r="27" customFormat="false" ht="12.8" hidden="false" customHeight="false" outlineLevel="0" collapsed="false">
      <c r="A27" s="0" t="s">
        <v>28</v>
      </c>
      <c r="B27" s="5" t="n">
        <v>0.018</v>
      </c>
      <c r="C27" s="1" t="n">
        <v>479310</v>
      </c>
      <c r="D27" s="1" t="n">
        <v>152280</v>
      </c>
      <c r="E27" s="2" t="n">
        <f aca="false">D27/C27</f>
        <v>0.317706703386118</v>
      </c>
      <c r="F27" s="1" t="n">
        <f aca="false">(50000-D27)/E27</f>
        <v>-321932.143420016</v>
      </c>
    </row>
    <row r="28" customFormat="false" ht="12.8" hidden="false" customHeight="false" outlineLevel="0" collapsed="false">
      <c r="A28" s="0" t="s">
        <v>29</v>
      </c>
      <c r="B28" s="5" t="n">
        <v>0.094</v>
      </c>
      <c r="C28" s="1" t="n">
        <v>57724</v>
      </c>
      <c r="D28" s="1" t="n">
        <v>29795</v>
      </c>
      <c r="E28" s="2" t="n">
        <f aca="false">D28/C28</f>
        <v>0.516163121058832</v>
      </c>
      <c r="F28" s="1" t="n">
        <f aca="false">(50000-D28)/E28</f>
        <v>39144.6021144487</v>
      </c>
    </row>
    <row r="29" customFormat="false" ht="12.8" hidden="false" customHeight="false" outlineLevel="0" collapsed="false">
      <c r="A29" s="0" t="s">
        <v>30</v>
      </c>
      <c r="B29" s="5" t="n">
        <v>0.076</v>
      </c>
      <c r="C29" s="1" t="n">
        <v>71434</v>
      </c>
      <c r="D29" s="1" t="n">
        <v>36960</v>
      </c>
      <c r="E29" s="2" t="n">
        <f aca="false">D29/C29</f>
        <v>0.517400677548506</v>
      </c>
      <c r="F29" s="1" t="n">
        <f aca="false">(50000-D29)/E29</f>
        <v>25202.9047619048</v>
      </c>
    </row>
    <row r="30" customFormat="false" ht="12.8" hidden="false" customHeight="false" outlineLevel="0" collapsed="false">
      <c r="A30" s="0" t="s">
        <v>31</v>
      </c>
      <c r="B30" s="5" t="n">
        <v>0.18</v>
      </c>
      <c r="C30" s="1" t="n">
        <v>31433</v>
      </c>
      <c r="D30" s="1" t="n">
        <v>15514</v>
      </c>
      <c r="E30" s="2" t="n">
        <f aca="false">D30/C30</f>
        <v>0.493557725956797</v>
      </c>
      <c r="F30" s="1" t="n">
        <f aca="false">(50000-D30)/E30</f>
        <v>69872.272656955</v>
      </c>
    </row>
    <row r="31" customFormat="false" ht="12.8" hidden="false" customHeight="false" outlineLevel="0" collapsed="false">
      <c r="A31" s="0" t="s">
        <v>32</v>
      </c>
      <c r="B31" s="5" t="n">
        <v>0.06</v>
      </c>
      <c r="C31" s="1" t="n">
        <v>90792</v>
      </c>
      <c r="D31" s="1" t="n">
        <v>46825</v>
      </c>
      <c r="E31" s="2" t="n">
        <f aca="false">D31/C31</f>
        <v>0.515739272182571</v>
      </c>
      <c r="F31" s="1" t="n">
        <f aca="false">(50000-D31)/E31</f>
        <v>6156.21142552055</v>
      </c>
    </row>
    <row r="32" customFormat="false" ht="12.8" hidden="false" customHeight="false" outlineLevel="0" collapsed="false">
      <c r="A32" s="0" t="s">
        <v>33</v>
      </c>
      <c r="B32" s="5" t="n">
        <v>0.087</v>
      </c>
      <c r="C32" s="1" t="n">
        <v>63473</v>
      </c>
      <c r="D32" s="1" t="n">
        <v>32148</v>
      </c>
      <c r="E32" s="2" t="n">
        <f aca="false">D32/C32</f>
        <v>0.506483071542231</v>
      </c>
      <c r="F32" s="1" t="n">
        <f aca="false">(50000-D32)/E32</f>
        <v>35246.9825805649</v>
      </c>
    </row>
    <row r="33" s="6" customFormat="true" ht="12.8" hidden="false" customHeight="false" outlineLevel="0" collapsed="false">
      <c r="A33" s="6" t="s">
        <v>34</v>
      </c>
      <c r="B33" s="7" t="n">
        <v>0.055</v>
      </c>
      <c r="C33" s="8" t="n">
        <v>97871</v>
      </c>
      <c r="D33" s="8" t="n">
        <v>51102</v>
      </c>
      <c r="E33" s="9" t="n">
        <f aca="false">D33/C33</f>
        <v>0.52213628143168</v>
      </c>
      <c r="F33" s="8" t="n">
        <f aca="false">(50000-D33)/E33</f>
        <v>-2110.56009549528</v>
      </c>
      <c r="AMJ33" s="0"/>
    </row>
    <row r="34" customFormat="false" ht="12.8" hidden="false" customHeight="false" outlineLevel="0" collapsed="false">
      <c r="A34" s="0" t="s">
        <v>35</v>
      </c>
      <c r="B34" s="5" t="n">
        <v>0.042</v>
      </c>
      <c r="C34" s="1" t="n">
        <v>129247</v>
      </c>
      <c r="D34" s="1" t="n">
        <v>66905</v>
      </c>
      <c r="E34" s="2" t="n">
        <f aca="false">D34/C34</f>
        <v>0.517652247247518</v>
      </c>
      <c r="F34" s="1" t="n">
        <f aca="false">(50000-D34)/E34</f>
        <v>-32657.0590389358</v>
      </c>
    </row>
    <row r="35" customFormat="false" ht="12.8" hidden="false" customHeight="false" outlineLevel="0" collapsed="false">
      <c r="A35" s="0" t="s">
        <v>36</v>
      </c>
      <c r="B35" s="5" t="n">
        <v>0.058</v>
      </c>
      <c r="C35" s="1" t="n">
        <v>92594</v>
      </c>
      <c r="D35" s="1" t="n">
        <v>48249</v>
      </c>
      <c r="E35" s="2" t="n">
        <f aca="false">D35/C35</f>
        <v>0.521081279564551</v>
      </c>
      <c r="F35" s="1" t="n">
        <f aca="false">(50000-D35)/E35</f>
        <v>3360.32029679372</v>
      </c>
    </row>
    <row r="36" customFormat="false" ht="12.8" hidden="false" customHeight="false" outlineLevel="0" collapsed="false">
      <c r="A36" s="0" t="s">
        <v>37</v>
      </c>
      <c r="B36" s="5" t="n">
        <v>0.063</v>
      </c>
      <c r="C36" s="1" t="n">
        <v>84295</v>
      </c>
      <c r="D36" s="1" t="n">
        <v>44311</v>
      </c>
      <c r="E36" s="2" t="n">
        <f aca="false">D36/C36</f>
        <v>0.525665816477846</v>
      </c>
      <c r="F36" s="1" t="n">
        <f aca="false">(50000-D36)/E36</f>
        <v>10822.4651892307</v>
      </c>
    </row>
    <row r="37" s="6" customFormat="true" ht="12.8" hidden="false" customHeight="false" outlineLevel="0" collapsed="false">
      <c r="A37" s="6" t="s">
        <v>38</v>
      </c>
      <c r="B37" s="7" t="n">
        <v>0.055</v>
      </c>
      <c r="C37" s="8" t="n">
        <v>97522</v>
      </c>
      <c r="D37" s="8" t="n">
        <v>50812</v>
      </c>
      <c r="E37" s="9" t="n">
        <f aca="false">D37/C37</f>
        <v>0.521031151945202</v>
      </c>
      <c r="F37" s="8" t="n">
        <f aca="false">(50000-D37)/E37</f>
        <v>-1558.44808312997</v>
      </c>
      <c r="AMJ37" s="0"/>
    </row>
    <row r="38" customFormat="false" ht="12.8" hidden="false" customHeight="false" outlineLevel="0" collapsed="false">
      <c r="A38" s="0" t="s">
        <v>39</v>
      </c>
      <c r="B38" s="5" t="n">
        <v>0.847</v>
      </c>
      <c r="C38" s="1" t="n">
        <v>6627</v>
      </c>
      <c r="D38" s="1" t="n">
        <v>3299</v>
      </c>
      <c r="E38" s="2" t="n">
        <f aca="false">D38/C38</f>
        <v>0.497811981288668</v>
      </c>
      <c r="F38" s="1" t="n">
        <f aca="false">(50000-D38)/E38</f>
        <v>93812.5271294332</v>
      </c>
    </row>
    <row r="39" customFormat="false" ht="12.8" hidden="false" customHeight="false" outlineLevel="0" collapsed="false">
      <c r="A39" s="0" t="s">
        <v>40</v>
      </c>
      <c r="B39" s="5" t="n">
        <v>0.061</v>
      </c>
      <c r="C39" s="1" t="n">
        <v>88442</v>
      </c>
      <c r="D39" s="1" t="n">
        <v>46101</v>
      </c>
      <c r="E39" s="2" t="n">
        <f aca="false">D39/C39</f>
        <v>0.521256868908437</v>
      </c>
      <c r="F39" s="1" t="n">
        <f aca="false">(50000-D39)/E39</f>
        <v>7479.99735363658</v>
      </c>
    </row>
    <row r="40" customFormat="false" ht="12.8" hidden="false" customHeight="false" outlineLevel="0" collapsed="false">
      <c r="A40" s="0" t="s">
        <v>41</v>
      </c>
      <c r="B40" s="5" t="n">
        <v>0.078</v>
      </c>
      <c r="C40" s="1" t="n">
        <v>64720</v>
      </c>
      <c r="D40" s="1" t="n">
        <v>35759</v>
      </c>
      <c r="E40" s="2" t="n">
        <f aca="false">D40/C40</f>
        <v>0.552518541409147</v>
      </c>
      <c r="F40" s="1" t="n">
        <f aca="false">(50000-D40)/E40</f>
        <v>25774.7006348052</v>
      </c>
    </row>
    <row r="41" customFormat="false" ht="12.8" hidden="false" customHeight="false" outlineLevel="0" collapsed="false">
      <c r="A41" s="0" t="s">
        <v>42</v>
      </c>
      <c r="B41" s="5" t="n">
        <v>0.182</v>
      </c>
      <c r="C41" s="1" t="n">
        <v>27918</v>
      </c>
      <c r="D41" s="1" t="n">
        <v>15307</v>
      </c>
      <c r="E41" s="2" t="n">
        <f aca="false">D41/C41</f>
        <v>0.548284261050219</v>
      </c>
      <c r="F41" s="1" t="n">
        <f aca="false">(50000-D41)/E41</f>
        <v>63275.5715685634</v>
      </c>
    </row>
    <row r="42" customFormat="false" ht="12.8" hidden="false" customHeight="false" outlineLevel="0" collapsed="false">
      <c r="A42" s="0" t="s">
        <v>43</v>
      </c>
      <c r="B42" s="5" t="n">
        <v>0.057</v>
      </c>
      <c r="C42" s="1" t="n">
        <v>89213</v>
      </c>
      <c r="D42" s="1" t="n">
        <v>48614</v>
      </c>
      <c r="E42" s="2" t="n">
        <f aca="false">D42/C42</f>
        <v>0.544920583323058</v>
      </c>
      <c r="F42" s="1" t="n">
        <f aca="false">(50000-D42)/E42</f>
        <v>2543.4899000288</v>
      </c>
    </row>
    <row r="43" s="6" customFormat="true" ht="12.8" hidden="false" customHeight="false" outlineLevel="0" collapsed="false">
      <c r="A43" s="6" t="s">
        <v>44</v>
      </c>
      <c r="B43" s="7" t="n">
        <v>0.053</v>
      </c>
      <c r="C43" s="8" t="n">
        <v>96617</v>
      </c>
      <c r="D43" s="8" t="n">
        <v>53104</v>
      </c>
      <c r="E43" s="9" t="n">
        <f aca="false">D43/C43</f>
        <v>0.549634122359419</v>
      </c>
      <c r="F43" s="8" t="n">
        <f aca="false">(50000-D43)/E43</f>
        <v>-5647.3931907201</v>
      </c>
      <c r="AMJ43" s="0"/>
    </row>
    <row r="44" customFormat="false" ht="12.8" hidden="false" customHeight="false" outlineLevel="0" collapsed="false">
      <c r="A44" s="0" t="s">
        <v>45</v>
      </c>
      <c r="B44" s="5" t="n">
        <v>0.184</v>
      </c>
      <c r="C44" s="1" t="n">
        <v>34393</v>
      </c>
      <c r="D44" s="1" t="n">
        <v>15214</v>
      </c>
      <c r="E44" s="2" t="n">
        <f aca="false">D44/C44</f>
        <v>0.442357456459163</v>
      </c>
      <c r="F44" s="1" t="n">
        <f aca="false">(50000-D44)/E44</f>
        <v>78637.7611410543</v>
      </c>
    </row>
    <row r="45" customFormat="false" ht="12.8" hidden="false" customHeight="false" outlineLevel="0" collapsed="false">
      <c r="A45" s="0" t="s">
        <v>46</v>
      </c>
      <c r="B45" s="5" t="n">
        <v>0.176</v>
      </c>
      <c r="C45" s="1" t="n">
        <v>36848</v>
      </c>
      <c r="D45" s="1" t="n">
        <v>15909</v>
      </c>
      <c r="E45" s="2" t="n">
        <f aca="false">D45/C45</f>
        <v>0.431746634824142</v>
      </c>
      <c r="F45" s="1" t="n">
        <f aca="false">(50000-D45)/E45</f>
        <v>78960.6617637815</v>
      </c>
    </row>
    <row r="46" s="15" customFormat="true" ht="12.8" hidden="false" customHeight="false" outlineLevel="0" collapsed="false">
      <c r="A46" s="10" t="s">
        <v>47</v>
      </c>
      <c r="B46" s="11" t="n">
        <v>0.097</v>
      </c>
      <c r="C46" s="12" t="n">
        <v>65165</v>
      </c>
      <c r="D46" s="12" t="n">
        <v>28687</v>
      </c>
      <c r="E46" s="13" t="n">
        <f aca="false">D46/C46</f>
        <v>0.440220977518607</v>
      </c>
      <c r="F46" s="14" t="n">
        <f aca="false">(50000-D46)/E46</f>
        <v>48414.3216439502</v>
      </c>
      <c r="AMJ46" s="0"/>
    </row>
    <row r="47" s="16" customFormat="true" ht="12.8" hidden="false" customHeight="false" outlineLevel="0" collapsed="false">
      <c r="A47" s="16" t="s">
        <v>48</v>
      </c>
      <c r="B47" s="17" t="n">
        <v>0.056</v>
      </c>
      <c r="C47" s="18" t="n">
        <v>121655</v>
      </c>
      <c r="D47" s="18" t="n">
        <v>49808</v>
      </c>
      <c r="E47" s="19" t="n">
        <f aca="false">D47/C47</f>
        <v>0.409420081377666</v>
      </c>
      <c r="F47" s="18" t="n">
        <f aca="false">(50000-D47)/E47</f>
        <v>468.955991005461</v>
      </c>
      <c r="AMJ47" s="0"/>
    </row>
    <row r="48" customFormat="false" ht="12.8" hidden="false" customHeight="false" outlineLevel="0" collapsed="false">
      <c r="A48" s="0" t="s">
        <v>49</v>
      </c>
      <c r="B48" s="5" t="n">
        <v>0.162</v>
      </c>
      <c r="C48" s="1" t="n">
        <v>47277</v>
      </c>
      <c r="D48" s="1" t="n">
        <v>17243</v>
      </c>
      <c r="E48" s="2" t="n">
        <f aca="false">D48/C48</f>
        <v>0.364722803900417</v>
      </c>
      <c r="F48" s="1" t="n">
        <f aca="false">(50000-D48)/E48</f>
        <v>89813.4135011309</v>
      </c>
    </row>
    <row r="49" customFormat="false" ht="12.8" hidden="false" customHeight="false" outlineLevel="0" collapsed="false">
      <c r="A49" s="0" t="s">
        <v>50</v>
      </c>
      <c r="B49" s="5" t="n">
        <v>0.146</v>
      </c>
      <c r="C49" s="1" t="n">
        <v>53131</v>
      </c>
      <c r="D49" s="1" t="n">
        <v>19173</v>
      </c>
      <c r="E49" s="2" t="n">
        <f aca="false">D49/C49</f>
        <v>0.360862773145621</v>
      </c>
      <c r="F49" s="1" t="n">
        <f aca="false">(50000-D49)/E49</f>
        <v>85425.824701403</v>
      </c>
    </row>
    <row r="50" s="16" customFormat="true" ht="12.8" hidden="false" customHeight="false" outlineLevel="0" collapsed="false">
      <c r="A50" s="16" t="s">
        <v>51</v>
      </c>
      <c r="B50" s="17" t="n">
        <v>0.08</v>
      </c>
      <c r="C50" s="18" t="n">
        <v>95459</v>
      </c>
      <c r="D50" s="18" t="n">
        <v>34737</v>
      </c>
      <c r="E50" s="19" t="n">
        <f aca="false">D50/C50</f>
        <v>0.363894446830576</v>
      </c>
      <c r="F50" s="18" t="n">
        <f aca="false">(50000-D50)/E50</f>
        <v>41943.481503872</v>
      </c>
      <c r="AMJ50" s="0"/>
    </row>
    <row r="51" customFormat="false" ht="12.8" hidden="false" customHeight="false" outlineLevel="0" collapsed="false">
      <c r="A51" s="0" t="s">
        <v>52</v>
      </c>
      <c r="B51" s="5" t="n">
        <v>0.113</v>
      </c>
      <c r="C51" s="1" t="n">
        <v>55184</v>
      </c>
      <c r="D51" s="1" t="n">
        <v>24768</v>
      </c>
      <c r="E51" s="2" t="n">
        <f aca="false">D51/C51</f>
        <v>0.448825746593215</v>
      </c>
      <c r="F51" s="1" t="n">
        <f aca="false">(50000-D51)/E51</f>
        <v>56217.8087855297</v>
      </c>
    </row>
    <row r="52" s="16" customFormat="true" ht="12.8" hidden="false" customHeight="false" outlineLevel="0" collapsed="false">
      <c r="A52" s="16" t="s">
        <v>53</v>
      </c>
      <c r="B52" s="17" t="n">
        <v>0.075</v>
      </c>
      <c r="C52" s="18" t="n">
        <v>82685</v>
      </c>
      <c r="D52" s="18" t="n">
        <v>37122</v>
      </c>
      <c r="E52" s="19" t="n">
        <f aca="false">D52/C52</f>
        <v>0.448956884561892</v>
      </c>
      <c r="F52" s="18" t="n">
        <f aca="false">(50000-D52)/E52</f>
        <v>28684.2688971499</v>
      </c>
      <c r="AMJ52" s="0"/>
    </row>
    <row r="53" customFormat="false" ht="12.8" hidden="false" customHeight="false" outlineLevel="0" collapsed="false">
      <c r="A53" s="0" t="s">
        <v>54</v>
      </c>
      <c r="B53" s="5" t="n">
        <v>0.17</v>
      </c>
      <c r="C53" s="1" t="n">
        <v>37141</v>
      </c>
      <c r="D53" s="1" t="n">
        <v>16435</v>
      </c>
      <c r="E53" s="2" t="n">
        <f aca="false">D53/C53</f>
        <v>0.442502894375488</v>
      </c>
      <c r="F53" s="1" t="n">
        <f aca="false">(50000-D53)/E53</f>
        <v>75852.6111956191</v>
      </c>
    </row>
    <row r="54" customFormat="false" ht="12.8" hidden="false" customHeight="false" outlineLevel="0" collapsed="false">
      <c r="A54" s="0" t="s">
        <v>55</v>
      </c>
      <c r="B54" s="5" t="n">
        <v>0.067</v>
      </c>
      <c r="C54" s="1" t="n">
        <v>81582</v>
      </c>
      <c r="D54" s="1" t="n">
        <v>41941</v>
      </c>
      <c r="E54" s="2" t="n">
        <f aca="false">D54/C54</f>
        <v>0.51409624672109</v>
      </c>
      <c r="F54" s="1" t="n">
        <f aca="false">(50000-D54)/E54</f>
        <v>15676.052979185</v>
      </c>
    </row>
    <row r="55" s="16" customFormat="true" ht="12.8" hidden="false" customHeight="false" outlineLevel="0" collapsed="false">
      <c r="A55" s="16" t="s">
        <v>56</v>
      </c>
      <c r="B55" s="17" t="n">
        <v>0.059</v>
      </c>
      <c r="C55" s="18" t="n">
        <v>92004</v>
      </c>
      <c r="D55" s="18" t="n">
        <v>47247</v>
      </c>
      <c r="E55" s="19" t="n">
        <f aca="false">D55/C55</f>
        <v>0.513532020346941</v>
      </c>
      <c r="F55" s="18" t="n">
        <f aca="false">(50000-D55)/E55</f>
        <v>5360.91205790844</v>
      </c>
      <c r="AMJ55" s="0"/>
    </row>
    <row r="56" customFormat="false" ht="12.8" hidden="false" customHeight="false" outlineLevel="0" collapsed="false">
      <c r="A56" s="0" t="s">
        <v>57</v>
      </c>
      <c r="B56" s="5" t="n">
        <v>0.444</v>
      </c>
      <c r="C56" s="1" t="n">
        <v>12404</v>
      </c>
      <c r="D56" s="1" t="n">
        <v>6292</v>
      </c>
      <c r="E56" s="2" t="n">
        <f aca="false">D56/C56</f>
        <v>0.507255723960013</v>
      </c>
      <c r="F56" s="1" t="n">
        <f aca="false">(50000-D56)/E56</f>
        <v>86165.6122059758</v>
      </c>
    </row>
    <row r="57" customFormat="false" ht="12.8" hidden="false" customHeight="false" outlineLevel="0" collapsed="false">
      <c r="A57" s="0" t="s">
        <v>58</v>
      </c>
      <c r="B57" s="5" t="n">
        <v>0.126</v>
      </c>
      <c r="C57" s="1" t="n">
        <v>49482</v>
      </c>
      <c r="D57" s="1" t="n">
        <v>22241</v>
      </c>
      <c r="E57" s="2" t="n">
        <f aca="false">D57/C57</f>
        <v>0.449476577341255</v>
      </c>
      <c r="F57" s="1" t="n">
        <f aca="false">(50000-D57)/E57</f>
        <v>61758.5017759993</v>
      </c>
    </row>
    <row r="58" customFormat="false" ht="12.8" hidden="false" customHeight="false" outlineLevel="0" collapsed="false">
      <c r="A58" s="0" t="s">
        <v>59</v>
      </c>
      <c r="B58" s="5" t="n">
        <v>0.133</v>
      </c>
      <c r="C58" s="1" t="n">
        <v>46986</v>
      </c>
      <c r="D58" s="1" t="n">
        <v>21051</v>
      </c>
      <c r="E58" s="2" t="n">
        <f aca="false">D58/C58</f>
        <v>0.448027071893756</v>
      </c>
      <c r="F58" s="1" t="n">
        <f aca="false">(50000-D58)/E58</f>
        <v>64614.3990309249</v>
      </c>
    </row>
    <row r="59" s="16" customFormat="true" ht="12.8" hidden="false" customHeight="false" outlineLevel="0" collapsed="false">
      <c r="A59" s="16" t="s">
        <v>60</v>
      </c>
      <c r="B59" s="17" t="n">
        <v>0.073</v>
      </c>
      <c r="C59" s="18" t="n">
        <v>84365</v>
      </c>
      <c r="D59" s="18" t="n">
        <v>38239</v>
      </c>
      <c r="E59" s="19" t="n">
        <f aca="false">D59/C59</f>
        <v>0.453256682273455</v>
      </c>
      <c r="F59" s="18" t="n">
        <f aca="false">(50000-D59)/E59</f>
        <v>25947.7696853997</v>
      </c>
      <c r="AMJ59" s="0"/>
    </row>
    <row r="60" customFormat="false" ht="12.8" hidden="false" customHeight="false" outlineLevel="0" collapsed="false">
      <c r="A60" s="0" t="s">
        <v>61</v>
      </c>
      <c r="B60" s="5" t="n">
        <v>0.08</v>
      </c>
      <c r="C60" s="1" t="n">
        <v>69661</v>
      </c>
      <c r="D60" s="1" t="n">
        <v>34847</v>
      </c>
      <c r="E60" s="2" t="n">
        <f aca="false">D60/C60</f>
        <v>0.500236861371499</v>
      </c>
      <c r="F60" s="1" t="n">
        <f aca="false">(50000-D60)/E60</f>
        <v>30291.650156398</v>
      </c>
    </row>
    <row r="61" s="16" customFormat="true" ht="12.8" hidden="false" customHeight="false" outlineLevel="0" collapsed="false">
      <c r="A61" s="16" t="s">
        <v>62</v>
      </c>
      <c r="B61" s="17" t="n">
        <v>0.062</v>
      </c>
      <c r="C61" s="18" t="n">
        <v>89474</v>
      </c>
      <c r="D61" s="18" t="n">
        <v>44774</v>
      </c>
      <c r="E61" s="19" t="n">
        <f aca="false">D61/C61</f>
        <v>0.500413527952254</v>
      </c>
      <c r="F61" s="18" t="n">
        <f aca="false">(50000-D61)/E61</f>
        <v>10443.3627551704</v>
      </c>
      <c r="AMJ61" s="0"/>
    </row>
    <row r="62" customFormat="false" ht="12.8" hidden="false" customHeight="false" outlineLevel="0" collapsed="false">
      <c r="A62" s="0" t="s">
        <v>63</v>
      </c>
      <c r="B62" s="5" t="n">
        <v>0.143</v>
      </c>
      <c r="C62" s="1" t="n">
        <v>39635</v>
      </c>
      <c r="D62" s="1" t="n">
        <v>19564</v>
      </c>
      <c r="E62" s="2" t="n">
        <f aca="false">D62/C62</f>
        <v>0.493604137757033</v>
      </c>
      <c r="F62" s="1" t="n">
        <f aca="false">(50000-D62)/E62</f>
        <v>61660.7472909426</v>
      </c>
    </row>
    <row r="63" customFormat="false" ht="12.8" hidden="false" customHeight="false" outlineLevel="0" collapsed="false">
      <c r="A63" s="0" t="s">
        <v>64</v>
      </c>
      <c r="B63" s="5" t="n">
        <v>0.26</v>
      </c>
      <c r="C63" s="1" t="n">
        <v>37378</v>
      </c>
      <c r="D63" s="1" t="n">
        <v>10730</v>
      </c>
      <c r="E63" s="2" t="n">
        <f aca="false">D63/C63</f>
        <v>0.287067258815346</v>
      </c>
      <c r="F63" s="1" t="n">
        <f aca="false">(50000-D63)/E63</f>
        <v>136797.209692451</v>
      </c>
    </row>
    <row r="64" customFormat="false" ht="12.8" hidden="false" customHeight="false" outlineLevel="0" collapsed="false">
      <c r="A64" s="0" t="s">
        <v>65</v>
      </c>
      <c r="B64" s="5" t="n">
        <v>0.166</v>
      </c>
      <c r="C64" s="1" t="n">
        <v>56548</v>
      </c>
      <c r="D64" s="1" t="n">
        <v>16803</v>
      </c>
      <c r="E64" s="2" t="n">
        <f aca="false">D64/C64</f>
        <v>0.297145787649431</v>
      </c>
      <c r="F64" s="1" t="n">
        <f aca="false">(50000-D64)/E64</f>
        <v>111719.571267036</v>
      </c>
    </row>
    <row r="65" s="16" customFormat="true" ht="12.8" hidden="false" customHeight="false" outlineLevel="0" collapsed="false">
      <c r="A65" s="16" t="s">
        <v>66</v>
      </c>
      <c r="B65" s="17" t="n">
        <v>0.102</v>
      </c>
      <c r="C65" s="18" t="n">
        <v>94036</v>
      </c>
      <c r="D65" s="18" t="n">
        <v>27447</v>
      </c>
      <c r="E65" s="19" t="n">
        <f aca="false">D65/C65</f>
        <v>0.291877578799609</v>
      </c>
      <c r="F65" s="18" t="n">
        <f aca="false">(50000-D65)/E65</f>
        <v>77268.6963238241</v>
      </c>
      <c r="AMJ65" s="0"/>
    </row>
    <row r="66" customFormat="false" ht="12.8" hidden="false" customHeight="false" outlineLevel="0" collapsed="false">
      <c r="A66" s="0" t="s">
        <v>67</v>
      </c>
      <c r="B66" s="5" t="n">
        <v>0.15</v>
      </c>
      <c r="C66" s="1" t="n">
        <v>37853</v>
      </c>
      <c r="D66" s="1" t="n">
        <v>18597</v>
      </c>
      <c r="E66" s="2" t="n">
        <f aca="false">D66/C66</f>
        <v>0.491295273822418</v>
      </c>
      <c r="F66" s="1" t="n">
        <f aca="false">(50000-D66)/E66</f>
        <v>63918.7911491101</v>
      </c>
    </row>
    <row r="67" s="16" customFormat="true" ht="12.8" hidden="false" customHeight="false" outlineLevel="0" collapsed="false">
      <c r="A67" s="16" t="s">
        <v>68</v>
      </c>
      <c r="B67" s="17" t="n">
        <v>0.059</v>
      </c>
      <c r="C67" s="18" t="n">
        <v>95620</v>
      </c>
      <c r="D67" s="18" t="n">
        <v>47197</v>
      </c>
      <c r="E67" s="19" t="n">
        <f aca="false">D67/C67</f>
        <v>0.493589207278812</v>
      </c>
      <c r="F67" s="18" t="n">
        <f aca="false">(50000-D67)/E67</f>
        <v>5678.81136512914</v>
      </c>
      <c r="AMJ67" s="0"/>
    </row>
    <row r="68" customFormat="false" ht="12.8" hidden="false" customHeight="false" outlineLevel="0" collapsed="false">
      <c r="A68" s="0" t="s">
        <v>69</v>
      </c>
      <c r="B68" s="5" t="n">
        <v>0.085</v>
      </c>
      <c r="C68" s="1" t="n">
        <v>66661</v>
      </c>
      <c r="D68" s="1" t="n">
        <v>32779</v>
      </c>
      <c r="E68" s="2" t="n">
        <f aca="false">D68/C68</f>
        <v>0.491726796777726</v>
      </c>
      <c r="F68" s="1" t="n">
        <f aca="false">(50000-D68)/E68</f>
        <v>35021.4796363525</v>
      </c>
    </row>
    <row r="69" customFormat="false" ht="12.8" hidden="false" customHeight="false" outlineLevel="0" collapsed="false">
      <c r="A69" s="0" t="s">
        <v>70</v>
      </c>
      <c r="B69" s="5" t="n">
        <v>0.104</v>
      </c>
      <c r="C69" s="1" t="n">
        <v>54059</v>
      </c>
      <c r="D69" s="1" t="n">
        <v>26799</v>
      </c>
      <c r="E69" s="2" t="n">
        <f aca="false">D69/C69</f>
        <v>0.495736140143177</v>
      </c>
      <c r="F69" s="1" t="n">
        <f aca="false">(50000-D69)/E69</f>
        <v>46801.1067204</v>
      </c>
    </row>
    <row r="70" s="6" customFormat="true" ht="12.8" hidden="false" customHeight="false" outlineLevel="0" collapsed="false">
      <c r="A70" s="6" t="s">
        <v>71</v>
      </c>
      <c r="B70" s="7" t="n">
        <v>0.056</v>
      </c>
      <c r="C70" s="8" t="n">
        <v>101696</v>
      </c>
      <c r="D70" s="8" t="n">
        <v>50157</v>
      </c>
      <c r="E70" s="9" t="n">
        <f aca="false">D70/C70</f>
        <v>0.493205239144116</v>
      </c>
      <c r="F70" s="8" t="n">
        <f aca="false">(50000-D70)/E70</f>
        <v>-318.325896684411</v>
      </c>
      <c r="AMJ70" s="0"/>
    </row>
    <row r="71" customFormat="false" ht="12.8" hidden="false" customHeight="false" outlineLevel="0" collapsed="false">
      <c r="A71" s="0" t="s">
        <v>72</v>
      </c>
      <c r="B71" s="5" t="n">
        <v>0.106</v>
      </c>
      <c r="C71" s="1" t="n">
        <v>54098</v>
      </c>
      <c r="D71" s="1" t="n">
        <v>26473</v>
      </c>
      <c r="E71" s="2" t="n">
        <f aca="false">D71/C71</f>
        <v>0.489352656290436</v>
      </c>
      <c r="F71" s="1" t="n">
        <f aca="false">(50000-D71)/E71</f>
        <v>48077.8017602841</v>
      </c>
    </row>
    <row r="72" customFormat="false" ht="12.8" hidden="false" customHeight="false" outlineLevel="0" collapsed="false">
      <c r="A72" s="0" t="s">
        <v>73</v>
      </c>
      <c r="B72" s="5" t="n">
        <v>0.053</v>
      </c>
      <c r="C72" s="1" t="n">
        <v>158163</v>
      </c>
      <c r="D72" s="1" t="n">
        <v>52598</v>
      </c>
      <c r="E72" s="2" t="n">
        <f aca="false">D72/C72</f>
        <v>0.332555654609485</v>
      </c>
      <c r="F72" s="1" t="n">
        <f aca="false">(50000-D72)/E72</f>
        <v>-7812.22620631963</v>
      </c>
    </row>
    <row r="73" customFormat="false" ht="12.8" hidden="false" customHeight="false" outlineLevel="0" collapsed="false">
      <c r="A73" s="0" t="s">
        <v>74</v>
      </c>
      <c r="B73" s="5" t="n">
        <v>0.352</v>
      </c>
      <c r="C73" s="1" t="n">
        <v>16613</v>
      </c>
      <c r="D73" s="1" t="n">
        <v>7936</v>
      </c>
      <c r="E73" s="2" t="n">
        <f aca="false">D73/C73</f>
        <v>0.477698188165894</v>
      </c>
      <c r="F73" s="1" t="n">
        <f aca="false">(50000-D73)/E73</f>
        <v>88055.5987903226</v>
      </c>
    </row>
    <row r="74" customFormat="false" ht="12.8" hidden="false" customHeight="false" outlineLevel="0" collapsed="false">
      <c r="A74" s="0" t="s">
        <v>75</v>
      </c>
      <c r="B74" s="5" t="n">
        <v>0.247</v>
      </c>
      <c r="C74" s="1" t="n">
        <v>27619</v>
      </c>
      <c r="D74" s="1" t="n">
        <v>11317</v>
      </c>
      <c r="E74" s="2" t="n">
        <f aca="false">D74/C74</f>
        <v>0.409754154748543</v>
      </c>
      <c r="F74" s="1" t="n">
        <f aca="false">(50000-D74)/E74</f>
        <v>94405.3880887161</v>
      </c>
    </row>
    <row r="75" customFormat="false" ht="12.8" hidden="false" customHeight="false" outlineLevel="0" collapsed="false">
      <c r="A75" s="0" t="s">
        <v>76</v>
      </c>
      <c r="B75" s="5" t="n">
        <v>0.199</v>
      </c>
      <c r="C75" s="1" t="n">
        <v>41530</v>
      </c>
      <c r="D75" s="1" t="n">
        <v>14020</v>
      </c>
      <c r="E75" s="2" t="n">
        <f aca="false">D75/C75</f>
        <v>0.337587286299061</v>
      </c>
      <c r="F75" s="1" t="n">
        <f aca="false">(50000-D75)/E75</f>
        <v>106579.843081312</v>
      </c>
    </row>
    <row r="76" customFormat="false" ht="12.8" hidden="false" customHeight="false" outlineLevel="0" collapsed="false">
      <c r="A76" s="0" t="s">
        <v>77</v>
      </c>
      <c r="B76" s="5" t="n">
        <v>0.243</v>
      </c>
      <c r="C76" s="1" t="n">
        <v>31623</v>
      </c>
      <c r="D76" s="1" t="n">
        <v>11478</v>
      </c>
      <c r="E76" s="2" t="n">
        <f aca="false">D76/C76</f>
        <v>0.362963665686367</v>
      </c>
      <c r="F76" s="1" t="n">
        <f aca="false">(50000-D76)/E76</f>
        <v>106131.835337167</v>
      </c>
    </row>
    <row r="77" customFormat="false" ht="12.8" hidden="false" customHeight="false" outlineLevel="0" collapsed="false">
      <c r="A77" s="0" t="s">
        <v>78</v>
      </c>
      <c r="B77" s="5" t="n">
        <v>0.171</v>
      </c>
      <c r="C77" s="1" t="n">
        <v>47550</v>
      </c>
      <c r="D77" s="1" t="n">
        <v>16297</v>
      </c>
      <c r="E77" s="2" t="n">
        <f aca="false">D77/C77</f>
        <v>0.34273396424816</v>
      </c>
      <c r="F77" s="1" t="n">
        <f aca="false">(50000-D77)/E77</f>
        <v>98335.7458427932</v>
      </c>
    </row>
    <row r="78" customFormat="false" ht="12.8" hidden="false" customHeight="false" outlineLevel="0" collapsed="false">
      <c r="A78" s="0" t="s">
        <v>79</v>
      </c>
      <c r="B78" s="5" t="n">
        <v>0.123</v>
      </c>
      <c r="C78" s="1" t="n">
        <v>44789</v>
      </c>
      <c r="D78" s="1" t="n">
        <v>22648</v>
      </c>
      <c r="E78" s="2" t="n">
        <f aca="false">D78/C78</f>
        <v>0.505659871843533</v>
      </c>
      <c r="F78" s="1" t="n">
        <f aca="false">(50000-D78)/E78</f>
        <v>54091.6958671847</v>
      </c>
    </row>
    <row r="79" customFormat="false" ht="12.8" hidden="false" customHeight="false" outlineLevel="0" collapsed="false">
      <c r="A79" s="0" t="s">
        <v>80</v>
      </c>
      <c r="B79" s="5" t="n">
        <v>0.101</v>
      </c>
      <c r="C79" s="1" t="n">
        <v>55351</v>
      </c>
      <c r="D79" s="1" t="n">
        <v>27663</v>
      </c>
      <c r="E79" s="2" t="n">
        <f aca="false">D79/C79</f>
        <v>0.499774168488374</v>
      </c>
      <c r="F79" s="1" t="n">
        <f aca="false">(50000-D79)/E79</f>
        <v>44694.1867114919</v>
      </c>
    </row>
    <row r="80" s="16" customFormat="true" ht="12.8" hidden="false" customHeight="false" outlineLevel="0" collapsed="false">
      <c r="A80" s="16" t="s">
        <v>81</v>
      </c>
      <c r="B80" s="17" t="n">
        <v>0.059</v>
      </c>
      <c r="C80" s="18" t="n">
        <v>93810</v>
      </c>
      <c r="D80" s="18" t="n">
        <v>47234</v>
      </c>
      <c r="E80" s="19" t="n">
        <f aca="false">D80/C80</f>
        <v>0.503507088796504</v>
      </c>
      <c r="F80" s="18" t="n">
        <f aca="false">(50000-D80)/E80</f>
        <v>5493.46784096202</v>
      </c>
      <c r="AMJ80" s="0"/>
    </row>
    <row r="81" s="16" customFormat="true" ht="12.8" hidden="false" customHeight="false" outlineLevel="0" collapsed="false">
      <c r="A81" s="16" t="s">
        <v>82</v>
      </c>
      <c r="B81" s="17" t="n">
        <v>0.113</v>
      </c>
      <c r="C81" s="18" t="n">
        <v>53065</v>
      </c>
      <c r="D81" s="18" t="n">
        <v>24687</v>
      </c>
      <c r="E81" s="19" t="n">
        <f aca="false">D81/C81</f>
        <v>0.465221897672666</v>
      </c>
      <c r="F81" s="18" t="n">
        <f aca="false">(50000-D81)/E81</f>
        <v>54410.5944424191</v>
      </c>
      <c r="AMJ81" s="0"/>
    </row>
    <row r="82" s="10" customFormat="true" ht="12.8" hidden="false" customHeight="false" outlineLevel="0" collapsed="false">
      <c r="A82" s="10" t="s">
        <v>83</v>
      </c>
      <c r="B82" s="11" t="n">
        <v>0.129</v>
      </c>
      <c r="C82" s="12" t="n">
        <v>51566</v>
      </c>
      <c r="D82" s="12" t="n">
        <v>21579</v>
      </c>
      <c r="E82" s="13" t="n">
        <f aca="false">D82/C82</f>
        <v>0.418473412713804</v>
      </c>
      <c r="F82" s="14" t="n">
        <f aca="false">(50000-D82)/E82</f>
        <v>67915.9037026739</v>
      </c>
      <c r="AMJ82" s="0"/>
    </row>
    <row r="83" s="15" customFormat="true" ht="12.8" hidden="false" customHeight="false" outlineLevel="0" collapsed="false">
      <c r="A83" s="10" t="s">
        <v>84</v>
      </c>
      <c r="B83" s="11" t="n">
        <v>0.207</v>
      </c>
      <c r="C83" s="12" t="n">
        <v>35167</v>
      </c>
      <c r="D83" s="12" t="n">
        <v>13497</v>
      </c>
      <c r="E83" s="13" t="n">
        <f aca="false">D83/C83</f>
        <v>0.383797309978104</v>
      </c>
      <c r="F83" s="14" t="n">
        <f aca="false">(50000-D83)/E83</f>
        <v>95110.0986145069</v>
      </c>
      <c r="AMJ83" s="0"/>
    </row>
    <row r="84" s="15" customFormat="true" ht="12.8" hidden="false" customHeight="false" outlineLevel="0" collapsed="false">
      <c r="A84" s="10" t="s">
        <v>85</v>
      </c>
      <c r="B84" s="11" t="n">
        <v>0.193</v>
      </c>
      <c r="C84" s="12" t="n">
        <v>39000</v>
      </c>
      <c r="D84" s="12" t="n">
        <v>14464</v>
      </c>
      <c r="E84" s="13" t="n">
        <f aca="false">D84/C84</f>
        <v>0.370871794871795</v>
      </c>
      <c r="F84" s="14" t="n">
        <f aca="false">(50000-D84)/E84</f>
        <v>95817.4778761062</v>
      </c>
      <c r="AMJ84" s="0"/>
    </row>
    <row r="85" customFormat="false" ht="12.8" hidden="false" customHeight="false" outlineLevel="0" collapsed="false">
      <c r="A85" s="0" t="s">
        <v>86</v>
      </c>
      <c r="B85" s="5" t="n">
        <v>0.143</v>
      </c>
      <c r="C85" s="1" t="n">
        <v>52721</v>
      </c>
      <c r="D85" s="1" t="n">
        <v>19568</v>
      </c>
      <c r="E85" s="2" t="n">
        <f aca="false">D85/C85</f>
        <v>0.371161396786859</v>
      </c>
      <c r="F85" s="1" t="n">
        <f aca="false">(50000-D85)/E85</f>
        <v>81991.2853638594</v>
      </c>
    </row>
    <row r="86" s="16" customFormat="true" ht="12.8" hidden="false" customHeight="false" outlineLevel="0" collapsed="false">
      <c r="A86" s="16" t="s">
        <v>87</v>
      </c>
      <c r="B86" s="17" t="n">
        <v>0.019</v>
      </c>
      <c r="C86" s="18" t="n">
        <v>417132</v>
      </c>
      <c r="D86" s="18" t="n">
        <v>147524</v>
      </c>
      <c r="E86" s="19" t="n">
        <f aca="false">D86/C86</f>
        <v>0.35366262957529</v>
      </c>
      <c r="F86" s="18" t="n">
        <f aca="false">(50000-D86)/E86</f>
        <v>-275754.325858843</v>
      </c>
      <c r="AMJ86" s="0"/>
    </row>
  </sheetData>
  <conditionalFormatting sqref="E1:E1048576">
    <cfRule type="cellIs" priority="2" operator="lessThan" aboveAverage="0" equalAverage="0" bottom="0" percent="0" rank="0" text="" dxfId="0">
      <formula>40%</formula>
    </cfRule>
  </conditionalFormatting>
  <conditionalFormatting sqref="F1:F1048576">
    <cfRule type="cellIs" priority="3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73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2" ySplit="1" topLeftCell="C104" activePane="bottomRight" state="frozen"/>
      <selection pane="topLeft" activeCell="A1" activeCellId="0" sqref="A1"/>
      <selection pane="topRight" activeCell="C1" activeCellId="0" sqref="C1"/>
      <selection pane="bottomLeft" activeCell="A104" activeCellId="0" sqref="A104"/>
      <selection pane="bottomRight" activeCell="B181" activeCellId="0" sqref="B181"/>
    </sheetView>
  </sheetViews>
  <sheetFormatPr defaultColWidth="11.70703125" defaultRowHeight="12.8" zeroHeight="false" outlineLevelRow="0" outlineLevelCol="0"/>
  <cols>
    <col collapsed="false" customWidth="true" hidden="false" outlineLevel="0" max="1" min="1" style="20" width="8.53"/>
    <col collapsed="false" customWidth="true" hidden="false" outlineLevel="0" max="2" min="2" style="20" width="54.11"/>
    <col collapsed="false" customWidth="false" hidden="false" outlineLevel="0" max="3" min="3" style="20" width="11.69"/>
    <col collapsed="false" customWidth="false" hidden="false" outlineLevel="0" max="5" min="4" style="21" width="11.69"/>
    <col collapsed="false" customWidth="false" hidden="false" outlineLevel="0" max="8" min="6" style="20" width="11.69"/>
    <col collapsed="false" customWidth="true" hidden="false" outlineLevel="0" max="10" min="9" style="21" width="11.52"/>
    <col collapsed="false" customWidth="true" hidden="false" outlineLevel="0" max="11" min="11" style="21" width="5.11"/>
    <col collapsed="false" customWidth="true" hidden="false" outlineLevel="0" max="12" min="12" style="21" width="23.84"/>
    <col collapsed="false" customWidth="true" hidden="false" outlineLevel="0" max="13" min="13" style="21" width="7.89"/>
    <col collapsed="false" customWidth="true" hidden="false" outlineLevel="0" max="14" min="14" style="21" width="9.79"/>
    <col collapsed="false" customWidth="true" hidden="false" outlineLevel="0" max="15" min="15" style="21" width="7.6"/>
    <col collapsed="false" customWidth="true" hidden="false" outlineLevel="0" max="16" min="16" style="21" width="15.72"/>
    <col collapsed="false" customWidth="false" hidden="false" outlineLevel="0" max="17" min="17" style="20" width="11.69"/>
    <col collapsed="false" customWidth="true" hidden="false" outlineLevel="0" max="18" min="18" style="20" width="15.64"/>
    <col collapsed="false" customWidth="false" hidden="false" outlineLevel="0" max="1024" min="19" style="20" width="11.69"/>
  </cols>
  <sheetData>
    <row r="1" customFormat="false" ht="12.8" hidden="false" customHeight="false" outlineLevel="0" collapsed="false">
      <c r="A1" s="20" t="s">
        <v>88</v>
      </c>
      <c r="B1" s="20" t="s">
        <v>89</v>
      </c>
      <c r="C1" s="20" t="s">
        <v>0</v>
      </c>
      <c r="D1" s="21" t="s">
        <v>1</v>
      </c>
      <c r="E1" s="21" t="s">
        <v>2</v>
      </c>
      <c r="F1" s="22" t="s">
        <v>90</v>
      </c>
      <c r="G1" s="23" t="s">
        <v>91</v>
      </c>
      <c r="H1" s="23" t="s">
        <v>92</v>
      </c>
      <c r="I1" s="23" t="s">
        <v>93</v>
      </c>
      <c r="K1" s="20" t="s">
        <v>94</v>
      </c>
      <c r="L1" s="20" t="s">
        <v>95</v>
      </c>
      <c r="M1" s="21" t="s">
        <v>96</v>
      </c>
      <c r="N1" s="21" t="s">
        <v>97</v>
      </c>
      <c r="O1" s="21" t="s">
        <v>98</v>
      </c>
      <c r="P1" s="21" t="s">
        <v>99</v>
      </c>
      <c r="Q1" s="3" t="s">
        <v>100</v>
      </c>
      <c r="R1" s="3" t="s">
        <v>101</v>
      </c>
    </row>
    <row r="2" s="24" customFormat="true" ht="12.8" hidden="false" customHeight="false" outlineLevel="0" collapsed="false">
      <c r="A2" s="24" t="n">
        <v>4</v>
      </c>
      <c r="B2" s="24" t="s">
        <v>5</v>
      </c>
      <c r="C2" s="25" t="n">
        <v>0.044</v>
      </c>
      <c r="D2" s="26" t="n">
        <v>130134</v>
      </c>
      <c r="E2" s="26" t="n">
        <v>63299</v>
      </c>
      <c r="F2" s="27" t="n">
        <f aca="false">E2/D2</f>
        <v>0.486414004026619</v>
      </c>
      <c r="G2" s="26" t="n">
        <v>50000</v>
      </c>
      <c r="H2" s="26" t="n">
        <f aca="false">(G2-E2)/F2</f>
        <v>-27340.9069021627</v>
      </c>
      <c r="I2" s="26" t="n">
        <f aca="false">E2*M2/G2</f>
        <v>12659.8</v>
      </c>
      <c r="J2" s="26" t="n">
        <f aca="false">I2-M2</f>
        <v>2659.8</v>
      </c>
      <c r="K2" s="26"/>
      <c r="L2" s="26"/>
      <c r="M2" s="26" t="n">
        <v>10000</v>
      </c>
      <c r="N2" s="26" t="n">
        <v>130134</v>
      </c>
      <c r="O2" s="26" t="n">
        <v>2733</v>
      </c>
      <c r="P2" s="26" t="n">
        <v>1301343516</v>
      </c>
    </row>
    <row r="3" customFormat="false" ht="12.8" hidden="false" customHeight="false" outlineLevel="0" collapsed="false">
      <c r="A3" s="20" t="n">
        <v>3</v>
      </c>
      <c r="B3" s="20" t="s">
        <v>4</v>
      </c>
      <c r="C3" s="28" t="n">
        <v>0.036</v>
      </c>
      <c r="D3" s="21" t="n">
        <v>166946</v>
      </c>
      <c r="E3" s="21" t="n">
        <v>78386</v>
      </c>
      <c r="F3" s="29" t="n">
        <f aca="false">E3/D3</f>
        <v>0.469529069279887</v>
      </c>
      <c r="G3" s="21" t="n">
        <v>50000</v>
      </c>
      <c r="H3" s="21" t="n">
        <f aca="false">(G3-E3)/F3</f>
        <v>-60456.3207205368</v>
      </c>
      <c r="I3" s="21" t="n">
        <f aca="false">E3*M3/G3</f>
        <v>12220.3774</v>
      </c>
      <c r="J3" s="21" t="n">
        <f aca="false">I3-M3</f>
        <v>4425.3774</v>
      </c>
      <c r="M3" s="21" t="n">
        <v>7795</v>
      </c>
      <c r="N3" s="21" t="n">
        <v>166946</v>
      </c>
      <c r="O3" s="21" t="n">
        <v>3452</v>
      </c>
      <c r="P3" s="21" t="n">
        <v>1301343516</v>
      </c>
    </row>
    <row r="4" customFormat="false" ht="12.8" hidden="false" customHeight="false" outlineLevel="0" collapsed="false">
      <c r="A4" s="20" t="n">
        <v>1</v>
      </c>
      <c r="B4" s="20" t="s">
        <v>3</v>
      </c>
      <c r="C4" s="28" t="n">
        <v>1</v>
      </c>
      <c r="D4" s="21" t="n">
        <v>6548</v>
      </c>
      <c r="E4" s="21" t="n">
        <v>2793</v>
      </c>
      <c r="F4" s="29" t="n">
        <f aca="false">E4/D4</f>
        <v>0.426542455711668</v>
      </c>
      <c r="G4" s="21" t="n">
        <v>50000</v>
      </c>
      <c r="H4" s="21" t="n">
        <f aca="false">(G4-E4)/F4</f>
        <v>110673.625492302</v>
      </c>
      <c r="I4" s="21" t="n">
        <f aca="false">E4*M4/G4</f>
        <v>265.67016</v>
      </c>
      <c r="J4" s="21" t="n">
        <f aca="false">I4-M4</f>
        <v>-4490.32984</v>
      </c>
      <c r="M4" s="21" t="n">
        <v>4756</v>
      </c>
      <c r="N4" s="21" t="n">
        <v>6548</v>
      </c>
      <c r="O4" s="21" t="n">
        <v>1178</v>
      </c>
      <c r="P4" s="21" t="n">
        <v>31144490</v>
      </c>
    </row>
    <row r="5" s="30" customFormat="true" ht="12.8" hidden="false" customHeight="false" outlineLevel="0" collapsed="false">
      <c r="A5" s="20" t="n">
        <v>2</v>
      </c>
      <c r="B5" s="20" t="s">
        <v>6</v>
      </c>
      <c r="C5" s="28" t="n">
        <v>0.036</v>
      </c>
      <c r="D5" s="21" t="n">
        <v>165801</v>
      </c>
      <c r="E5" s="21" t="n">
        <v>77847</v>
      </c>
      <c r="F5" s="29" t="n">
        <f aca="false">E5/D5</f>
        <v>0.469520690466282</v>
      </c>
      <c r="G5" s="21" t="n">
        <v>50000</v>
      </c>
      <c r="H5" s="21" t="n">
        <f aca="false">(G5-E5)/F5</f>
        <v>-59309.4203630198</v>
      </c>
      <c r="I5" s="21" t="n">
        <f aca="false">E5*M5/G5</f>
        <v>11927.71734</v>
      </c>
      <c r="J5" s="21" t="n">
        <f aca="false">I5-M5</f>
        <v>4266.71734</v>
      </c>
      <c r="K5" s="21"/>
      <c r="L5" s="21"/>
      <c r="M5" s="21" t="n">
        <v>7661</v>
      </c>
      <c r="N5" s="21" t="n">
        <v>165801</v>
      </c>
      <c r="O5" s="21" t="n">
        <v>3487</v>
      </c>
      <c r="P5" s="21" t="n">
        <v>1270199026</v>
      </c>
      <c r="Q5" s="20"/>
      <c r="R5" s="20"/>
    </row>
    <row r="6" s="31" customFormat="true" ht="12.8" hidden="false" customHeight="false" outlineLevel="0" collapsed="false">
      <c r="A6" s="31" t="n">
        <v>104</v>
      </c>
      <c r="B6" s="6" t="s">
        <v>102</v>
      </c>
      <c r="C6" s="7" t="n">
        <v>0.95</v>
      </c>
      <c r="D6" s="8" t="n">
        <v>102792</v>
      </c>
      <c r="E6" s="8" t="n">
        <v>49989</v>
      </c>
      <c r="F6" s="9" t="n">
        <f aca="false">E6/D6</f>
        <v>0.486312164370768</v>
      </c>
      <c r="G6" s="32" t="n">
        <v>50000</v>
      </c>
      <c r="H6" s="8" t="n">
        <f aca="false">(G6-E6)/F6</f>
        <v>22.6192162275701</v>
      </c>
      <c r="I6" s="8" t="n">
        <f aca="false">E6*M6/G6</f>
        <v>12657.2148</v>
      </c>
      <c r="J6" s="8" t="n">
        <f aca="false">I6-M6</f>
        <v>-2.78520000000026</v>
      </c>
      <c r="K6" s="8"/>
      <c r="L6" s="6" t="s">
        <v>103</v>
      </c>
      <c r="M6" s="8" t="n">
        <v>12660</v>
      </c>
      <c r="N6" s="8" t="n">
        <v>102792</v>
      </c>
      <c r="O6" s="8" t="n">
        <v>1904</v>
      </c>
      <c r="P6" s="8" t="n">
        <v>1301343516</v>
      </c>
      <c r="R6" s="31" t="s">
        <v>104</v>
      </c>
    </row>
    <row r="7" s="30" customFormat="true" ht="12.8" hidden="false" customHeight="false" outlineLevel="0" collapsed="false">
      <c r="A7" s="20" t="n">
        <v>125</v>
      </c>
      <c r="B7" s="0" t="s">
        <v>102</v>
      </c>
      <c r="C7" s="5" t="n">
        <v>0.984</v>
      </c>
      <c r="D7" s="1" t="n">
        <v>102792</v>
      </c>
      <c r="E7" s="1" t="n">
        <v>49989</v>
      </c>
      <c r="F7" s="2" t="n">
        <f aca="false">E7/D7</f>
        <v>0.486312164370768</v>
      </c>
      <c r="G7" s="4" t="n">
        <v>50000</v>
      </c>
      <c r="H7" s="1" t="n">
        <f aca="false">(G7-E7)/F7</f>
        <v>22.6192162275701</v>
      </c>
      <c r="I7" s="1" t="n">
        <f aca="false">E7*M7/G7</f>
        <v>12657.2148</v>
      </c>
      <c r="J7" s="1" t="n">
        <f aca="false">I7-M7</f>
        <v>-2.78520000000026</v>
      </c>
      <c r="K7" s="1"/>
      <c r="L7" s="0" t="s">
        <v>103</v>
      </c>
      <c r="M7" s="1" t="n">
        <v>12660</v>
      </c>
      <c r="N7" s="1" t="n">
        <v>102792</v>
      </c>
      <c r="O7" s="1" t="n">
        <v>1904</v>
      </c>
      <c r="P7" s="1" t="n">
        <v>1301343516</v>
      </c>
      <c r="Q7" s="0"/>
      <c r="R7" s="0" t="s">
        <v>105</v>
      </c>
    </row>
    <row r="8" customFormat="false" ht="12.8" hidden="false" customHeight="false" outlineLevel="0" collapsed="false">
      <c r="A8" s="20" t="n">
        <v>147</v>
      </c>
      <c r="B8" s="0" t="s">
        <v>102</v>
      </c>
      <c r="C8" s="5" t="n">
        <v>0.984</v>
      </c>
      <c r="D8" s="1" t="n">
        <v>102792</v>
      </c>
      <c r="E8" s="1" t="n">
        <v>49989</v>
      </c>
      <c r="F8" s="2" t="n">
        <f aca="false">E8/D8</f>
        <v>0.486312164370768</v>
      </c>
      <c r="G8" s="4" t="n">
        <v>50000</v>
      </c>
      <c r="H8" s="1" t="n">
        <f aca="false">(G8-E8)/F8</f>
        <v>22.6192162275701</v>
      </c>
      <c r="I8" s="1" t="n">
        <f aca="false">E8*M8/G8</f>
        <v>12657.2148</v>
      </c>
      <c r="J8" s="1" t="n">
        <f aca="false">I8-M8</f>
        <v>-2.78520000000026</v>
      </c>
      <c r="K8" s="1"/>
      <c r="L8" s="0" t="s">
        <v>103</v>
      </c>
      <c r="M8" s="1" t="n">
        <v>12660</v>
      </c>
      <c r="N8" s="1" t="n">
        <v>102792</v>
      </c>
      <c r="O8" s="1" t="n">
        <v>1904</v>
      </c>
      <c r="P8" s="1" t="n">
        <v>1301343516</v>
      </c>
      <c r="R8" s="20" t="s">
        <v>106</v>
      </c>
    </row>
    <row r="9" customFormat="false" ht="12.8" hidden="false" customHeight="false" outlineLevel="0" collapsed="false">
      <c r="A9" s="20" t="n">
        <v>5</v>
      </c>
      <c r="B9" s="20" t="s">
        <v>107</v>
      </c>
      <c r="C9" s="28" t="n">
        <v>0.052</v>
      </c>
      <c r="D9" s="21" t="n">
        <v>84172</v>
      </c>
      <c r="E9" s="21" t="n">
        <v>53604</v>
      </c>
      <c r="F9" s="29" t="n">
        <f aca="false">E9/D9</f>
        <v>0.636838853775602</v>
      </c>
      <c r="G9" s="21" t="n">
        <v>50000</v>
      </c>
      <c r="H9" s="21" t="n">
        <f aca="false">(G9-E9)/F9</f>
        <v>-5659.20244757854</v>
      </c>
      <c r="I9" s="21" t="n">
        <f aca="false">E9*M9/G9</f>
        <v>7504.56</v>
      </c>
      <c r="J9" s="21" t="n">
        <f aca="false">I9-M9</f>
        <v>504.56</v>
      </c>
      <c r="M9" s="21" t="n">
        <v>7000</v>
      </c>
      <c r="N9" s="21" t="n">
        <v>84172</v>
      </c>
      <c r="O9" s="21" t="n">
        <v>2904</v>
      </c>
      <c r="P9" s="21" t="n">
        <v>589206059</v>
      </c>
    </row>
    <row r="10" s="24" customFormat="true" ht="12.8" hidden="false" customHeight="false" outlineLevel="0" collapsed="false">
      <c r="A10" s="24" t="n">
        <v>6</v>
      </c>
      <c r="B10" s="24" t="s">
        <v>7</v>
      </c>
      <c r="C10" s="25" t="n">
        <v>0.043</v>
      </c>
      <c r="D10" s="26" t="n">
        <v>103770</v>
      </c>
      <c r="E10" s="26" t="n">
        <v>64846</v>
      </c>
      <c r="F10" s="27" t="n">
        <f aca="false">E10/D10</f>
        <v>0.624901223860461</v>
      </c>
      <c r="G10" s="26" t="n">
        <v>50000</v>
      </c>
      <c r="H10" s="26" t="n">
        <f aca="false">(G10-E10)/F10</f>
        <v>-23757.3546556457</v>
      </c>
      <c r="I10" s="26" t="n">
        <f aca="false">E10*M10/G10</f>
        <v>7363.91176</v>
      </c>
      <c r="J10" s="26" t="n">
        <f aca="false">I10-M10</f>
        <v>1685.91176</v>
      </c>
      <c r="K10" s="26"/>
      <c r="L10" s="26"/>
      <c r="M10" s="26" t="n">
        <v>5678</v>
      </c>
      <c r="N10" s="26" t="n">
        <v>103770</v>
      </c>
      <c r="O10" s="26" t="n">
        <v>3560</v>
      </c>
      <c r="P10" s="26" t="n">
        <v>589206059</v>
      </c>
    </row>
    <row r="11" s="24" customFormat="true" ht="12.8" hidden="false" customHeight="false" outlineLevel="0" collapsed="false">
      <c r="A11" s="24" t="n">
        <v>105</v>
      </c>
      <c r="B11" s="33" t="s">
        <v>7</v>
      </c>
      <c r="C11" s="34" t="n">
        <v>0.945</v>
      </c>
      <c r="D11" s="35" t="n">
        <v>80012</v>
      </c>
      <c r="E11" s="35" t="n">
        <v>50232</v>
      </c>
      <c r="F11" s="36" t="n">
        <f aca="false">E11/D11</f>
        <v>0.627805829125631</v>
      </c>
      <c r="G11" s="35" t="n">
        <v>50000</v>
      </c>
      <c r="H11" s="37" t="n">
        <f aca="false">(G11-E11)/F11</f>
        <v>-369.541009714923</v>
      </c>
      <c r="I11" s="37" t="n">
        <f aca="false">E11*M11/G11</f>
        <v>7398.16896</v>
      </c>
      <c r="J11" s="37" t="n">
        <f aca="false">I11-M11</f>
        <v>34.16896</v>
      </c>
      <c r="K11" s="37"/>
      <c r="L11" s="33" t="s">
        <v>108</v>
      </c>
      <c r="M11" s="35" t="n">
        <v>7364</v>
      </c>
      <c r="N11" s="35" t="n">
        <v>80012</v>
      </c>
      <c r="O11" s="35" t="n">
        <v>2686</v>
      </c>
      <c r="P11" s="35" t="n">
        <v>589206059</v>
      </c>
      <c r="R11" s="24" t="s">
        <v>104</v>
      </c>
    </row>
    <row r="12" customFormat="false" ht="12.8" hidden="false" customHeight="false" outlineLevel="0" collapsed="false">
      <c r="A12" s="20" t="n">
        <v>126</v>
      </c>
      <c r="B12" s="0" t="s">
        <v>7</v>
      </c>
      <c r="C12" s="5" t="n">
        <v>0.983</v>
      </c>
      <c r="D12" s="1" t="n">
        <v>79644</v>
      </c>
      <c r="E12" s="1" t="n">
        <v>50008</v>
      </c>
      <c r="F12" s="2" t="n">
        <f aca="false">E12/D12</f>
        <v>0.627894128873487</v>
      </c>
      <c r="G12" s="4" t="n">
        <v>50000</v>
      </c>
      <c r="H12" s="1" t="n">
        <f aca="false">(G12-E12)/F12</f>
        <v>-12.7410014397696</v>
      </c>
      <c r="I12" s="1" t="n">
        <f aca="false">E12*M12/G12</f>
        <v>7399.18368</v>
      </c>
      <c r="J12" s="1" t="n">
        <f aca="false">I12-M12</f>
        <v>1.18368000000009</v>
      </c>
      <c r="K12" s="1"/>
      <c r="L12" s="0" t="s">
        <v>109</v>
      </c>
      <c r="M12" s="1" t="n">
        <v>7398</v>
      </c>
      <c r="N12" s="1" t="n">
        <v>79644</v>
      </c>
      <c r="O12" s="1" t="n">
        <v>2670</v>
      </c>
      <c r="P12" s="1" t="n">
        <v>589206059</v>
      </c>
      <c r="Q12" s="0"/>
      <c r="R12" s="0" t="s">
        <v>105</v>
      </c>
    </row>
    <row r="13" s="31" customFormat="true" ht="12.8" hidden="false" customHeight="false" outlineLevel="0" collapsed="false">
      <c r="A13" s="31" t="n">
        <v>148</v>
      </c>
      <c r="B13" s="6" t="s">
        <v>7</v>
      </c>
      <c r="C13" s="7" t="n">
        <v>0.983</v>
      </c>
      <c r="D13" s="8" t="n">
        <v>79644</v>
      </c>
      <c r="E13" s="8" t="n">
        <v>50008</v>
      </c>
      <c r="F13" s="9" t="n">
        <f aca="false">E13/D13</f>
        <v>0.627894128873487</v>
      </c>
      <c r="G13" s="32" t="n">
        <v>50000</v>
      </c>
      <c r="H13" s="8" t="n">
        <f aca="false">(G13-E13)/F13</f>
        <v>-12.7410014397696</v>
      </c>
      <c r="I13" s="8" t="n">
        <f aca="false">E13*M13/G13</f>
        <v>7399.18368</v>
      </c>
      <c r="J13" s="8" t="n">
        <f aca="false">I13-M13</f>
        <v>1.18368000000009</v>
      </c>
      <c r="K13" s="8"/>
      <c r="L13" s="6" t="s">
        <v>109</v>
      </c>
      <c r="M13" s="8" t="n">
        <v>7398</v>
      </c>
      <c r="N13" s="8" t="n">
        <v>79644</v>
      </c>
      <c r="O13" s="8" t="n">
        <v>2670</v>
      </c>
      <c r="P13" s="8" t="n">
        <v>589206059</v>
      </c>
      <c r="R13" s="31" t="s">
        <v>106</v>
      </c>
    </row>
    <row r="14" s="30" customFormat="true" ht="12.8" hidden="false" customHeight="false" outlineLevel="0" collapsed="false">
      <c r="A14" s="20" t="n">
        <v>7</v>
      </c>
      <c r="B14" s="20" t="s">
        <v>8</v>
      </c>
      <c r="C14" s="28" t="n">
        <v>0.098</v>
      </c>
      <c r="D14" s="21" t="n">
        <v>60547</v>
      </c>
      <c r="E14" s="21" t="n">
        <v>28589</v>
      </c>
      <c r="F14" s="29" t="n">
        <f aca="false">E14/D14</f>
        <v>0.472178638082812</v>
      </c>
      <c r="G14" s="21" t="n">
        <v>50000</v>
      </c>
      <c r="H14" s="21" t="n">
        <f aca="false">(G14-E14)/F14</f>
        <v>45345.1263422995</v>
      </c>
      <c r="I14" s="21" t="n">
        <f aca="false">E14*M14/G14</f>
        <v>4931.03072</v>
      </c>
      <c r="J14" s="21" t="n">
        <f aca="false">I14-M14</f>
        <v>-3692.96928</v>
      </c>
      <c r="K14" s="21"/>
      <c r="L14" s="21"/>
      <c r="M14" s="21" t="n">
        <v>8624</v>
      </c>
      <c r="N14" s="21" t="n">
        <v>60547</v>
      </c>
      <c r="O14" s="21" t="n">
        <v>2488</v>
      </c>
      <c r="P14" s="21" t="n">
        <v>522154488</v>
      </c>
      <c r="Q14" s="20"/>
      <c r="R14" s="20"/>
    </row>
    <row r="15" customFormat="false" ht="12.8" hidden="false" customHeight="false" outlineLevel="0" collapsed="false">
      <c r="A15" s="20" t="n">
        <v>10</v>
      </c>
      <c r="B15" s="20" t="s">
        <v>9</v>
      </c>
      <c r="C15" s="28" t="n">
        <v>0.046</v>
      </c>
      <c r="D15" s="21" t="n">
        <v>130298</v>
      </c>
      <c r="E15" s="21" t="n">
        <v>60989</v>
      </c>
      <c r="F15" s="29" t="n">
        <f aca="false">E15/D15</f>
        <v>0.468073186081137</v>
      </c>
      <c r="G15" s="21" t="n">
        <v>50000</v>
      </c>
      <c r="H15" s="21" t="n">
        <f aca="false">(G15-E15)/F15</f>
        <v>-23477.0978701077</v>
      </c>
      <c r="I15" s="21" t="n">
        <f aca="false">E15*M15/G15</f>
        <v>9758.24</v>
      </c>
      <c r="J15" s="21" t="n">
        <f aca="false">I15-M15</f>
        <v>1758.24</v>
      </c>
      <c r="M15" s="21" t="n">
        <v>8000</v>
      </c>
      <c r="N15" s="21" t="n">
        <v>130298</v>
      </c>
      <c r="O15" s="21" t="n">
        <v>2960</v>
      </c>
      <c r="P15" s="21" t="n">
        <v>1042384328</v>
      </c>
    </row>
    <row r="16" s="24" customFormat="true" ht="12.8" hidden="false" customHeight="false" outlineLevel="0" collapsed="false">
      <c r="A16" s="24" t="n">
        <v>9</v>
      </c>
      <c r="B16" s="24" t="s">
        <v>10</v>
      </c>
      <c r="C16" s="25" t="n">
        <v>0.051</v>
      </c>
      <c r="D16" s="26" t="n">
        <v>117425</v>
      </c>
      <c r="E16" s="26" t="n">
        <v>55020</v>
      </c>
      <c r="F16" s="27" t="n">
        <f aca="false">E16/D16</f>
        <v>0.468554396423249</v>
      </c>
      <c r="G16" s="26" t="n">
        <v>50000</v>
      </c>
      <c r="H16" s="26" t="n">
        <f aca="false">(G16-E16)/F16</f>
        <v>-10713.8040712468</v>
      </c>
      <c r="I16" s="26" t="n">
        <f aca="false">E16*M16/G16</f>
        <v>9768.2508</v>
      </c>
      <c r="J16" s="26" t="n">
        <f aca="false">I16-M16</f>
        <v>891.2508</v>
      </c>
      <c r="K16" s="26"/>
      <c r="L16" s="26"/>
      <c r="M16" s="26" t="n">
        <v>8877</v>
      </c>
      <c r="N16" s="26" t="n">
        <v>117425</v>
      </c>
      <c r="O16" s="26" t="n">
        <v>2767</v>
      </c>
      <c r="P16" s="26" t="n">
        <v>1042384328</v>
      </c>
    </row>
    <row r="17" s="24" customFormat="true" ht="12.8" hidden="false" customHeight="false" outlineLevel="0" collapsed="false">
      <c r="A17" s="24" t="n">
        <v>8</v>
      </c>
      <c r="B17" s="24" t="s">
        <v>11</v>
      </c>
      <c r="C17" s="25" t="n">
        <v>0.1</v>
      </c>
      <c r="D17" s="26" t="n">
        <v>60817</v>
      </c>
      <c r="E17" s="26" t="n">
        <v>28021</v>
      </c>
      <c r="F17" s="27" t="n">
        <f aca="false">E17/D17</f>
        <v>0.460742884390878</v>
      </c>
      <c r="G17" s="26" t="n">
        <v>50000</v>
      </c>
      <c r="H17" s="26" t="n">
        <f aca="false">(G17-E17)/F17</f>
        <v>47703.3954177224</v>
      </c>
      <c r="I17" s="26" t="n">
        <f aca="false">E17*M17/G17</f>
        <v>4793.83268</v>
      </c>
      <c r="J17" s="26" t="n">
        <f aca="false">I17-M17</f>
        <v>-3760.16732</v>
      </c>
      <c r="K17" s="26"/>
      <c r="L17" s="26"/>
      <c r="M17" s="26" t="n">
        <v>8554</v>
      </c>
      <c r="N17" s="26" t="n">
        <v>60817</v>
      </c>
      <c r="O17" s="26" t="n">
        <v>2572</v>
      </c>
      <c r="P17" s="26" t="n">
        <v>520229840</v>
      </c>
    </row>
    <row r="18" s="24" customFormat="true" ht="12.8" hidden="false" customHeight="false" outlineLevel="0" collapsed="false">
      <c r="A18" s="24" t="n">
        <v>106</v>
      </c>
      <c r="B18" s="33" t="s">
        <v>11</v>
      </c>
      <c r="C18" s="34" t="n">
        <v>0.937</v>
      </c>
      <c r="D18" s="35" t="n">
        <v>106714</v>
      </c>
      <c r="E18" s="35" t="n">
        <v>50711</v>
      </c>
      <c r="F18" s="36" t="n">
        <f aca="false">E18/D18</f>
        <v>0.475204752890905</v>
      </c>
      <c r="G18" s="35" t="n">
        <v>50000</v>
      </c>
      <c r="H18" s="37" t="n">
        <f aca="false">(G18-E18)/F18</f>
        <v>-1496.19715643549</v>
      </c>
      <c r="I18" s="37" t="n">
        <f aca="false">E18*M18/G18</f>
        <v>9906.90096</v>
      </c>
      <c r="J18" s="37" t="n">
        <f aca="false">I18-M18</f>
        <v>138.900960000001</v>
      </c>
      <c r="K18" s="37"/>
      <c r="L18" s="33" t="s">
        <v>110</v>
      </c>
      <c r="M18" s="35" t="n">
        <v>9768</v>
      </c>
      <c r="N18" s="35" t="n">
        <v>106714</v>
      </c>
      <c r="O18" s="35" t="n">
        <v>2605</v>
      </c>
      <c r="P18" s="35" t="n">
        <v>1042384328</v>
      </c>
      <c r="R18" s="24" t="s">
        <v>104</v>
      </c>
    </row>
    <row r="19" s="31" customFormat="true" ht="12.8" hidden="false" customHeight="false" outlineLevel="0" collapsed="false">
      <c r="A19" s="31" t="n">
        <v>127</v>
      </c>
      <c r="B19" s="6" t="s">
        <v>11</v>
      </c>
      <c r="C19" s="7" t="n">
        <v>0.982</v>
      </c>
      <c r="D19" s="8" t="n">
        <v>105217</v>
      </c>
      <c r="E19" s="8" t="n">
        <v>50078</v>
      </c>
      <c r="F19" s="9" t="n">
        <f aca="false">E19/D19</f>
        <v>0.47594970394518</v>
      </c>
      <c r="G19" s="32" t="n">
        <v>50000</v>
      </c>
      <c r="H19" s="8" t="n">
        <f aca="false">(G19-E19)/F19</f>
        <v>-163.882862734135</v>
      </c>
      <c r="I19" s="8" t="n">
        <f aca="false">E19*M19/G19</f>
        <v>9922.45492</v>
      </c>
      <c r="J19" s="8" t="n">
        <f aca="false">I19-M19</f>
        <v>15.4549200000001</v>
      </c>
      <c r="K19" s="8"/>
      <c r="L19" s="6" t="s">
        <v>111</v>
      </c>
      <c r="M19" s="8" t="n">
        <v>9907</v>
      </c>
      <c r="N19" s="8" t="n">
        <v>105217</v>
      </c>
      <c r="O19" s="8" t="n">
        <v>2581</v>
      </c>
      <c r="P19" s="8" t="n">
        <v>1042384328</v>
      </c>
      <c r="Q19" s="38"/>
      <c r="R19" s="38" t="s">
        <v>105</v>
      </c>
    </row>
    <row r="20" customFormat="false" ht="12.8" hidden="false" customHeight="false" outlineLevel="0" collapsed="false">
      <c r="A20" s="20" t="n">
        <v>149</v>
      </c>
      <c r="B20" s="0" t="s">
        <v>11</v>
      </c>
      <c r="C20" s="5" t="n">
        <v>0.982</v>
      </c>
      <c r="D20" s="1" t="n">
        <v>105217</v>
      </c>
      <c r="E20" s="1" t="n">
        <v>50078</v>
      </c>
      <c r="F20" s="2" t="n">
        <f aca="false">E20/D20</f>
        <v>0.47594970394518</v>
      </c>
      <c r="G20" s="4" t="n">
        <v>50000</v>
      </c>
      <c r="H20" s="1" t="n">
        <f aca="false">(G20-E20)/F20</f>
        <v>-163.882862734135</v>
      </c>
      <c r="I20" s="1" t="n">
        <f aca="false">E20*M20/G20</f>
        <v>9922.45492</v>
      </c>
      <c r="J20" s="1" t="n">
        <f aca="false">I20-M20</f>
        <v>15.4549200000001</v>
      </c>
      <c r="K20" s="1"/>
      <c r="L20" s="0" t="s">
        <v>111</v>
      </c>
      <c r="M20" s="1" t="n">
        <v>9907</v>
      </c>
      <c r="N20" s="1" t="n">
        <v>105217</v>
      </c>
      <c r="O20" s="1" t="n">
        <v>2581</v>
      </c>
      <c r="P20" s="1" t="n">
        <v>1042384328</v>
      </c>
      <c r="R20" s="20" t="s">
        <v>106</v>
      </c>
    </row>
    <row r="21" customFormat="false" ht="12.8" hidden="false" customHeight="false" outlineLevel="0" collapsed="false">
      <c r="A21" s="20" t="n">
        <v>16</v>
      </c>
      <c r="B21" s="20" t="s">
        <v>16</v>
      </c>
      <c r="C21" s="28" t="n">
        <v>0.113</v>
      </c>
      <c r="D21" s="21" t="n">
        <v>51119</v>
      </c>
      <c r="E21" s="21" t="n">
        <v>24807</v>
      </c>
      <c r="F21" s="29" t="n">
        <f aca="false">E21/D21</f>
        <v>0.485279445998552</v>
      </c>
      <c r="G21" s="21" t="n">
        <v>50000</v>
      </c>
      <c r="H21" s="21" t="n">
        <f aca="false">(G21-E21)/F21</f>
        <v>51914.4179868585</v>
      </c>
      <c r="I21" s="21" t="n">
        <f aca="false">E21*M21/G21</f>
        <v>3144.53532</v>
      </c>
      <c r="J21" s="21" t="n">
        <f aca="false">I21-M21</f>
        <v>-3193.46468</v>
      </c>
      <c r="M21" s="21" t="n">
        <v>6338</v>
      </c>
      <c r="N21" s="21" t="n">
        <v>51119</v>
      </c>
      <c r="O21" s="21" t="n">
        <v>1922</v>
      </c>
      <c r="P21" s="21" t="n">
        <v>323989883</v>
      </c>
    </row>
    <row r="22" s="31" customFormat="true" ht="12.8" hidden="false" customHeight="false" outlineLevel="0" collapsed="false">
      <c r="A22" s="20" t="n">
        <v>15</v>
      </c>
      <c r="B22" s="20" t="s">
        <v>13</v>
      </c>
      <c r="C22" s="28" t="n">
        <v>0.045</v>
      </c>
      <c r="D22" s="21" t="n">
        <v>136209</v>
      </c>
      <c r="E22" s="21" t="n">
        <v>62137</v>
      </c>
      <c r="F22" s="29" t="n">
        <f aca="false">E22/D22</f>
        <v>0.456188651263867</v>
      </c>
      <c r="G22" s="21" t="n">
        <v>50000</v>
      </c>
      <c r="H22" s="21" t="n">
        <f aca="false">(G22-E22)/F22</f>
        <v>-26605.2212530376</v>
      </c>
      <c r="I22" s="21" t="n">
        <f aca="false">E22*M22/G22</f>
        <v>8699.18</v>
      </c>
      <c r="J22" s="21" t="n">
        <f aca="false">I22-M22</f>
        <v>1699.18</v>
      </c>
      <c r="K22" s="21"/>
      <c r="L22" s="21"/>
      <c r="M22" s="21" t="n">
        <v>7000</v>
      </c>
      <c r="N22" s="21" t="n">
        <v>136209</v>
      </c>
      <c r="O22" s="21" t="n">
        <v>2352</v>
      </c>
      <c r="P22" s="21" t="n">
        <v>953461413</v>
      </c>
      <c r="Q22" s="20"/>
      <c r="R22" s="20"/>
    </row>
    <row r="23" customFormat="false" ht="12.8" hidden="false" customHeight="false" outlineLevel="0" collapsed="false">
      <c r="A23" s="20" t="n">
        <v>14</v>
      </c>
      <c r="B23" s="20" t="s">
        <v>112</v>
      </c>
      <c r="C23" s="28" t="n">
        <v>0.048</v>
      </c>
      <c r="D23" s="21" t="n">
        <v>127128</v>
      </c>
      <c r="E23" s="21" t="n">
        <v>58531</v>
      </c>
      <c r="F23" s="29" t="n">
        <f aca="false">E23/D23</f>
        <v>0.460409980492102</v>
      </c>
      <c r="G23" s="21" t="n">
        <v>50000</v>
      </c>
      <c r="H23" s="21" t="n">
        <f aca="false">(G23-E23)/F23</f>
        <v>-18529.1378585707</v>
      </c>
      <c r="I23" s="21" t="n">
        <f aca="false">E23*M23/G23</f>
        <v>8779.65</v>
      </c>
      <c r="J23" s="21" t="n">
        <f aca="false">I23-M23</f>
        <v>1279.65</v>
      </c>
      <c r="M23" s="21" t="n">
        <v>7500</v>
      </c>
      <c r="N23" s="21" t="n">
        <v>127128</v>
      </c>
      <c r="O23" s="21" t="n">
        <v>2265</v>
      </c>
      <c r="P23" s="21" t="n">
        <v>953461413</v>
      </c>
    </row>
    <row r="24" s="30" customFormat="true" ht="12.8" hidden="false" customHeight="false" outlineLevel="0" collapsed="false">
      <c r="A24" s="20" t="n">
        <v>17</v>
      </c>
      <c r="B24" s="20" t="s">
        <v>14</v>
      </c>
      <c r="C24" s="28" t="n">
        <v>0.051</v>
      </c>
      <c r="D24" s="21" t="n">
        <v>119183</v>
      </c>
      <c r="E24" s="21" t="n">
        <v>55285</v>
      </c>
      <c r="F24" s="29" t="n">
        <f aca="false">E24/D24</f>
        <v>0.463866491026405</v>
      </c>
      <c r="G24" s="21" t="n">
        <v>50000</v>
      </c>
      <c r="H24" s="21" t="n">
        <f aca="false">(G24-E24)/F24</f>
        <v>-11393.3644749932</v>
      </c>
      <c r="I24" s="21" t="n">
        <f aca="false">E24*M24/G24</f>
        <v>8845.6</v>
      </c>
      <c r="J24" s="21" t="n">
        <f aca="false">I24-M24</f>
        <v>845.6</v>
      </c>
      <c r="K24" s="21"/>
      <c r="L24" s="21"/>
      <c r="M24" s="21" t="n">
        <v>8000</v>
      </c>
      <c r="N24" s="21" t="n">
        <v>119183</v>
      </c>
      <c r="O24" s="21" t="n">
        <v>2167</v>
      </c>
      <c r="P24" s="21" t="n">
        <v>953461413</v>
      </c>
      <c r="Q24" s="20"/>
      <c r="R24" s="20"/>
    </row>
    <row r="25" s="24" customFormat="true" ht="12.8" hidden="false" customHeight="false" outlineLevel="0" collapsed="false">
      <c r="A25" s="24" t="n">
        <v>13</v>
      </c>
      <c r="B25" s="24" t="s">
        <v>17</v>
      </c>
      <c r="C25" s="25" t="n">
        <v>0.056</v>
      </c>
      <c r="D25" s="26" t="n">
        <v>105940</v>
      </c>
      <c r="E25" s="26" t="n">
        <v>49812</v>
      </c>
      <c r="F25" s="27" t="n">
        <f aca="false">E25/D25</f>
        <v>0.470190673966396</v>
      </c>
      <c r="G25" s="26" t="n">
        <v>50000</v>
      </c>
      <c r="H25" s="26" t="n">
        <f aca="false">(G25-E25)/F25</f>
        <v>399.837790090741</v>
      </c>
      <c r="I25" s="26" t="n">
        <f aca="false">E25*M25/G25</f>
        <v>8966.16</v>
      </c>
      <c r="J25" s="26" t="n">
        <f aca="false">I25-M25</f>
        <v>-33.8400000000001</v>
      </c>
      <c r="K25" s="26"/>
      <c r="L25" s="26"/>
      <c r="M25" s="26" t="n">
        <v>9000</v>
      </c>
      <c r="N25" s="26" t="n">
        <v>105940</v>
      </c>
      <c r="O25" s="26" t="n">
        <v>1998</v>
      </c>
      <c r="P25" s="26" t="n">
        <v>953461413</v>
      </c>
    </row>
    <row r="26" customFormat="false" ht="12.8" hidden="false" customHeight="false" outlineLevel="0" collapsed="false">
      <c r="A26" s="20" t="n">
        <v>12</v>
      </c>
      <c r="B26" s="20" t="s">
        <v>15</v>
      </c>
      <c r="C26" s="28" t="n">
        <v>0.068</v>
      </c>
      <c r="D26" s="21" t="n">
        <v>85275</v>
      </c>
      <c r="E26" s="21" t="n">
        <v>41010</v>
      </c>
      <c r="F26" s="29" t="n">
        <f aca="false">E26/D26</f>
        <v>0.480914687774846</v>
      </c>
      <c r="G26" s="21" t="n">
        <v>50000</v>
      </c>
      <c r="H26" s="21" t="n">
        <f aca="false">(G26-E26)/F26</f>
        <v>18693.5442574982</v>
      </c>
      <c r="I26" s="21" t="n">
        <f aca="false">E26*M26/G26</f>
        <v>9170.6562</v>
      </c>
      <c r="J26" s="21" t="n">
        <f aca="false">I26-M26</f>
        <v>-2010.3438</v>
      </c>
      <c r="M26" s="21" t="n">
        <v>11181</v>
      </c>
      <c r="N26" s="21" t="n">
        <v>85275</v>
      </c>
      <c r="O26" s="21" t="n">
        <v>1608</v>
      </c>
      <c r="P26" s="21" t="n">
        <v>953461413</v>
      </c>
    </row>
    <row r="27" s="31" customFormat="true" ht="12.8" hidden="false" customHeight="false" outlineLevel="0" collapsed="false">
      <c r="A27" s="20" t="n">
        <v>11</v>
      </c>
      <c r="B27" s="20" t="s">
        <v>12</v>
      </c>
      <c r="C27" s="28" t="n">
        <v>0.065</v>
      </c>
      <c r="D27" s="21" t="n">
        <v>87446</v>
      </c>
      <c r="E27" s="21" t="n">
        <v>43001</v>
      </c>
      <c r="F27" s="29" t="n">
        <f aca="false">E27/D27</f>
        <v>0.491743475973744</v>
      </c>
      <c r="G27" s="21" t="n">
        <v>50000</v>
      </c>
      <c r="H27" s="21" t="n">
        <f aca="false">(G27-E27)/F27</f>
        <v>14233.0307202158</v>
      </c>
      <c r="I27" s="21" t="n">
        <f aca="false">E27*M27/G27</f>
        <v>5600.45024</v>
      </c>
      <c r="J27" s="21" t="n">
        <f aca="false">I27-M27</f>
        <v>-911.54976</v>
      </c>
      <c r="K27" s="21"/>
      <c r="L27" s="21"/>
      <c r="M27" s="21" t="n">
        <v>6512</v>
      </c>
      <c r="N27" s="21" t="n">
        <v>87446</v>
      </c>
      <c r="O27" s="21" t="n">
        <v>2052</v>
      </c>
      <c r="P27" s="21" t="n">
        <v>569447003</v>
      </c>
      <c r="Q27" s="20"/>
      <c r="R27" s="20"/>
    </row>
    <row r="28" s="31" customFormat="true" ht="12.8" hidden="false" customHeight="false" outlineLevel="0" collapsed="false">
      <c r="A28" s="31" t="n">
        <v>107</v>
      </c>
      <c r="B28" s="6" t="s">
        <v>12</v>
      </c>
      <c r="C28" s="7" t="n">
        <v>0.95</v>
      </c>
      <c r="D28" s="8" t="n">
        <v>106342</v>
      </c>
      <c r="E28" s="8" t="n">
        <v>49978</v>
      </c>
      <c r="F28" s="9" t="n">
        <f aca="false">E28/D28</f>
        <v>0.469974234074966</v>
      </c>
      <c r="G28" s="32" t="n">
        <v>50000</v>
      </c>
      <c r="H28" s="8" t="n">
        <f aca="false">(G28-E28)/F28</f>
        <v>46.8110768738245</v>
      </c>
      <c r="I28" s="8" t="n">
        <f aca="false">E28*M28/G28</f>
        <v>8962.05496</v>
      </c>
      <c r="J28" s="8" t="n">
        <f aca="false">I28-M28</f>
        <v>-3.94504000000052</v>
      </c>
      <c r="K28" s="8"/>
      <c r="L28" s="6" t="s">
        <v>113</v>
      </c>
      <c r="M28" s="8" t="n">
        <v>8966</v>
      </c>
      <c r="N28" s="8" t="n">
        <v>106342</v>
      </c>
      <c r="O28" s="8" t="n">
        <v>2002</v>
      </c>
      <c r="P28" s="8" t="n">
        <v>953461413</v>
      </c>
      <c r="R28" s="31" t="s">
        <v>104</v>
      </c>
    </row>
    <row r="29" customFormat="false" ht="12.8" hidden="false" customHeight="false" outlineLevel="0" collapsed="false">
      <c r="A29" s="20" t="n">
        <v>128</v>
      </c>
      <c r="B29" s="0" t="s">
        <v>12</v>
      </c>
      <c r="C29" s="5" t="n">
        <v>0.984</v>
      </c>
      <c r="D29" s="1" t="n">
        <v>106342</v>
      </c>
      <c r="E29" s="1" t="n">
        <v>49978</v>
      </c>
      <c r="F29" s="2" t="n">
        <f aca="false">E29/D29</f>
        <v>0.469974234074966</v>
      </c>
      <c r="G29" s="4" t="n">
        <v>50000</v>
      </c>
      <c r="H29" s="1" t="n">
        <f aca="false">(G29-E29)/F29</f>
        <v>46.8110768738245</v>
      </c>
      <c r="I29" s="1" t="n">
        <f aca="false">E29*M29/G29</f>
        <v>8962.05496</v>
      </c>
      <c r="J29" s="1" t="n">
        <f aca="false">I29-M29</f>
        <v>-3.94504000000052</v>
      </c>
      <c r="K29" s="1"/>
      <c r="L29" s="0" t="s">
        <v>113</v>
      </c>
      <c r="M29" s="1" t="n">
        <v>8966</v>
      </c>
      <c r="N29" s="1" t="n">
        <v>106342</v>
      </c>
      <c r="O29" s="1" t="n">
        <v>2002</v>
      </c>
      <c r="P29" s="1" t="n">
        <v>953461413</v>
      </c>
      <c r="Q29" s="0"/>
      <c r="R29" s="0" t="s">
        <v>105</v>
      </c>
    </row>
    <row r="30" customFormat="false" ht="12.8" hidden="false" customHeight="false" outlineLevel="0" collapsed="false">
      <c r="A30" s="20" t="n">
        <v>150</v>
      </c>
      <c r="B30" s="0" t="s">
        <v>12</v>
      </c>
      <c r="C30" s="5" t="n">
        <v>0.984</v>
      </c>
      <c r="D30" s="1" t="n">
        <v>106342</v>
      </c>
      <c r="E30" s="1" t="n">
        <v>49978</v>
      </c>
      <c r="F30" s="2" t="n">
        <f aca="false">E30/D30</f>
        <v>0.469974234074966</v>
      </c>
      <c r="G30" s="4" t="n">
        <v>50000</v>
      </c>
      <c r="H30" s="1" t="n">
        <f aca="false">(G30-E30)/F30</f>
        <v>46.8110768738245</v>
      </c>
      <c r="I30" s="1" t="n">
        <f aca="false">E30*M30/G30</f>
        <v>8962.05496</v>
      </c>
      <c r="J30" s="1" t="n">
        <f aca="false">I30-M30</f>
        <v>-3.94504000000052</v>
      </c>
      <c r="K30" s="1"/>
      <c r="L30" s="0" t="s">
        <v>113</v>
      </c>
      <c r="M30" s="1" t="n">
        <v>8966</v>
      </c>
      <c r="N30" s="1" t="n">
        <v>106342</v>
      </c>
      <c r="O30" s="1" t="n">
        <v>2002</v>
      </c>
      <c r="P30" s="1" t="n">
        <v>953461413</v>
      </c>
      <c r="R30" s="20" t="s">
        <v>106</v>
      </c>
    </row>
    <row r="31" customFormat="false" ht="12.8" hidden="false" customHeight="false" outlineLevel="0" collapsed="false">
      <c r="A31" s="20" t="n">
        <v>19</v>
      </c>
      <c r="B31" s="20" t="s">
        <v>18</v>
      </c>
      <c r="C31" s="28" t="n">
        <v>0.019</v>
      </c>
      <c r="D31" s="21" t="n">
        <v>280693</v>
      </c>
      <c r="E31" s="21" t="n">
        <v>143329</v>
      </c>
      <c r="F31" s="29" t="n">
        <f aca="false">E31/D31</f>
        <v>0.510625487632396</v>
      </c>
      <c r="G31" s="21" t="n">
        <v>50000</v>
      </c>
      <c r="H31" s="21" t="n">
        <f aca="false">(G31-E31)/F31</f>
        <v>-182773.876863719</v>
      </c>
      <c r="I31" s="21" t="n">
        <f aca="false">E31*M31/G31</f>
        <v>5733.16</v>
      </c>
      <c r="J31" s="21" t="n">
        <f aca="false">I31-M31</f>
        <v>3733.16</v>
      </c>
      <c r="M31" s="21" t="n">
        <v>2000</v>
      </c>
      <c r="N31" s="21" t="n">
        <v>280693</v>
      </c>
      <c r="O31" s="21" t="n">
        <v>2074</v>
      </c>
      <c r="P31" s="21" t="n">
        <v>561385615</v>
      </c>
    </row>
    <row r="32" s="24" customFormat="true" ht="12.8" hidden="false" customHeight="false" outlineLevel="0" collapsed="false">
      <c r="A32" s="24" t="n">
        <v>18</v>
      </c>
      <c r="B32" s="24" t="s">
        <v>19</v>
      </c>
      <c r="C32" s="25" t="n">
        <v>0.022</v>
      </c>
      <c r="D32" s="26" t="n">
        <v>245361</v>
      </c>
      <c r="E32" s="26" t="n">
        <v>126508</v>
      </c>
      <c r="F32" s="27" t="n">
        <f aca="false">E32/D32</f>
        <v>0.515599463647442</v>
      </c>
      <c r="G32" s="26" t="n">
        <v>50000</v>
      </c>
      <c r="H32" s="26" t="n">
        <f aca="false">(G32-E32)/F32</f>
        <v>-148386.500363613</v>
      </c>
      <c r="I32" s="26" t="n">
        <f aca="false">E32*M32/G32</f>
        <v>5789.00608</v>
      </c>
      <c r="J32" s="26" t="n">
        <f aca="false">I32-M32</f>
        <v>3501.00608</v>
      </c>
      <c r="K32" s="26"/>
      <c r="L32" s="26"/>
      <c r="M32" s="26" t="n">
        <v>2288</v>
      </c>
      <c r="N32" s="26" t="n">
        <v>245361</v>
      </c>
      <c r="O32" s="26" t="n">
        <v>1876</v>
      </c>
      <c r="P32" s="26" t="n">
        <v>561385615</v>
      </c>
    </row>
    <row r="33" s="31" customFormat="true" ht="12.8" hidden="false" customHeight="false" outlineLevel="0" collapsed="false">
      <c r="A33" s="31" t="n">
        <v>108</v>
      </c>
      <c r="B33" s="6" t="s">
        <v>19</v>
      </c>
      <c r="C33" s="7" t="n">
        <v>0.375</v>
      </c>
      <c r="D33" s="8" t="n">
        <v>245361</v>
      </c>
      <c r="E33" s="8" t="n">
        <v>126508</v>
      </c>
      <c r="F33" s="9" t="n">
        <f aca="false">E33/D33</f>
        <v>0.515599463647442</v>
      </c>
      <c r="G33" s="32" t="n">
        <v>50000</v>
      </c>
      <c r="H33" s="8" t="n">
        <f aca="false">(G33-E33)/F33</f>
        <v>-148386.500363613</v>
      </c>
      <c r="I33" s="8" t="n">
        <f aca="false">E33*M33/G33</f>
        <v>5789.00608</v>
      </c>
      <c r="J33" s="8" t="n">
        <f aca="false">I33-M33</f>
        <v>3501.00608</v>
      </c>
      <c r="K33" s="8"/>
      <c r="L33" s="6" t="s">
        <v>114</v>
      </c>
      <c r="M33" s="8" t="n">
        <v>2288</v>
      </c>
      <c r="N33" s="8" t="n">
        <v>245361</v>
      </c>
      <c r="O33" s="8" t="n">
        <v>1876</v>
      </c>
      <c r="P33" s="8" t="n">
        <v>561385615</v>
      </c>
      <c r="R33" s="31" t="s">
        <v>104</v>
      </c>
    </row>
    <row r="34" s="31" customFormat="true" ht="12.8" hidden="false" customHeight="false" outlineLevel="0" collapsed="false">
      <c r="A34" s="20" t="n">
        <v>129</v>
      </c>
      <c r="B34" s="0" t="s">
        <v>19</v>
      </c>
      <c r="C34" s="5" t="n">
        <v>0.389</v>
      </c>
      <c r="D34" s="1" t="n">
        <v>245361</v>
      </c>
      <c r="E34" s="1" t="n">
        <v>126508</v>
      </c>
      <c r="F34" s="2" t="n">
        <f aca="false">E34/D34</f>
        <v>0.515599463647442</v>
      </c>
      <c r="G34" s="4" t="n">
        <v>50000</v>
      </c>
      <c r="H34" s="1" t="n">
        <f aca="false">(G34-E34)/F34</f>
        <v>-148386.500363613</v>
      </c>
      <c r="I34" s="1" t="n">
        <f aca="false">E34*M34/G34</f>
        <v>5789.00608</v>
      </c>
      <c r="J34" s="1" t="n">
        <f aca="false">I34-M34</f>
        <v>3501.00608</v>
      </c>
      <c r="K34" s="1"/>
      <c r="L34" s="0" t="s">
        <v>114</v>
      </c>
      <c r="M34" s="1" t="n">
        <v>2288</v>
      </c>
      <c r="N34" s="1" t="n">
        <v>245361</v>
      </c>
      <c r="O34" s="1" t="n">
        <v>1876</v>
      </c>
      <c r="P34" s="1" t="n">
        <v>561385615</v>
      </c>
      <c r="Q34" s="20"/>
      <c r="R34" s="0" t="s">
        <v>105</v>
      </c>
    </row>
    <row r="35" customFormat="false" ht="12.8" hidden="false" customHeight="false" outlineLevel="0" collapsed="false">
      <c r="A35" s="20" t="n">
        <v>151</v>
      </c>
      <c r="B35" s="0" t="s">
        <v>19</v>
      </c>
      <c r="C35" s="5" t="n">
        <v>0.389</v>
      </c>
      <c r="D35" s="1" t="n">
        <v>245361</v>
      </c>
      <c r="E35" s="1" t="n">
        <v>126508</v>
      </c>
      <c r="F35" s="2" t="n">
        <f aca="false">E35/D35</f>
        <v>0.515599463647442</v>
      </c>
      <c r="G35" s="4" t="n">
        <v>50000</v>
      </c>
      <c r="H35" s="1" t="n">
        <f aca="false">(G35-E35)/F35</f>
        <v>-148386.500363613</v>
      </c>
      <c r="I35" s="1" t="n">
        <f aca="false">E35*M35/G35</f>
        <v>5789.00608</v>
      </c>
      <c r="J35" s="1" t="n">
        <f aca="false">I35-M35</f>
        <v>3501.00608</v>
      </c>
      <c r="K35" s="1"/>
      <c r="L35" s="0" t="s">
        <v>114</v>
      </c>
      <c r="M35" s="1" t="n">
        <v>2288</v>
      </c>
      <c r="N35" s="1" t="n">
        <v>245361</v>
      </c>
      <c r="O35" s="1" t="n">
        <v>1876</v>
      </c>
      <c r="P35" s="1" t="n">
        <v>561385615</v>
      </c>
      <c r="R35" s="20" t="s">
        <v>106</v>
      </c>
    </row>
    <row r="36" s="31" customFormat="true" ht="12.8" hidden="false" customHeight="false" outlineLevel="0" collapsed="false">
      <c r="A36" s="31" t="n">
        <v>21</v>
      </c>
      <c r="B36" s="31" t="s">
        <v>20</v>
      </c>
      <c r="C36" s="39" t="n">
        <v>0.054</v>
      </c>
      <c r="D36" s="40" t="n">
        <v>216040</v>
      </c>
      <c r="E36" s="40" t="n">
        <v>51810</v>
      </c>
      <c r="F36" s="41" t="n">
        <f aca="false">E36/D36</f>
        <v>0.239816700610998</v>
      </c>
      <c r="G36" s="40" t="n">
        <v>50000</v>
      </c>
      <c r="H36" s="40" t="n">
        <f aca="false">(G36-E36)/F36</f>
        <v>-7547.43099787686</v>
      </c>
      <c r="I36" s="40" t="n">
        <f aca="false">E36*M36/G36</f>
        <v>2072.4</v>
      </c>
      <c r="J36" s="40" t="n">
        <f aca="false">I36-M36</f>
        <v>72.4000000000001</v>
      </c>
      <c r="K36" s="40"/>
      <c r="L36" s="40"/>
      <c r="M36" s="40" t="n">
        <v>2000</v>
      </c>
      <c r="N36" s="40" t="n">
        <v>216040</v>
      </c>
      <c r="O36" s="40" t="n">
        <v>2356</v>
      </c>
      <c r="P36" s="40" t="n">
        <v>432080145</v>
      </c>
    </row>
    <row r="37" customFormat="false" ht="12.8" hidden="false" customHeight="false" outlineLevel="0" collapsed="false">
      <c r="A37" s="20" t="n">
        <v>22</v>
      </c>
      <c r="B37" s="20" t="s">
        <v>21</v>
      </c>
      <c r="C37" s="28" t="n">
        <v>0.066</v>
      </c>
      <c r="D37" s="21" t="n">
        <v>166185</v>
      </c>
      <c r="E37" s="21" t="n">
        <v>42289</v>
      </c>
      <c r="F37" s="29" t="n">
        <f aca="false">E37/D37</f>
        <v>0.254469416614014</v>
      </c>
      <c r="G37" s="21" t="n">
        <v>50000</v>
      </c>
      <c r="H37" s="21" t="n">
        <f aca="false">(G37-E37)/F37</f>
        <v>30302.266192154</v>
      </c>
      <c r="I37" s="21" t="n">
        <f aca="false">E37*M37/G37</f>
        <v>2199.028</v>
      </c>
      <c r="J37" s="21" t="n">
        <f aca="false">I37-M37</f>
        <v>-400.972</v>
      </c>
      <c r="M37" s="21" t="n">
        <v>2600</v>
      </c>
      <c r="N37" s="21" t="n">
        <v>166185</v>
      </c>
      <c r="O37" s="21" t="n">
        <v>2006</v>
      </c>
      <c r="P37" s="21" t="n">
        <v>432080145</v>
      </c>
    </row>
    <row r="38" customFormat="false" ht="12.8" hidden="false" customHeight="false" outlineLevel="0" collapsed="false">
      <c r="A38" s="20" t="n">
        <v>20</v>
      </c>
      <c r="B38" s="20" t="s">
        <v>22</v>
      </c>
      <c r="C38" s="28" t="n">
        <v>0.106</v>
      </c>
      <c r="D38" s="21" t="n">
        <v>99169</v>
      </c>
      <c r="E38" s="21" t="n">
        <v>26377</v>
      </c>
      <c r="F38" s="29" t="n">
        <f aca="false">E38/D38</f>
        <v>0.265980296261937</v>
      </c>
      <c r="G38" s="21" t="n">
        <v>50000</v>
      </c>
      <c r="H38" s="21" t="n">
        <f aca="false">(G38-E38)/F38</f>
        <v>88814.8495659097</v>
      </c>
      <c r="I38" s="21" t="n">
        <f aca="false">E38*M38/G38</f>
        <v>2298.49178</v>
      </c>
      <c r="J38" s="21" t="n">
        <f aca="false">I38-M38</f>
        <v>-2058.50822</v>
      </c>
      <c r="M38" s="21" t="n">
        <v>4357</v>
      </c>
      <c r="N38" s="21" t="n">
        <v>99169</v>
      </c>
      <c r="O38" s="21" t="n">
        <v>1189</v>
      </c>
      <c r="P38" s="21" t="n">
        <v>432080145</v>
      </c>
    </row>
    <row r="39" s="24" customFormat="true" ht="12.8" hidden="false" customHeight="false" outlineLevel="0" collapsed="false">
      <c r="A39" s="24" t="n">
        <v>109</v>
      </c>
      <c r="B39" s="33" t="s">
        <v>22</v>
      </c>
      <c r="C39" s="34" t="n">
        <v>0.917</v>
      </c>
      <c r="D39" s="35" t="n">
        <v>216040</v>
      </c>
      <c r="E39" s="35" t="n">
        <v>51810</v>
      </c>
      <c r="F39" s="36" t="n">
        <f aca="false">E39/D39</f>
        <v>0.239816700610998</v>
      </c>
      <c r="G39" s="35" t="n">
        <v>50000</v>
      </c>
      <c r="H39" s="37" t="n">
        <f aca="false">(G39-E39)/F39</f>
        <v>-7547.43099787686</v>
      </c>
      <c r="I39" s="37" t="n">
        <f aca="false">E39*M39/G39</f>
        <v>2072.4</v>
      </c>
      <c r="J39" s="37" t="n">
        <f aca="false">I39-M39</f>
        <v>72.4000000000001</v>
      </c>
      <c r="K39" s="37"/>
      <c r="L39" s="33" t="s">
        <v>115</v>
      </c>
      <c r="M39" s="35" t="n">
        <v>2000</v>
      </c>
      <c r="N39" s="35" t="n">
        <v>216040</v>
      </c>
      <c r="O39" s="35" t="n">
        <v>2356</v>
      </c>
      <c r="P39" s="35" t="n">
        <v>432080145</v>
      </c>
      <c r="R39" s="24" t="s">
        <v>104</v>
      </c>
    </row>
    <row r="40" s="31" customFormat="true" ht="12.8" hidden="false" customHeight="false" outlineLevel="0" collapsed="false">
      <c r="A40" s="31" t="n">
        <v>130</v>
      </c>
      <c r="B40" s="6" t="s">
        <v>22</v>
      </c>
      <c r="C40" s="7" t="n">
        <v>0.988</v>
      </c>
      <c r="D40" s="8" t="n">
        <v>208533</v>
      </c>
      <c r="E40" s="8" t="n">
        <v>49752</v>
      </c>
      <c r="F40" s="9" t="n">
        <f aca="false">E40/D40</f>
        <v>0.238580944023248</v>
      </c>
      <c r="G40" s="32" t="n">
        <v>50000</v>
      </c>
      <c r="H40" s="8" t="n">
        <f aca="false">(G40-E40)/F40</f>
        <v>1039.47949831163</v>
      </c>
      <c r="I40" s="8" t="n">
        <f aca="false">E40*M40/G40</f>
        <v>2061.72288</v>
      </c>
      <c r="J40" s="8" t="n">
        <f aca="false">I40-M40</f>
        <v>-10.2771200000002</v>
      </c>
      <c r="K40" s="8"/>
      <c r="L40" s="6" t="s">
        <v>116</v>
      </c>
      <c r="M40" s="8" t="n">
        <v>2072</v>
      </c>
      <c r="N40" s="8" t="n">
        <v>208533</v>
      </c>
      <c r="O40" s="8" t="n">
        <v>2300</v>
      </c>
      <c r="P40" s="8" t="n">
        <v>432080145</v>
      </c>
      <c r="R40" s="38" t="s">
        <v>105</v>
      </c>
    </row>
    <row r="41" customFormat="false" ht="12.8" hidden="false" customHeight="false" outlineLevel="0" collapsed="false">
      <c r="A41" s="20" t="n">
        <v>152</v>
      </c>
      <c r="B41" s="0" t="s">
        <v>22</v>
      </c>
      <c r="C41" s="5" t="n">
        <v>0.988</v>
      </c>
      <c r="D41" s="1" t="n">
        <v>208533</v>
      </c>
      <c r="E41" s="1" t="n">
        <v>49752</v>
      </c>
      <c r="F41" s="2" t="n">
        <f aca="false">E41/D41</f>
        <v>0.238580944023248</v>
      </c>
      <c r="G41" s="4" t="n">
        <v>50000</v>
      </c>
      <c r="H41" s="1" t="n">
        <f aca="false">(G41-E41)/F41</f>
        <v>1039.47949831163</v>
      </c>
      <c r="I41" s="1" t="n">
        <f aca="false">E41*M41/G41</f>
        <v>2061.72288</v>
      </c>
      <c r="J41" s="1" t="n">
        <f aca="false">I41-M41</f>
        <v>-10.2771200000002</v>
      </c>
      <c r="K41" s="1"/>
      <c r="L41" s="0" t="s">
        <v>116</v>
      </c>
      <c r="M41" s="1" t="n">
        <v>2072</v>
      </c>
      <c r="N41" s="1" t="n">
        <v>208533</v>
      </c>
      <c r="O41" s="1" t="n">
        <v>2300</v>
      </c>
      <c r="P41" s="1" t="n">
        <v>432080145</v>
      </c>
      <c r="R41" s="20" t="s">
        <v>106</v>
      </c>
    </row>
    <row r="42" s="31" customFormat="true" ht="12.8" hidden="false" customHeight="false" outlineLevel="0" collapsed="false">
      <c r="A42" s="31" t="n">
        <v>24</v>
      </c>
      <c r="B42" s="31" t="s">
        <v>25</v>
      </c>
      <c r="C42" s="39" t="n">
        <v>0.037</v>
      </c>
      <c r="D42" s="40" t="n">
        <v>222245</v>
      </c>
      <c r="E42" s="40" t="n">
        <v>75201</v>
      </c>
      <c r="F42" s="41" t="n">
        <f aca="false">E42/D42</f>
        <v>0.338369817093748</v>
      </c>
      <c r="G42" s="40" t="n">
        <v>50000</v>
      </c>
      <c r="H42" s="40" t="n">
        <f aca="false">(G42-E42)/F42</f>
        <v>-74477.6830760229</v>
      </c>
      <c r="I42" s="40" t="n">
        <f aca="false">E42*M42/G42</f>
        <v>3008.04</v>
      </c>
      <c r="J42" s="40" t="n">
        <f aca="false">I42-M42</f>
        <v>1008.04</v>
      </c>
      <c r="K42" s="40"/>
      <c r="L42" s="40"/>
      <c r="M42" s="40" t="n">
        <v>2000</v>
      </c>
      <c r="N42" s="40" t="n">
        <v>222245</v>
      </c>
      <c r="O42" s="40" t="n">
        <v>2010</v>
      </c>
      <c r="P42" s="40" t="n">
        <v>444489382</v>
      </c>
    </row>
    <row r="43" customFormat="false" ht="12.8" hidden="false" customHeight="false" outlineLevel="0" collapsed="false">
      <c r="A43" s="20" t="n">
        <v>25</v>
      </c>
      <c r="B43" s="20" t="s">
        <v>23</v>
      </c>
      <c r="C43" s="28" t="n">
        <v>0.042</v>
      </c>
      <c r="D43" s="21" t="n">
        <v>177796</v>
      </c>
      <c r="E43" s="21" t="n">
        <v>65798</v>
      </c>
      <c r="F43" s="29" t="n">
        <f aca="false">E43/D43</f>
        <v>0.370075817228734</v>
      </c>
      <c r="G43" s="21" t="n">
        <v>50000</v>
      </c>
      <c r="H43" s="21" t="n">
        <f aca="false">(G43-E43)/F43</f>
        <v>-42688.5499255297</v>
      </c>
      <c r="I43" s="21" t="n">
        <f aca="false">E43*M43/G43</f>
        <v>3289.9</v>
      </c>
      <c r="J43" s="21" t="n">
        <f aca="false">I43-M43</f>
        <v>789.9</v>
      </c>
      <c r="M43" s="21" t="n">
        <v>2500</v>
      </c>
      <c r="N43" s="21" t="n">
        <v>177796</v>
      </c>
      <c r="O43" s="21" t="n">
        <v>1830</v>
      </c>
      <c r="P43" s="21" t="n">
        <v>444489382</v>
      </c>
    </row>
    <row r="44" s="24" customFormat="true" ht="12.8" hidden="false" customHeight="false" outlineLevel="0" collapsed="false">
      <c r="A44" s="24" t="n">
        <v>23</v>
      </c>
      <c r="B44" s="24" t="s">
        <v>24</v>
      </c>
      <c r="C44" s="25" t="n">
        <v>0.06</v>
      </c>
      <c r="D44" s="26" t="n">
        <v>109696</v>
      </c>
      <c r="E44" s="26" t="n">
        <v>46850</v>
      </c>
      <c r="F44" s="27" t="n">
        <f aca="false">E44/D44</f>
        <v>0.427089410735123</v>
      </c>
      <c r="G44" s="26" t="n">
        <v>50000</v>
      </c>
      <c r="H44" s="26" t="n">
        <f aca="false">(G44-E44)/F44</f>
        <v>7375.50480256137</v>
      </c>
      <c r="I44" s="26" t="n">
        <f aca="false">E44*M44/G44</f>
        <v>3796.724</v>
      </c>
      <c r="J44" s="26" t="n">
        <f aca="false">I44-M44</f>
        <v>-255.276</v>
      </c>
      <c r="K44" s="26"/>
      <c r="L44" s="26"/>
      <c r="M44" s="26" t="n">
        <v>4052</v>
      </c>
      <c r="N44" s="26" t="n">
        <v>109696</v>
      </c>
      <c r="O44" s="26" t="n">
        <v>1462</v>
      </c>
      <c r="P44" s="26" t="n">
        <v>444489382</v>
      </c>
    </row>
    <row r="45" s="24" customFormat="true" ht="12.8" hidden="false" customHeight="false" outlineLevel="0" collapsed="false">
      <c r="A45" s="24" t="n">
        <v>110</v>
      </c>
      <c r="B45" s="33" t="s">
        <v>24</v>
      </c>
      <c r="C45" s="34" t="n">
        <v>0.957</v>
      </c>
      <c r="D45" s="35" t="n">
        <v>117063</v>
      </c>
      <c r="E45" s="35" t="n">
        <v>49608</v>
      </c>
      <c r="F45" s="36" t="n">
        <f aca="false">E45/D45</f>
        <v>0.423771815176443</v>
      </c>
      <c r="G45" s="35" t="n">
        <v>50000</v>
      </c>
      <c r="H45" s="37" t="n">
        <f aca="false">(G45-E45)/F45</f>
        <v>925.026124818578</v>
      </c>
      <c r="I45" s="37" t="n">
        <f aca="false">E45*M45/G45</f>
        <v>3767.23152</v>
      </c>
      <c r="J45" s="37" t="n">
        <f aca="false">I45-M45</f>
        <v>-29.7684800000002</v>
      </c>
      <c r="K45" s="37"/>
      <c r="L45" s="33" t="s">
        <v>117</v>
      </c>
      <c r="M45" s="35" t="n">
        <v>3797</v>
      </c>
      <c r="N45" s="35" t="n">
        <v>117063</v>
      </c>
      <c r="O45" s="35" t="n">
        <v>1509</v>
      </c>
      <c r="P45" s="35" t="n">
        <v>444489382</v>
      </c>
      <c r="R45" s="24" t="s">
        <v>104</v>
      </c>
    </row>
    <row r="46" s="24" customFormat="true" ht="12.8" hidden="false" customHeight="false" outlineLevel="0" collapsed="false">
      <c r="A46" s="24" t="n">
        <v>131</v>
      </c>
      <c r="B46" s="33" t="s">
        <v>24</v>
      </c>
      <c r="C46" s="34" t="n">
        <v>0.986</v>
      </c>
      <c r="D46" s="37" t="n">
        <v>117996</v>
      </c>
      <c r="E46" s="37" t="n">
        <v>49900</v>
      </c>
      <c r="F46" s="36" t="n">
        <f aca="false">E46/D46</f>
        <v>0.422895691379369</v>
      </c>
      <c r="G46" s="35" t="n">
        <v>50000</v>
      </c>
      <c r="H46" s="37" t="n">
        <f aca="false">(G46-E46)/F46</f>
        <v>236.464929859719</v>
      </c>
      <c r="I46" s="37" t="n">
        <f aca="false">E46*M46/G46</f>
        <v>3759.466</v>
      </c>
      <c r="J46" s="37" t="n">
        <f aca="false">I46-M46</f>
        <v>-7.53400000000011</v>
      </c>
      <c r="K46" s="37"/>
      <c r="L46" s="33" t="s">
        <v>118</v>
      </c>
      <c r="M46" s="37" t="n">
        <v>3767</v>
      </c>
      <c r="N46" s="37" t="n">
        <v>117996</v>
      </c>
      <c r="O46" s="37" t="n">
        <v>1515</v>
      </c>
      <c r="P46" s="37" t="n">
        <v>444489382</v>
      </c>
      <c r="R46" s="33" t="s">
        <v>105</v>
      </c>
    </row>
    <row r="47" customFormat="false" ht="12.8" hidden="false" customHeight="false" outlineLevel="0" collapsed="false">
      <c r="A47" s="20" t="n">
        <v>153</v>
      </c>
      <c r="B47" s="0" t="s">
        <v>24</v>
      </c>
      <c r="C47" s="5" t="n">
        <v>0.986</v>
      </c>
      <c r="D47" s="1" t="n">
        <v>117996</v>
      </c>
      <c r="E47" s="1" t="n">
        <v>49900</v>
      </c>
      <c r="F47" s="2" t="n">
        <f aca="false">E47/D47</f>
        <v>0.422895691379369</v>
      </c>
      <c r="G47" s="4" t="n">
        <v>50000</v>
      </c>
      <c r="H47" s="1" t="n">
        <f aca="false">(G47-E47)/F47</f>
        <v>236.464929859719</v>
      </c>
      <c r="I47" s="1" t="n">
        <f aca="false">E47*M47/G47</f>
        <v>3759.466</v>
      </c>
      <c r="J47" s="1" t="n">
        <f aca="false">I47-M47</f>
        <v>-7.53400000000011</v>
      </c>
      <c r="K47" s="1"/>
      <c r="L47" s="0" t="s">
        <v>118</v>
      </c>
      <c r="M47" s="1" t="n">
        <v>3767</v>
      </c>
      <c r="N47" s="1" t="n">
        <v>117996</v>
      </c>
      <c r="O47" s="1" t="n">
        <v>1515</v>
      </c>
      <c r="P47" s="1" t="n">
        <v>444489382</v>
      </c>
      <c r="R47" s="20" t="s">
        <v>106</v>
      </c>
    </row>
    <row r="48" s="31" customFormat="true" ht="12.8" hidden="false" customHeight="false" outlineLevel="0" collapsed="false">
      <c r="A48" s="31" t="n">
        <v>27</v>
      </c>
      <c r="B48" s="31" t="s">
        <v>28</v>
      </c>
      <c r="C48" s="39" t="n">
        <v>0.018</v>
      </c>
      <c r="D48" s="40" t="n">
        <v>479310</v>
      </c>
      <c r="E48" s="40" t="n">
        <v>152280</v>
      </c>
      <c r="F48" s="41" t="n">
        <f aca="false">E48/D48</f>
        <v>0.317706703386118</v>
      </c>
      <c r="G48" s="40" t="n">
        <v>50000</v>
      </c>
      <c r="H48" s="40" t="n">
        <f aca="false">(G48-E48)/F48</f>
        <v>-321932.143420016</v>
      </c>
      <c r="I48" s="40" t="n">
        <f aca="false">E48*M48/G48</f>
        <v>4568.4</v>
      </c>
      <c r="J48" s="40" t="n">
        <f aca="false">I48-M48</f>
        <v>3068.4</v>
      </c>
      <c r="K48" s="40"/>
      <c r="L48" s="40"/>
      <c r="M48" s="40" t="n">
        <v>1500</v>
      </c>
      <c r="N48" s="40" t="n">
        <v>479310</v>
      </c>
      <c r="O48" s="40" t="n">
        <v>1818</v>
      </c>
      <c r="P48" s="40" t="n">
        <v>718965036</v>
      </c>
    </row>
    <row r="49" customFormat="false" ht="12.8" hidden="false" customHeight="false" outlineLevel="0" collapsed="false">
      <c r="A49" s="20" t="n">
        <v>28</v>
      </c>
      <c r="B49" s="20" t="s">
        <v>26</v>
      </c>
      <c r="C49" s="28" t="n">
        <v>0.023</v>
      </c>
      <c r="D49" s="21" t="n">
        <v>359483</v>
      </c>
      <c r="E49" s="21" t="n">
        <v>121299</v>
      </c>
      <c r="F49" s="29" t="n">
        <f aca="false">E49/D49</f>
        <v>0.33742624825096</v>
      </c>
      <c r="G49" s="21" t="n">
        <v>50000</v>
      </c>
      <c r="H49" s="21" t="n">
        <f aca="false">(G49-E49)/F49</f>
        <v>-211302.470894237</v>
      </c>
      <c r="I49" s="21" t="n">
        <f aca="false">E49*M49/G49</f>
        <v>4851.96</v>
      </c>
      <c r="J49" s="21" t="n">
        <f aca="false">I49-M49</f>
        <v>2851.96</v>
      </c>
      <c r="M49" s="21" t="n">
        <v>2000</v>
      </c>
      <c r="N49" s="21" t="n">
        <v>359483</v>
      </c>
      <c r="O49" s="21" t="n">
        <v>1551</v>
      </c>
      <c r="P49" s="21" t="n">
        <v>718965036</v>
      </c>
    </row>
    <row r="50" s="24" customFormat="true" ht="12.8" hidden="false" customHeight="false" outlineLevel="0" collapsed="false">
      <c r="A50" s="24" t="n">
        <v>26</v>
      </c>
      <c r="B50" s="24" t="s">
        <v>27</v>
      </c>
      <c r="C50" s="25" t="n">
        <v>0.03</v>
      </c>
      <c r="D50" s="26" t="n">
        <v>266876</v>
      </c>
      <c r="E50" s="26" t="n">
        <v>93218</v>
      </c>
      <c r="F50" s="27" t="n">
        <f aca="false">E50/D50</f>
        <v>0.349293304755767</v>
      </c>
      <c r="G50" s="26" t="n">
        <v>50000</v>
      </c>
      <c r="H50" s="26" t="n">
        <f aca="false">(G50-E50)/F50</f>
        <v>-123729.826514193</v>
      </c>
      <c r="I50" s="26" t="n">
        <f aca="false">E50*M50/G50</f>
        <v>5022.58584</v>
      </c>
      <c r="J50" s="26" t="n">
        <f aca="false">I50-M50</f>
        <v>2328.58584</v>
      </c>
      <c r="K50" s="26"/>
      <c r="L50" s="26"/>
      <c r="M50" s="26" t="n">
        <v>2694</v>
      </c>
      <c r="N50" s="26" t="n">
        <v>266876</v>
      </c>
      <c r="O50" s="26" t="n">
        <v>1280</v>
      </c>
      <c r="P50" s="26" t="n">
        <v>718965036</v>
      </c>
    </row>
    <row r="51" s="30" customFormat="true" ht="12.8" hidden="false" customHeight="false" outlineLevel="0" collapsed="false">
      <c r="A51" s="20" t="n">
        <v>111</v>
      </c>
      <c r="B51" s="0" t="s">
        <v>27</v>
      </c>
      <c r="C51" s="5" t="n">
        <v>0.509</v>
      </c>
      <c r="D51" s="1" t="n">
        <v>266876</v>
      </c>
      <c r="E51" s="1" t="n">
        <v>93218</v>
      </c>
      <c r="F51" s="2" t="n">
        <f aca="false">E51/D51</f>
        <v>0.349293304755767</v>
      </c>
      <c r="G51" s="4" t="n">
        <v>50000</v>
      </c>
      <c r="H51" s="1" t="n">
        <f aca="false">(G51-E51)/F51</f>
        <v>-123729.826514193</v>
      </c>
      <c r="I51" s="1" t="n">
        <f aca="false">E51*M51/G51</f>
        <v>5022.58584</v>
      </c>
      <c r="J51" s="1" t="n">
        <f aca="false">I51-M51</f>
        <v>2328.58584</v>
      </c>
      <c r="K51" s="1"/>
      <c r="L51" s="0" t="s">
        <v>119</v>
      </c>
      <c r="M51" s="1" t="n">
        <v>2694</v>
      </c>
      <c r="N51" s="1" t="n">
        <v>266876</v>
      </c>
      <c r="O51" s="1" t="n">
        <v>1280</v>
      </c>
      <c r="P51" s="1" t="n">
        <v>718965036</v>
      </c>
      <c r="Q51" s="20"/>
      <c r="R51" s="20" t="s">
        <v>104</v>
      </c>
    </row>
    <row r="52" customFormat="false" ht="12.8" hidden="false" customHeight="false" outlineLevel="0" collapsed="false">
      <c r="A52" s="20" t="n">
        <v>132</v>
      </c>
      <c r="B52" s="0" t="s">
        <v>27</v>
      </c>
      <c r="C52" s="5" t="n">
        <v>0.405</v>
      </c>
      <c r="D52" s="1" t="n">
        <v>359483</v>
      </c>
      <c r="E52" s="1" t="n">
        <v>121299</v>
      </c>
      <c r="F52" s="2" t="n">
        <f aca="false">E52/D52</f>
        <v>0.33742624825096</v>
      </c>
      <c r="G52" s="4" t="n">
        <v>50000</v>
      </c>
      <c r="H52" s="1" t="n">
        <f aca="false">(G52-E52)/F52</f>
        <v>-211302.470894237</v>
      </c>
      <c r="I52" s="1" t="n">
        <f aca="false">E52*M52/G52</f>
        <v>4851.96</v>
      </c>
      <c r="J52" s="1" t="n">
        <f aca="false">I52-M52</f>
        <v>2851.96</v>
      </c>
      <c r="K52" s="1"/>
      <c r="L52" s="0" t="s">
        <v>120</v>
      </c>
      <c r="M52" s="1" t="n">
        <v>2000</v>
      </c>
      <c r="N52" s="1" t="n">
        <v>359483</v>
      </c>
      <c r="O52" s="1" t="n">
        <v>1551</v>
      </c>
      <c r="P52" s="1" t="n">
        <v>718965036</v>
      </c>
      <c r="R52" s="0" t="s">
        <v>105</v>
      </c>
    </row>
    <row r="53" s="30" customFormat="true" ht="12.8" hidden="false" customHeight="false" outlineLevel="0" collapsed="false">
      <c r="A53" s="20" t="n">
        <v>154</v>
      </c>
      <c r="B53" s="0" t="s">
        <v>27</v>
      </c>
      <c r="C53" s="5" t="n">
        <v>0.405</v>
      </c>
      <c r="D53" s="1" t="n">
        <v>359483</v>
      </c>
      <c r="E53" s="1" t="n">
        <v>121299</v>
      </c>
      <c r="F53" s="2" t="n">
        <f aca="false">E53/D53</f>
        <v>0.33742624825096</v>
      </c>
      <c r="G53" s="4" t="n">
        <v>50000</v>
      </c>
      <c r="H53" s="1" t="n">
        <f aca="false">(G53-E53)/F53</f>
        <v>-211302.470894237</v>
      </c>
      <c r="I53" s="1" t="n">
        <f aca="false">E53*M53/G53</f>
        <v>4851.96</v>
      </c>
      <c r="J53" s="1" t="n">
        <f aca="false">I53-M53</f>
        <v>2851.96</v>
      </c>
      <c r="K53" s="1"/>
      <c r="L53" s="0" t="s">
        <v>120</v>
      </c>
      <c r="M53" s="1" t="n">
        <v>2000</v>
      </c>
      <c r="N53" s="1" t="n">
        <v>359483</v>
      </c>
      <c r="O53" s="1" t="n">
        <v>1551</v>
      </c>
      <c r="P53" s="1" t="n">
        <v>718965036</v>
      </c>
      <c r="Q53" s="0"/>
      <c r="R53" s="20" t="s">
        <v>106</v>
      </c>
    </row>
    <row r="54" s="24" customFormat="true" ht="12.8" hidden="false" customHeight="false" outlineLevel="0" collapsed="false">
      <c r="A54" s="20" t="n">
        <v>31</v>
      </c>
      <c r="B54" s="20" t="s">
        <v>31</v>
      </c>
      <c r="C54" s="28" t="n">
        <v>0.18</v>
      </c>
      <c r="D54" s="21" t="n">
        <v>31433</v>
      </c>
      <c r="E54" s="21" t="n">
        <v>15514</v>
      </c>
      <c r="F54" s="29" t="n">
        <f aca="false">E54/D54</f>
        <v>0.493557725956797</v>
      </c>
      <c r="G54" s="21" t="n">
        <v>50000</v>
      </c>
      <c r="H54" s="21" t="n">
        <f aca="false">(G54-E54)/F54</f>
        <v>69872.272656955</v>
      </c>
      <c r="I54" s="21" t="n">
        <f aca="false">E54*M54/G54</f>
        <v>2657.85848</v>
      </c>
      <c r="J54" s="21" t="n">
        <f aca="false">I54-M54</f>
        <v>-5908.14152</v>
      </c>
      <c r="K54" s="21"/>
      <c r="L54" s="21"/>
      <c r="M54" s="21" t="n">
        <v>8566</v>
      </c>
      <c r="N54" s="21" t="n">
        <v>31433</v>
      </c>
      <c r="O54" s="21" t="n">
        <v>2590</v>
      </c>
      <c r="P54" s="21" t="n">
        <v>269257932</v>
      </c>
      <c r="Q54" s="20"/>
      <c r="R54" s="20"/>
    </row>
    <row r="55" s="30" customFormat="true" ht="12.8" hidden="false" customHeight="false" outlineLevel="0" collapsed="false">
      <c r="A55" s="20" t="n">
        <v>36</v>
      </c>
      <c r="B55" s="20" t="s">
        <v>33</v>
      </c>
      <c r="C55" s="28" t="n">
        <v>0.087</v>
      </c>
      <c r="D55" s="21" t="n">
        <v>63473</v>
      </c>
      <c r="E55" s="21" t="n">
        <v>32148</v>
      </c>
      <c r="F55" s="29" t="n">
        <f aca="false">E55/D55</f>
        <v>0.506483071542231</v>
      </c>
      <c r="G55" s="21" t="n">
        <v>50000</v>
      </c>
      <c r="H55" s="21" t="n">
        <f aca="false">(G55-E55)/F55</f>
        <v>35246.9825805649</v>
      </c>
      <c r="I55" s="21" t="n">
        <f aca="false">E55*M55/G55</f>
        <v>6513.82776</v>
      </c>
      <c r="J55" s="21" t="n">
        <f aca="false">I55-M55</f>
        <v>-3617.17224</v>
      </c>
      <c r="K55" s="21"/>
      <c r="L55" s="21"/>
      <c r="M55" s="21" t="n">
        <v>10131</v>
      </c>
      <c r="N55" s="21" t="n">
        <v>63473</v>
      </c>
      <c r="O55" s="21" t="n">
        <v>2953</v>
      </c>
      <c r="P55" s="21" t="n">
        <v>643048258</v>
      </c>
      <c r="Q55" s="20"/>
      <c r="R55" s="20"/>
    </row>
    <row r="56" customFormat="false" ht="12.8" hidden="false" customHeight="false" outlineLevel="0" collapsed="false">
      <c r="A56" s="20" t="n">
        <v>30</v>
      </c>
      <c r="B56" s="20" t="s">
        <v>32</v>
      </c>
      <c r="C56" s="28" t="n">
        <v>0.06</v>
      </c>
      <c r="D56" s="21" t="n">
        <v>90792</v>
      </c>
      <c r="E56" s="21" t="n">
        <v>46825</v>
      </c>
      <c r="F56" s="29" t="n">
        <f aca="false">E56/D56</f>
        <v>0.515739272182571</v>
      </c>
      <c r="G56" s="21" t="n">
        <v>50000</v>
      </c>
      <c r="H56" s="21" t="n">
        <f aca="false">(G56-E56)/F56</f>
        <v>6156.21142552055</v>
      </c>
      <c r="I56" s="21" t="n">
        <f aca="false">E56*M56/G56</f>
        <v>9365</v>
      </c>
      <c r="J56" s="21" t="n">
        <f aca="false">I56-M56</f>
        <v>-635</v>
      </c>
      <c r="M56" s="21" t="n">
        <v>10000</v>
      </c>
      <c r="N56" s="21" t="n">
        <v>90792</v>
      </c>
      <c r="O56" s="21" t="n">
        <v>3224</v>
      </c>
      <c r="P56" s="21" t="n">
        <v>907920112</v>
      </c>
    </row>
    <row r="57" customFormat="false" ht="12.8" hidden="false" customHeight="false" outlineLevel="0" collapsed="false">
      <c r="A57" s="20" t="n">
        <v>32</v>
      </c>
      <c r="B57" s="20" t="s">
        <v>30</v>
      </c>
      <c r="C57" s="28" t="n">
        <v>0.076</v>
      </c>
      <c r="D57" s="21" t="n">
        <v>71434</v>
      </c>
      <c r="E57" s="21" t="n">
        <v>36960</v>
      </c>
      <c r="F57" s="29" t="n">
        <f aca="false">E57/D57</f>
        <v>0.517400677548506</v>
      </c>
      <c r="G57" s="21" t="n">
        <v>50000</v>
      </c>
      <c r="H57" s="21" t="n">
        <f aca="false">(G57-E57)/F57</f>
        <v>25202.9047619048</v>
      </c>
      <c r="I57" s="21" t="n">
        <f aca="false">E57*M57/G57</f>
        <v>9395.232</v>
      </c>
      <c r="J57" s="21" t="n">
        <f aca="false">I57-M57</f>
        <v>-3314.768</v>
      </c>
      <c r="M57" s="21" t="n">
        <v>12710</v>
      </c>
      <c r="N57" s="21" t="n">
        <v>71434</v>
      </c>
      <c r="O57" s="21" t="n">
        <v>2701</v>
      </c>
      <c r="P57" s="21" t="n">
        <v>907920112</v>
      </c>
    </row>
    <row r="58" s="30" customFormat="true" ht="12.8" hidden="false" customHeight="false" outlineLevel="0" collapsed="false">
      <c r="A58" s="20" t="n">
        <v>35</v>
      </c>
      <c r="B58" s="20" t="s">
        <v>35</v>
      </c>
      <c r="C58" s="28" t="n">
        <v>0.042</v>
      </c>
      <c r="D58" s="21" t="n">
        <v>129247</v>
      </c>
      <c r="E58" s="21" t="n">
        <v>66905</v>
      </c>
      <c r="F58" s="29" t="n">
        <f aca="false">E58/D58</f>
        <v>0.517652247247518</v>
      </c>
      <c r="G58" s="21" t="n">
        <v>50000</v>
      </c>
      <c r="H58" s="21" t="n">
        <f aca="false">(G58-E58)/F58</f>
        <v>-32657.0590389358</v>
      </c>
      <c r="I58" s="21" t="n">
        <f aca="false">E58*M58/G58</f>
        <v>16057.2</v>
      </c>
      <c r="J58" s="21" t="n">
        <f aca="false">I58-M58</f>
        <v>4057.2</v>
      </c>
      <c r="K58" s="21"/>
      <c r="L58" s="21"/>
      <c r="M58" s="21" t="n">
        <v>12000</v>
      </c>
      <c r="N58" s="21" t="n">
        <v>129247</v>
      </c>
      <c r="O58" s="21" t="n">
        <v>3120</v>
      </c>
      <c r="P58" s="21" t="n">
        <v>1550968370</v>
      </c>
      <c r="Q58" s="20"/>
      <c r="R58" s="20"/>
    </row>
    <row r="59" customFormat="false" ht="12.8" hidden="false" customHeight="false" outlineLevel="0" collapsed="false">
      <c r="A59" s="20" t="n">
        <v>34</v>
      </c>
      <c r="B59" s="20" t="s">
        <v>121</v>
      </c>
      <c r="C59" s="28" t="n">
        <v>0.045</v>
      </c>
      <c r="D59" s="21" t="n">
        <v>119305</v>
      </c>
      <c r="E59" s="21" t="n">
        <v>62167</v>
      </c>
      <c r="F59" s="29" t="n">
        <f aca="false">E59/D59</f>
        <v>0.521076233183857</v>
      </c>
      <c r="G59" s="21" t="n">
        <v>50000</v>
      </c>
      <c r="H59" s="21" t="n">
        <f aca="false">(G59-E59)/F59</f>
        <v>-23349.7504302926</v>
      </c>
      <c r="I59" s="21" t="n">
        <f aca="false">E59*M59/G59</f>
        <v>16163.42</v>
      </c>
      <c r="J59" s="21" t="n">
        <f aca="false">I59-M59</f>
        <v>3163.42</v>
      </c>
      <c r="M59" s="21" t="n">
        <v>13000</v>
      </c>
      <c r="N59" s="21" t="n">
        <v>119305</v>
      </c>
      <c r="O59" s="21" t="n">
        <v>2912</v>
      </c>
      <c r="P59" s="21" t="n">
        <v>1550968370</v>
      </c>
    </row>
    <row r="60" s="24" customFormat="true" ht="12.8" hidden="false" customHeight="false" outlineLevel="0" collapsed="false">
      <c r="A60" s="24" t="n">
        <v>33</v>
      </c>
      <c r="B60" s="24" t="s">
        <v>34</v>
      </c>
      <c r="C60" s="25" t="n">
        <v>0.055</v>
      </c>
      <c r="D60" s="26" t="n">
        <v>97871</v>
      </c>
      <c r="E60" s="26" t="n">
        <v>51102</v>
      </c>
      <c r="F60" s="27" t="n">
        <f aca="false">E60/D60</f>
        <v>0.52213628143168</v>
      </c>
      <c r="G60" s="26" t="n">
        <v>50000</v>
      </c>
      <c r="H60" s="26" t="n">
        <f aca="false">(G60-E60)/F60</f>
        <v>-2110.56009549528</v>
      </c>
      <c r="I60" s="26" t="n">
        <f aca="false">E60*M60/G60</f>
        <v>16196.26788</v>
      </c>
      <c r="J60" s="26" t="n">
        <f aca="false">I60-M60</f>
        <v>349.267879999999</v>
      </c>
      <c r="K60" s="26"/>
      <c r="L60" s="26"/>
      <c r="M60" s="26" t="n">
        <v>15847</v>
      </c>
      <c r="N60" s="26" t="n">
        <v>97871</v>
      </c>
      <c r="O60" s="26" t="n">
        <v>1959</v>
      </c>
      <c r="P60" s="26" t="n">
        <v>1550968370</v>
      </c>
    </row>
    <row r="61" customFormat="false" ht="12.8" hidden="false" customHeight="false" outlineLevel="0" collapsed="false">
      <c r="A61" s="20" t="n">
        <v>29</v>
      </c>
      <c r="B61" s="20" t="s">
        <v>29</v>
      </c>
      <c r="C61" s="28" t="n">
        <v>0.094</v>
      </c>
      <c r="D61" s="21" t="n">
        <v>57724</v>
      </c>
      <c r="E61" s="21" t="n">
        <v>29795</v>
      </c>
      <c r="F61" s="29" t="n">
        <f aca="false">E61/D61</f>
        <v>0.516163121058832</v>
      </c>
      <c r="G61" s="21" t="n">
        <v>50000</v>
      </c>
      <c r="H61" s="21" t="n">
        <f aca="false">(G61-E61)/F61</f>
        <v>39144.6021144487</v>
      </c>
      <c r="I61" s="21" t="n">
        <f aca="false">E61*M61/G61</f>
        <v>6593.0376</v>
      </c>
      <c r="J61" s="21" t="n">
        <f aca="false">I61-M61</f>
        <v>-4470.9624</v>
      </c>
      <c r="M61" s="21" t="n">
        <v>11064</v>
      </c>
      <c r="N61" s="21" t="n">
        <v>57724</v>
      </c>
      <c r="O61" s="21" t="n">
        <v>2827</v>
      </c>
      <c r="P61" s="21" t="n">
        <v>638662180</v>
      </c>
    </row>
    <row r="62" s="31" customFormat="true" ht="12.8" hidden="false" customHeight="false" outlineLevel="0" collapsed="false">
      <c r="A62" s="31" t="n">
        <v>112</v>
      </c>
      <c r="B62" s="6" t="s">
        <v>29</v>
      </c>
      <c r="C62" s="7" t="n">
        <v>0.929</v>
      </c>
      <c r="D62" s="32" t="n">
        <v>97871</v>
      </c>
      <c r="E62" s="32" t="n">
        <v>51102</v>
      </c>
      <c r="F62" s="9" t="n">
        <f aca="false">E62/D62</f>
        <v>0.52213628143168</v>
      </c>
      <c r="G62" s="32" t="n">
        <v>50000</v>
      </c>
      <c r="H62" s="8" t="n">
        <f aca="false">(G62-E62)/F62</f>
        <v>-2110.56009549528</v>
      </c>
      <c r="I62" s="8" t="n">
        <f aca="false">E62*M62/G62</f>
        <v>16196.26788</v>
      </c>
      <c r="J62" s="8" t="n">
        <f aca="false">I62-M62</f>
        <v>349.267879999999</v>
      </c>
      <c r="K62" s="8"/>
      <c r="L62" s="6" t="s">
        <v>122</v>
      </c>
      <c r="M62" s="32" t="n">
        <v>15847</v>
      </c>
      <c r="N62" s="32" t="n">
        <v>97871</v>
      </c>
      <c r="O62" s="32" t="n">
        <v>1959</v>
      </c>
      <c r="P62" s="32" t="n">
        <v>1550968370</v>
      </c>
      <c r="R62" s="31" t="s">
        <v>104</v>
      </c>
    </row>
    <row r="63" s="30" customFormat="true" ht="12.8" hidden="false" customHeight="false" outlineLevel="0" collapsed="false">
      <c r="A63" s="20" t="n">
        <v>133</v>
      </c>
      <c r="B63" s="0" t="s">
        <v>29</v>
      </c>
      <c r="C63" s="5" t="n">
        <v>0.962</v>
      </c>
      <c r="D63" s="1" t="n">
        <v>97871</v>
      </c>
      <c r="E63" s="1" t="n">
        <v>51102</v>
      </c>
      <c r="F63" s="2" t="n">
        <f aca="false">E63/D63</f>
        <v>0.52213628143168</v>
      </c>
      <c r="G63" s="4" t="n">
        <v>50000</v>
      </c>
      <c r="H63" s="1" t="n">
        <f aca="false">(G63-E63)/F63</f>
        <v>-2110.56009549528</v>
      </c>
      <c r="I63" s="1" t="n">
        <f aca="false">E63*M63/G63</f>
        <v>16196.26788</v>
      </c>
      <c r="J63" s="1" t="n">
        <f aca="false">I63-M63</f>
        <v>349.267879999999</v>
      </c>
      <c r="K63" s="1"/>
      <c r="L63" s="0" t="s">
        <v>122</v>
      </c>
      <c r="M63" s="1" t="n">
        <v>15847</v>
      </c>
      <c r="N63" s="1" t="n">
        <v>97871</v>
      </c>
      <c r="O63" s="1" t="n">
        <v>1959</v>
      </c>
      <c r="P63" s="1" t="n">
        <v>1550968370</v>
      </c>
      <c r="Q63" s="20"/>
      <c r="R63" s="0" t="s">
        <v>105</v>
      </c>
    </row>
    <row r="64" customFormat="false" ht="12.8" hidden="false" customHeight="false" outlineLevel="0" collapsed="false">
      <c r="A64" s="20" t="n">
        <v>155</v>
      </c>
      <c r="B64" s="0" t="s">
        <v>29</v>
      </c>
      <c r="C64" s="5" t="n">
        <v>0.962</v>
      </c>
      <c r="D64" s="1" t="n">
        <v>97871</v>
      </c>
      <c r="E64" s="1" t="n">
        <v>51102</v>
      </c>
      <c r="F64" s="2" t="n">
        <f aca="false">E64/D64</f>
        <v>0.52213628143168</v>
      </c>
      <c r="G64" s="4" t="n">
        <v>50000</v>
      </c>
      <c r="H64" s="1" t="n">
        <f aca="false">(G64-E64)/F64</f>
        <v>-2110.56009549528</v>
      </c>
      <c r="I64" s="1" t="n">
        <f aca="false">E64*M64/G64</f>
        <v>16196.26788</v>
      </c>
      <c r="J64" s="1" t="n">
        <f aca="false">I64-M64</f>
        <v>349.267879999999</v>
      </c>
      <c r="K64" s="1"/>
      <c r="L64" s="0" t="s">
        <v>122</v>
      </c>
      <c r="M64" s="1" t="n">
        <v>15847</v>
      </c>
      <c r="N64" s="1" t="n">
        <v>97871</v>
      </c>
      <c r="O64" s="1" t="n">
        <v>1959</v>
      </c>
      <c r="P64" s="1" t="n">
        <v>1550968370</v>
      </c>
      <c r="Q64" s="0"/>
      <c r="R64" s="20" t="s">
        <v>106</v>
      </c>
    </row>
    <row r="65" s="30" customFormat="true" ht="12.8" hidden="false" customHeight="false" outlineLevel="0" collapsed="false">
      <c r="A65" s="20" t="n">
        <v>39</v>
      </c>
      <c r="B65" s="20" t="s">
        <v>39</v>
      </c>
      <c r="C65" s="28" t="n">
        <v>0.847</v>
      </c>
      <c r="D65" s="21" t="n">
        <v>6627</v>
      </c>
      <c r="E65" s="21" t="n">
        <v>3299</v>
      </c>
      <c r="F65" s="29" t="n">
        <f aca="false">E65/D65</f>
        <v>0.497811981288668</v>
      </c>
      <c r="G65" s="21" t="n">
        <v>50000</v>
      </c>
      <c r="H65" s="21" t="n">
        <f aca="false">(G65-E65)/F65</f>
        <v>93812.5271294332</v>
      </c>
      <c r="I65" s="21" t="n">
        <f aca="false">E65*M65/G65</f>
        <v>441.53816</v>
      </c>
      <c r="J65" s="21" t="n">
        <f aca="false">I65-M65</f>
        <v>-6250.46184</v>
      </c>
      <c r="K65" s="21"/>
      <c r="L65" s="21"/>
      <c r="M65" s="21" t="n">
        <v>6692</v>
      </c>
      <c r="N65" s="21" t="n">
        <v>6627</v>
      </c>
      <c r="O65" s="21" t="n">
        <v>1206</v>
      </c>
      <c r="P65" s="21" t="n">
        <v>44350197</v>
      </c>
      <c r="Q65" s="20"/>
      <c r="R65" s="20"/>
    </row>
    <row r="66" customFormat="false" ht="12.8" hidden="false" customHeight="false" outlineLevel="0" collapsed="false">
      <c r="A66" s="20" t="n">
        <v>40</v>
      </c>
      <c r="B66" s="20" t="s">
        <v>123</v>
      </c>
      <c r="C66" s="28" t="n">
        <v>0.05</v>
      </c>
      <c r="D66" s="21" t="n">
        <v>109712</v>
      </c>
      <c r="E66" s="21" t="n">
        <v>56275</v>
      </c>
      <c r="F66" s="29" t="n">
        <f aca="false">E66/D66</f>
        <v>0.512933863205483</v>
      </c>
      <c r="G66" s="21" t="n">
        <v>50000</v>
      </c>
      <c r="H66" s="21" t="n">
        <f aca="false">(G66-E66)/F66</f>
        <v>-12233.5459795646</v>
      </c>
      <c r="I66" s="21" t="n">
        <f aca="false">E66*M66/G66</f>
        <v>9004</v>
      </c>
      <c r="J66" s="21" t="n">
        <f aca="false">I66-M66</f>
        <v>1004</v>
      </c>
      <c r="M66" s="21" t="n">
        <v>8000</v>
      </c>
      <c r="N66" s="21" t="n">
        <v>109712</v>
      </c>
      <c r="O66" s="21" t="n">
        <v>2729</v>
      </c>
      <c r="P66" s="21" t="n">
        <v>877693939</v>
      </c>
    </row>
    <row r="67" s="24" customFormat="true" ht="12.8" hidden="false" customHeight="false" outlineLevel="0" collapsed="false">
      <c r="A67" s="24" t="n">
        <v>41</v>
      </c>
      <c r="B67" s="24" t="s">
        <v>38</v>
      </c>
      <c r="C67" s="25" t="n">
        <v>0.055</v>
      </c>
      <c r="D67" s="26" t="n">
        <v>97522</v>
      </c>
      <c r="E67" s="26" t="n">
        <v>50812</v>
      </c>
      <c r="F67" s="27" t="n">
        <f aca="false">E67/D67</f>
        <v>0.521031151945202</v>
      </c>
      <c r="G67" s="26" t="n">
        <v>50000</v>
      </c>
      <c r="H67" s="26" t="n">
        <f aca="false">(G67-E67)/F67</f>
        <v>-1558.44808312997</v>
      </c>
      <c r="I67" s="26" t="n">
        <f aca="false">E67*M67/G67</f>
        <v>9146.16</v>
      </c>
      <c r="J67" s="26" t="n">
        <f aca="false">I67-M67</f>
        <v>146.16</v>
      </c>
      <c r="K67" s="26"/>
      <c r="L67" s="26"/>
      <c r="M67" s="26" t="n">
        <v>9000</v>
      </c>
      <c r="N67" s="26" t="n">
        <v>97522</v>
      </c>
      <c r="O67" s="26" t="n">
        <v>2426</v>
      </c>
      <c r="P67" s="26" t="n">
        <v>877693939</v>
      </c>
    </row>
    <row r="68" customFormat="false" ht="12.8" hidden="false" customHeight="false" outlineLevel="0" collapsed="false">
      <c r="A68" s="20" t="n">
        <v>42</v>
      </c>
      <c r="B68" s="20" t="s">
        <v>40</v>
      </c>
      <c r="C68" s="28" t="n">
        <v>0.061</v>
      </c>
      <c r="D68" s="21" t="n">
        <v>88442</v>
      </c>
      <c r="E68" s="21" t="n">
        <v>46101</v>
      </c>
      <c r="F68" s="29" t="n">
        <f aca="false">E68/D68</f>
        <v>0.521256868908437</v>
      </c>
      <c r="G68" s="21" t="n">
        <v>50000</v>
      </c>
      <c r="H68" s="21" t="n">
        <f aca="false">(G68-E68)/F68</f>
        <v>7479.99735363658</v>
      </c>
      <c r="I68" s="21" t="n">
        <f aca="false">E68*M68/G68</f>
        <v>9150.12648</v>
      </c>
      <c r="J68" s="21" t="n">
        <f aca="false">I68-M68</f>
        <v>-773.873519999999</v>
      </c>
      <c r="M68" s="21" t="n">
        <v>9924</v>
      </c>
      <c r="N68" s="21" t="n">
        <v>88442</v>
      </c>
      <c r="O68" s="21" t="n">
        <v>2206</v>
      </c>
      <c r="P68" s="21" t="n">
        <v>877693939</v>
      </c>
    </row>
    <row r="69" s="30" customFormat="true" ht="12.8" hidden="false" customHeight="false" outlineLevel="0" collapsed="false">
      <c r="A69" s="20" t="n">
        <v>37</v>
      </c>
      <c r="B69" s="20" t="s">
        <v>36</v>
      </c>
      <c r="C69" s="28" t="n">
        <v>0.058</v>
      </c>
      <c r="D69" s="21" t="n">
        <v>92594</v>
      </c>
      <c r="E69" s="21" t="n">
        <v>48249</v>
      </c>
      <c r="F69" s="29" t="n">
        <f aca="false">E69/D69</f>
        <v>0.521081279564551</v>
      </c>
      <c r="G69" s="21" t="n">
        <v>50000</v>
      </c>
      <c r="H69" s="21" t="n">
        <f aca="false">(G69-E69)/F69</f>
        <v>3360.32029679372</v>
      </c>
      <c r="I69" s="21" t="n">
        <f aca="false">E69*M69/G69</f>
        <v>8684.82</v>
      </c>
      <c r="J69" s="21" t="n">
        <f aca="false">I69-M69</f>
        <v>-315.18</v>
      </c>
      <c r="K69" s="21"/>
      <c r="L69" s="21"/>
      <c r="M69" s="21" t="n">
        <v>9000</v>
      </c>
      <c r="N69" s="21" t="n">
        <v>92594</v>
      </c>
      <c r="O69" s="21" t="n">
        <v>2412</v>
      </c>
      <c r="P69" s="21" t="n">
        <v>833343742</v>
      </c>
      <c r="Q69" s="20"/>
      <c r="R69" s="20"/>
    </row>
    <row r="70" customFormat="false" ht="12.8" hidden="false" customHeight="false" outlineLevel="0" collapsed="false">
      <c r="A70" s="20" t="n">
        <v>38</v>
      </c>
      <c r="B70" s="20" t="s">
        <v>37</v>
      </c>
      <c r="C70" s="28" t="n">
        <v>0.063</v>
      </c>
      <c r="D70" s="21" t="n">
        <v>84295</v>
      </c>
      <c r="E70" s="21" t="n">
        <v>44311</v>
      </c>
      <c r="F70" s="29" t="n">
        <f aca="false">E70/D70</f>
        <v>0.525665816477846</v>
      </c>
      <c r="G70" s="21" t="n">
        <v>50000</v>
      </c>
      <c r="H70" s="21" t="n">
        <f aca="false">(G70-E70)/F70</f>
        <v>10822.4651892307</v>
      </c>
      <c r="I70" s="21" t="n">
        <f aca="false">E70*M70/G70</f>
        <v>8761.17092</v>
      </c>
      <c r="J70" s="21" t="n">
        <f aca="false">I70-M70</f>
        <v>-1124.82908</v>
      </c>
      <c r="M70" s="21" t="n">
        <v>9886</v>
      </c>
      <c r="N70" s="21" t="n">
        <v>84295</v>
      </c>
      <c r="O70" s="21" t="n">
        <v>2207</v>
      </c>
      <c r="P70" s="21" t="n">
        <v>833343742</v>
      </c>
    </row>
    <row r="71" s="24" customFormat="true" ht="12.8" hidden="false" customHeight="false" outlineLevel="0" collapsed="false">
      <c r="A71" s="24" t="n">
        <v>113</v>
      </c>
      <c r="B71" s="33" t="s">
        <v>37</v>
      </c>
      <c r="C71" s="34" t="n">
        <v>0.935</v>
      </c>
      <c r="D71" s="35" t="n">
        <v>97522</v>
      </c>
      <c r="E71" s="35" t="n">
        <v>50812</v>
      </c>
      <c r="F71" s="36" t="n">
        <f aca="false">E71/D71</f>
        <v>0.521031151945202</v>
      </c>
      <c r="G71" s="35" t="n">
        <v>50000</v>
      </c>
      <c r="H71" s="37" t="n">
        <f aca="false">(G71-E71)/F71</f>
        <v>-1558.44808312997</v>
      </c>
      <c r="I71" s="37" t="n">
        <f aca="false">E71*M71/G71</f>
        <v>9146.16</v>
      </c>
      <c r="J71" s="37" t="n">
        <f aca="false">I71-M71</f>
        <v>146.16</v>
      </c>
      <c r="K71" s="37"/>
      <c r="L71" s="33" t="s">
        <v>124</v>
      </c>
      <c r="M71" s="35" t="n">
        <v>9000</v>
      </c>
      <c r="N71" s="35" t="n">
        <v>97522</v>
      </c>
      <c r="O71" s="35" t="n">
        <v>2426</v>
      </c>
      <c r="P71" s="35" t="n">
        <v>877693939</v>
      </c>
      <c r="R71" s="24" t="s">
        <v>104</v>
      </c>
    </row>
    <row r="72" s="31" customFormat="true" ht="12.8" hidden="false" customHeight="false" outlineLevel="0" collapsed="false">
      <c r="A72" s="31" t="n">
        <v>134</v>
      </c>
      <c r="B72" s="6" t="s">
        <v>37</v>
      </c>
      <c r="C72" s="7" t="n">
        <v>0.982</v>
      </c>
      <c r="D72" s="8" t="n">
        <v>95965</v>
      </c>
      <c r="E72" s="8" t="n">
        <v>50089</v>
      </c>
      <c r="F72" s="9" t="n">
        <f aca="false">E72/D72</f>
        <v>0.52195071119679</v>
      </c>
      <c r="G72" s="32" t="n">
        <v>50000</v>
      </c>
      <c r="H72" s="8" t="n">
        <f aca="false">(G72-E72)/F72</f>
        <v>-170.514184751143</v>
      </c>
      <c r="I72" s="8" t="n">
        <f aca="false">E72*M72/G72</f>
        <v>9162.27988</v>
      </c>
      <c r="J72" s="8" t="n">
        <f aca="false">I72-M72</f>
        <v>16.27988</v>
      </c>
      <c r="K72" s="8"/>
      <c r="L72" s="6" t="s">
        <v>125</v>
      </c>
      <c r="M72" s="8" t="n">
        <v>9146</v>
      </c>
      <c r="N72" s="8" t="n">
        <v>95965</v>
      </c>
      <c r="O72" s="8" t="n">
        <v>2390</v>
      </c>
      <c r="P72" s="8" t="n">
        <v>877693939</v>
      </c>
      <c r="R72" s="38" t="s">
        <v>105</v>
      </c>
    </row>
    <row r="73" customFormat="false" ht="12.8" hidden="false" customHeight="false" outlineLevel="0" collapsed="false">
      <c r="A73" s="20" t="n">
        <v>156</v>
      </c>
      <c r="B73" s="0" t="s">
        <v>37</v>
      </c>
      <c r="C73" s="5" t="n">
        <v>0.982</v>
      </c>
      <c r="D73" s="1" t="n">
        <v>95965</v>
      </c>
      <c r="E73" s="1" t="n">
        <v>50089</v>
      </c>
      <c r="F73" s="2" t="n">
        <f aca="false">E73/D73</f>
        <v>0.52195071119679</v>
      </c>
      <c r="G73" s="4" t="n">
        <v>50000</v>
      </c>
      <c r="H73" s="1" t="n">
        <f aca="false">(G73-E73)/F73</f>
        <v>-170.514184751143</v>
      </c>
      <c r="I73" s="1" t="n">
        <f aca="false">E73*M73/G73</f>
        <v>9162.27988</v>
      </c>
      <c r="J73" s="1" t="n">
        <f aca="false">I73-M73</f>
        <v>16.27988</v>
      </c>
      <c r="K73" s="1"/>
      <c r="L73" s="0" t="s">
        <v>125</v>
      </c>
      <c r="M73" s="1" t="n">
        <v>9146</v>
      </c>
      <c r="N73" s="1" t="n">
        <v>95965</v>
      </c>
      <c r="O73" s="1" t="n">
        <v>2390</v>
      </c>
      <c r="P73" s="1" t="n">
        <v>877693939</v>
      </c>
      <c r="Q73" s="0"/>
      <c r="R73" s="20" t="s">
        <v>106</v>
      </c>
    </row>
    <row r="74" customFormat="false" ht="12.8" hidden="false" customHeight="false" outlineLevel="0" collapsed="false">
      <c r="A74" s="20" t="n">
        <v>46</v>
      </c>
      <c r="B74" s="20" t="s">
        <v>42</v>
      </c>
      <c r="C74" s="28" t="n">
        <v>0.182</v>
      </c>
      <c r="D74" s="21" t="n">
        <v>27918</v>
      </c>
      <c r="E74" s="21" t="n">
        <v>15307</v>
      </c>
      <c r="F74" s="29" t="n">
        <f aca="false">E74/D74</f>
        <v>0.548284261050219</v>
      </c>
      <c r="G74" s="21" t="n">
        <v>50000</v>
      </c>
      <c r="H74" s="21" t="n">
        <f aca="false">(G74-E74)/F74</f>
        <v>63275.5715685634</v>
      </c>
      <c r="I74" s="21" t="n">
        <f aca="false">E74*M74/G74</f>
        <v>2469.93752</v>
      </c>
      <c r="J74" s="21" t="n">
        <f aca="false">I74-M74</f>
        <v>-5598.06248</v>
      </c>
      <c r="M74" s="21" t="n">
        <v>8068</v>
      </c>
      <c r="N74" s="21" t="n">
        <v>27918</v>
      </c>
      <c r="O74" s="21" t="n">
        <v>2748</v>
      </c>
      <c r="P74" s="21" t="n">
        <v>225241675</v>
      </c>
    </row>
    <row r="75" s="24" customFormat="true" ht="12.8" hidden="false" customHeight="false" outlineLevel="0" collapsed="false">
      <c r="A75" s="24" t="n">
        <v>45</v>
      </c>
      <c r="B75" s="24" t="s">
        <v>44</v>
      </c>
      <c r="C75" s="25" t="n">
        <v>0.053</v>
      </c>
      <c r="D75" s="26" t="n">
        <v>96617</v>
      </c>
      <c r="E75" s="26" t="n">
        <v>53104</v>
      </c>
      <c r="F75" s="27" t="n">
        <f aca="false">E75/D75</f>
        <v>0.549634122359419</v>
      </c>
      <c r="G75" s="26" t="n">
        <v>50000</v>
      </c>
      <c r="H75" s="26" t="n">
        <f aca="false">(G75-E75)/F75</f>
        <v>-5647.3931907201</v>
      </c>
      <c r="I75" s="26" t="n">
        <f aca="false">E75*M75/G75</f>
        <v>8497.70208</v>
      </c>
      <c r="J75" s="26" t="n">
        <f aca="false">I75-M75</f>
        <v>496.702079999999</v>
      </c>
      <c r="K75" s="26"/>
      <c r="L75" s="26"/>
      <c r="M75" s="26" t="n">
        <v>8001</v>
      </c>
      <c r="N75" s="26" t="n">
        <v>96617</v>
      </c>
      <c r="O75" s="26" t="n">
        <v>3795</v>
      </c>
      <c r="P75" s="26" t="n">
        <v>773029050</v>
      </c>
    </row>
    <row r="76" s="24" customFormat="true" ht="12.8" hidden="false" customHeight="false" outlineLevel="0" collapsed="false">
      <c r="A76" s="24" t="n">
        <v>44</v>
      </c>
      <c r="B76" s="24" t="s">
        <v>43</v>
      </c>
      <c r="C76" s="25" t="n">
        <v>0.057</v>
      </c>
      <c r="D76" s="26" t="n">
        <v>89213</v>
      </c>
      <c r="E76" s="26" t="n">
        <v>48614</v>
      </c>
      <c r="F76" s="27" t="n">
        <f aca="false">E76/D76</f>
        <v>0.544920583323058</v>
      </c>
      <c r="G76" s="26" t="n">
        <v>50000</v>
      </c>
      <c r="H76" s="26" t="n">
        <f aca="false">(G76-E76)/F76</f>
        <v>2543.4899000288</v>
      </c>
      <c r="I76" s="26" t="n">
        <f aca="false">E76*M76/G76</f>
        <v>8424.8062</v>
      </c>
      <c r="J76" s="26" t="n">
        <f aca="false">I76-M76</f>
        <v>-240.193799999999</v>
      </c>
      <c r="K76" s="26"/>
      <c r="L76" s="26"/>
      <c r="M76" s="26" t="n">
        <v>8665</v>
      </c>
      <c r="N76" s="26" t="n">
        <v>89213</v>
      </c>
      <c r="O76" s="26" t="n">
        <v>3552</v>
      </c>
      <c r="P76" s="26" t="n">
        <v>773029050</v>
      </c>
    </row>
    <row r="77" s="24" customFormat="true" ht="12.8" hidden="false" customHeight="false" outlineLevel="0" collapsed="false">
      <c r="A77" s="24" t="n">
        <v>43</v>
      </c>
      <c r="B77" s="24" t="s">
        <v>41</v>
      </c>
      <c r="C77" s="25" t="n">
        <v>0.078</v>
      </c>
      <c r="D77" s="26" t="n">
        <v>64720</v>
      </c>
      <c r="E77" s="26" t="n">
        <v>35759</v>
      </c>
      <c r="F77" s="27" t="n">
        <f aca="false">E77/D77</f>
        <v>0.552518541409147</v>
      </c>
      <c r="G77" s="26" t="n">
        <v>50000</v>
      </c>
      <c r="H77" s="26" t="n">
        <f aca="false">(G77-E77)/F77</f>
        <v>25774.7006348052</v>
      </c>
      <c r="I77" s="26" t="n">
        <f aca="false">E77*M77/G77</f>
        <v>6053.28352</v>
      </c>
      <c r="J77" s="26" t="n">
        <f aca="false">I77-M77</f>
        <v>-2410.71648</v>
      </c>
      <c r="K77" s="26"/>
      <c r="L77" s="26"/>
      <c r="M77" s="26" t="n">
        <v>8464</v>
      </c>
      <c r="N77" s="26" t="n">
        <v>64720</v>
      </c>
      <c r="O77" s="26" t="n">
        <v>3402</v>
      </c>
      <c r="P77" s="26" t="n">
        <v>547787375</v>
      </c>
    </row>
    <row r="78" s="24" customFormat="true" ht="12.8" hidden="false" customHeight="false" outlineLevel="0" collapsed="false">
      <c r="A78" s="24" t="n">
        <v>114</v>
      </c>
      <c r="B78" s="33" t="s">
        <v>41</v>
      </c>
      <c r="C78" s="34" t="n">
        <v>0.894</v>
      </c>
      <c r="D78" s="35" t="n">
        <v>96617</v>
      </c>
      <c r="E78" s="35" t="n">
        <v>53104</v>
      </c>
      <c r="F78" s="36" t="n">
        <f aca="false">E78/D78</f>
        <v>0.549634122359419</v>
      </c>
      <c r="G78" s="35" t="n">
        <v>50000</v>
      </c>
      <c r="H78" s="37" t="n">
        <f aca="false">(G78-E78)/F78</f>
        <v>-5647.3931907201</v>
      </c>
      <c r="I78" s="37" t="n">
        <f aca="false">E78*M78/G78</f>
        <v>8497.70208</v>
      </c>
      <c r="J78" s="37" t="n">
        <f aca="false">I78-M78</f>
        <v>496.702079999999</v>
      </c>
      <c r="K78" s="37"/>
      <c r="L78" s="33" t="s">
        <v>126</v>
      </c>
      <c r="M78" s="35" t="n">
        <v>8001</v>
      </c>
      <c r="N78" s="35" t="n">
        <v>96617</v>
      </c>
      <c r="O78" s="35" t="n">
        <v>3795</v>
      </c>
      <c r="P78" s="35" t="n">
        <v>773029050</v>
      </c>
      <c r="R78" s="24" t="s">
        <v>104</v>
      </c>
    </row>
    <row r="79" s="24" customFormat="true" ht="12.8" hidden="false" customHeight="false" outlineLevel="0" collapsed="false">
      <c r="A79" s="24" t="n">
        <v>135</v>
      </c>
      <c r="B79" s="33" t="s">
        <v>41</v>
      </c>
      <c r="C79" s="34" t="n">
        <v>0.956</v>
      </c>
      <c r="D79" s="35" t="n">
        <v>93136</v>
      </c>
      <c r="E79" s="35" t="n">
        <v>51426</v>
      </c>
      <c r="F79" s="36" t="n">
        <f aca="false">E79/D79</f>
        <v>0.552160281738533</v>
      </c>
      <c r="G79" s="35" t="n">
        <v>50000</v>
      </c>
      <c r="H79" s="37" t="n">
        <f aca="false">(G79-E79)/F79</f>
        <v>-2582.58344028313</v>
      </c>
      <c r="I79" s="37" t="n">
        <f aca="false">E79*M79/G79</f>
        <v>8536.716</v>
      </c>
      <c r="J79" s="37" t="n">
        <f aca="false">I79-M79</f>
        <v>236.716</v>
      </c>
      <c r="K79" s="37"/>
      <c r="L79" s="33" t="s">
        <v>127</v>
      </c>
      <c r="M79" s="35" t="n">
        <v>8300</v>
      </c>
      <c r="N79" s="35" t="n">
        <v>93136</v>
      </c>
      <c r="O79" s="35" t="n">
        <v>3683</v>
      </c>
      <c r="P79" s="35" t="n">
        <v>773029050</v>
      </c>
      <c r="R79" s="33" t="s">
        <v>105</v>
      </c>
    </row>
    <row r="80" s="31" customFormat="true" ht="12.8" hidden="false" customHeight="false" outlineLevel="0" collapsed="false">
      <c r="A80" s="31" t="n">
        <v>157</v>
      </c>
      <c r="B80" s="6" t="s">
        <v>41</v>
      </c>
      <c r="C80" s="7" t="n">
        <v>0.98</v>
      </c>
      <c r="D80" s="8" t="n">
        <v>90572</v>
      </c>
      <c r="E80" s="8" t="n">
        <v>50168</v>
      </c>
      <c r="F80" s="9" t="n">
        <f aca="false">E80/D80</f>
        <v>0.553901868127015</v>
      </c>
      <c r="G80" s="32" t="n">
        <v>50000</v>
      </c>
      <c r="H80" s="8" t="n">
        <f aca="false">(G80-E80)/F80</f>
        <v>-303.302822516345</v>
      </c>
      <c r="I80" s="8" t="n">
        <f aca="false">E80*M80/G80</f>
        <v>8563.6776</v>
      </c>
      <c r="J80" s="8" t="n">
        <f aca="false">I80-M80</f>
        <v>28.6776000000009</v>
      </c>
      <c r="K80" s="8"/>
      <c r="L80" s="6" t="s">
        <v>128</v>
      </c>
      <c r="M80" s="8" t="n">
        <v>8535</v>
      </c>
      <c r="N80" s="8" t="n">
        <v>90572</v>
      </c>
      <c r="O80" s="8" t="n">
        <v>3594</v>
      </c>
      <c r="P80" s="8" t="n">
        <v>773029050</v>
      </c>
      <c r="Q80" s="38"/>
      <c r="R80" s="31" t="s">
        <v>106</v>
      </c>
    </row>
    <row r="81" s="31" customFormat="true" ht="12.8" hidden="false" customHeight="false" outlineLevel="0" collapsed="false">
      <c r="A81" s="20" t="n">
        <v>48</v>
      </c>
      <c r="B81" s="20" t="s">
        <v>46</v>
      </c>
      <c r="C81" s="28" t="n">
        <v>0.176</v>
      </c>
      <c r="D81" s="21" t="n">
        <v>36848</v>
      </c>
      <c r="E81" s="21" t="n">
        <v>15909</v>
      </c>
      <c r="F81" s="29" t="n">
        <f aca="false">E81/D81</f>
        <v>0.431746634824142</v>
      </c>
      <c r="G81" s="21" t="n">
        <v>50000</v>
      </c>
      <c r="H81" s="21" t="n">
        <f aca="false">(G81-E81)/F81</f>
        <v>78960.6617637815</v>
      </c>
      <c r="I81" s="21" t="n">
        <f aca="false">E81*M81/G81</f>
        <v>2970.2103</v>
      </c>
      <c r="J81" s="21" t="n">
        <f aca="false">I81-M81</f>
        <v>-6364.7897</v>
      </c>
      <c r="K81" s="21"/>
      <c r="L81" s="21"/>
      <c r="M81" s="21" t="n">
        <v>9335</v>
      </c>
      <c r="N81" s="21" t="n">
        <v>36848</v>
      </c>
      <c r="O81" s="21" t="n">
        <v>2688</v>
      </c>
      <c r="P81" s="21" t="n">
        <v>343972393</v>
      </c>
      <c r="Q81" s="20"/>
      <c r="R81" s="20"/>
    </row>
    <row r="82" s="42" customFormat="true" ht="12.8" hidden="false" customHeight="false" outlineLevel="0" collapsed="false">
      <c r="A82" s="42" t="n">
        <v>49</v>
      </c>
      <c r="B82" s="42" t="s">
        <v>47</v>
      </c>
      <c r="C82" s="43" t="n">
        <v>0.097</v>
      </c>
      <c r="D82" s="44" t="n">
        <v>65165</v>
      </c>
      <c r="E82" s="44" t="n">
        <v>28687</v>
      </c>
      <c r="F82" s="45" t="n">
        <f aca="false">E82/D82</f>
        <v>0.440220977518607</v>
      </c>
      <c r="G82" s="44" t="n">
        <v>50000</v>
      </c>
      <c r="H82" s="44" t="n">
        <f aca="false">(G82-E82)/F82</f>
        <v>48414.3216439502</v>
      </c>
      <c r="I82" s="44" t="n">
        <f aca="false">E82*M82/G82</f>
        <v>5840.6732</v>
      </c>
      <c r="J82" s="44" t="n">
        <f aca="false">I82-M82</f>
        <v>-4339.3268</v>
      </c>
      <c r="K82" s="44"/>
      <c r="L82" s="44"/>
      <c r="M82" s="44" t="n">
        <v>10180</v>
      </c>
      <c r="N82" s="44" t="n">
        <v>65165</v>
      </c>
      <c r="O82" s="44" t="n">
        <v>3150</v>
      </c>
      <c r="P82" s="44" t="n">
        <v>663376635</v>
      </c>
    </row>
    <row r="83" customFormat="false" ht="12.8" hidden="false" customHeight="false" outlineLevel="0" collapsed="false">
      <c r="A83" s="20" t="n">
        <v>47</v>
      </c>
      <c r="B83" s="20" t="s">
        <v>45</v>
      </c>
      <c r="C83" s="28" t="n">
        <v>0.184</v>
      </c>
      <c r="D83" s="21" t="n">
        <v>34393</v>
      </c>
      <c r="E83" s="21" t="n">
        <v>15214</v>
      </c>
      <c r="F83" s="29" t="n">
        <f aca="false">E83/D83</f>
        <v>0.442357456459163</v>
      </c>
      <c r="G83" s="21" t="n">
        <v>50000</v>
      </c>
      <c r="H83" s="21" t="n">
        <f aca="false">(G83-E83)/F83</f>
        <v>78637.7611410543</v>
      </c>
      <c r="I83" s="21" t="n">
        <f aca="false">E83*M83/G83</f>
        <v>2825.84836</v>
      </c>
      <c r="J83" s="21" t="n">
        <f aca="false">I83-M83</f>
        <v>-6461.15164</v>
      </c>
      <c r="M83" s="21" t="n">
        <v>9287</v>
      </c>
      <c r="N83" s="21" t="n">
        <v>34393</v>
      </c>
      <c r="O83" s="21" t="n">
        <v>2645</v>
      </c>
      <c r="P83" s="21" t="n">
        <v>319404242</v>
      </c>
    </row>
    <row r="84" s="24" customFormat="true" ht="12.8" hidden="false" customHeight="false" outlineLevel="0" collapsed="false">
      <c r="A84" s="24" t="n">
        <v>50</v>
      </c>
      <c r="B84" s="24" t="s">
        <v>48</v>
      </c>
      <c r="C84" s="25" t="n">
        <v>0.056</v>
      </c>
      <c r="D84" s="26" t="n">
        <v>121655</v>
      </c>
      <c r="E84" s="26" t="n">
        <v>49808</v>
      </c>
      <c r="F84" s="27" t="n">
        <f aca="false">E84/D84</f>
        <v>0.409420081377666</v>
      </c>
      <c r="G84" s="26" t="n">
        <v>50000</v>
      </c>
      <c r="H84" s="26" t="n">
        <f aca="false">(G84-E84)/F84</f>
        <v>468.955991005461</v>
      </c>
      <c r="I84" s="26" t="n">
        <f aca="false">E84*M84/G84</f>
        <v>5781.71264</v>
      </c>
      <c r="J84" s="26" t="n">
        <f aca="false">I84-M84</f>
        <v>-22.2873600000003</v>
      </c>
      <c r="K84" s="26"/>
      <c r="L84" s="26"/>
      <c r="M84" s="26" t="n">
        <v>5804</v>
      </c>
      <c r="N84" s="26" t="n">
        <v>121655</v>
      </c>
      <c r="O84" s="26" t="n">
        <v>2567</v>
      </c>
      <c r="P84" s="26" t="n">
        <v>706088154</v>
      </c>
    </row>
    <row r="85" s="24" customFormat="true" ht="12.8" hidden="false" customHeight="false" outlineLevel="0" collapsed="false">
      <c r="A85" s="24" t="n">
        <v>115</v>
      </c>
      <c r="B85" s="33" t="s">
        <v>48</v>
      </c>
      <c r="C85" s="34" t="n">
        <v>0.948</v>
      </c>
      <c r="D85" s="35" t="n">
        <v>122118</v>
      </c>
      <c r="E85" s="35" t="n">
        <v>50091</v>
      </c>
      <c r="F85" s="36" t="n">
        <f aca="false">E85/D85</f>
        <v>0.410185230678524</v>
      </c>
      <c r="G85" s="35" t="n">
        <v>50000</v>
      </c>
      <c r="H85" s="37" t="n">
        <f aca="false">(G85-E85)/F85</f>
        <v>-221.850991196023</v>
      </c>
      <c r="I85" s="37" t="n">
        <f aca="false">E85*M85/G85</f>
        <v>5792.52324</v>
      </c>
      <c r="J85" s="37" t="n">
        <f aca="false">I85-M85</f>
        <v>10.5232400000004</v>
      </c>
      <c r="K85" s="37"/>
      <c r="L85" s="33" t="s">
        <v>129</v>
      </c>
      <c r="M85" s="35" t="n">
        <v>5782</v>
      </c>
      <c r="N85" s="35" t="n">
        <v>122118</v>
      </c>
      <c r="O85" s="35" t="n">
        <v>2574</v>
      </c>
      <c r="P85" s="35" t="n">
        <v>706088154</v>
      </c>
      <c r="R85" s="24" t="s">
        <v>104</v>
      </c>
    </row>
    <row r="86" s="24" customFormat="true" ht="12.8" hidden="false" customHeight="false" outlineLevel="0" collapsed="false">
      <c r="A86" s="24" t="n">
        <v>136</v>
      </c>
      <c r="B86" s="33" t="s">
        <v>48</v>
      </c>
      <c r="C86" s="34" t="n">
        <v>0.983</v>
      </c>
      <c r="D86" s="37" t="n">
        <v>121886</v>
      </c>
      <c r="E86" s="37" t="n">
        <v>50004</v>
      </c>
      <c r="F86" s="36" t="n">
        <f aca="false">E86/D86</f>
        <v>0.410252202878099</v>
      </c>
      <c r="G86" s="35" t="n">
        <v>50000</v>
      </c>
      <c r="H86" s="37" t="n">
        <f aca="false">(G86-E86)/F86</f>
        <v>-9.75009999200064</v>
      </c>
      <c r="I86" s="37" t="n">
        <f aca="false">E86*M86/G86</f>
        <v>5793.46344</v>
      </c>
      <c r="J86" s="37" t="n">
        <f aca="false">I86-M86</f>
        <v>0.463440000000446</v>
      </c>
      <c r="K86" s="37"/>
      <c r="L86" s="33" t="s">
        <v>130</v>
      </c>
      <c r="M86" s="37" t="n">
        <v>5793</v>
      </c>
      <c r="N86" s="37" t="n">
        <v>121886</v>
      </c>
      <c r="O86" s="37" t="n">
        <v>2572</v>
      </c>
      <c r="P86" s="37" t="n">
        <v>706088154</v>
      </c>
      <c r="R86" s="33" t="s">
        <v>105</v>
      </c>
    </row>
    <row r="87" s="31" customFormat="true" ht="12.8" hidden="false" customHeight="false" outlineLevel="0" collapsed="false">
      <c r="A87" s="31" t="n">
        <v>158</v>
      </c>
      <c r="B87" s="6" t="s">
        <v>48</v>
      </c>
      <c r="C87" s="7" t="n">
        <v>0.983</v>
      </c>
      <c r="D87" s="8" t="n">
        <v>121886</v>
      </c>
      <c r="E87" s="8" t="n">
        <v>50004</v>
      </c>
      <c r="F87" s="9" t="n">
        <f aca="false">E87/D87</f>
        <v>0.410252202878099</v>
      </c>
      <c r="G87" s="32" t="n">
        <v>50000</v>
      </c>
      <c r="H87" s="8" t="n">
        <f aca="false">(G87-E87)/F87</f>
        <v>-9.75009999200064</v>
      </c>
      <c r="I87" s="8" t="n">
        <f aca="false">E87*M87/G87</f>
        <v>5793.46344</v>
      </c>
      <c r="J87" s="8" t="n">
        <f aca="false">I87-M87</f>
        <v>0.463440000000446</v>
      </c>
      <c r="K87" s="8"/>
      <c r="L87" s="6" t="s">
        <v>130</v>
      </c>
      <c r="M87" s="8" t="n">
        <v>5793</v>
      </c>
      <c r="N87" s="8" t="n">
        <v>121886</v>
      </c>
      <c r="O87" s="8" t="n">
        <v>2572</v>
      </c>
      <c r="P87" s="8" t="n">
        <v>706088154</v>
      </c>
      <c r="Q87" s="38"/>
      <c r="R87" s="31" t="s">
        <v>106</v>
      </c>
    </row>
    <row r="88" customFormat="false" ht="12.8" hidden="false" customHeight="false" outlineLevel="0" collapsed="false">
      <c r="A88" s="20" t="n">
        <v>53</v>
      </c>
      <c r="B88" s="20" t="s">
        <v>50</v>
      </c>
      <c r="C88" s="28" t="n">
        <v>0.146</v>
      </c>
      <c r="D88" s="21" t="n">
        <v>53131</v>
      </c>
      <c r="E88" s="21" t="n">
        <v>19173</v>
      </c>
      <c r="F88" s="29" t="n">
        <f aca="false">E88/D88</f>
        <v>0.360862773145621</v>
      </c>
      <c r="G88" s="21" t="n">
        <v>50000</v>
      </c>
      <c r="H88" s="21" t="n">
        <f aca="false">(G88-E88)/F88</f>
        <v>85425.824701403</v>
      </c>
      <c r="I88" s="21" t="n">
        <f aca="false">E88*M88/G88</f>
        <v>5401.0341</v>
      </c>
      <c r="J88" s="21" t="n">
        <f aca="false">I88-M88</f>
        <v>-8683.9659</v>
      </c>
      <c r="M88" s="21" t="n">
        <v>14085</v>
      </c>
      <c r="N88" s="21" t="n">
        <v>53131</v>
      </c>
      <c r="O88" s="21" t="n">
        <v>2139</v>
      </c>
      <c r="P88" s="21" t="n">
        <v>748349134</v>
      </c>
    </row>
    <row r="89" s="30" customFormat="true" ht="12.8" hidden="false" customHeight="false" outlineLevel="0" collapsed="false">
      <c r="A89" s="30" t="n">
        <v>169</v>
      </c>
      <c r="B89" s="30" t="s">
        <v>131</v>
      </c>
      <c r="C89" s="46" t="n">
        <v>0.384</v>
      </c>
      <c r="D89" s="47" t="n">
        <v>144016</v>
      </c>
      <c r="E89" s="47" t="n">
        <v>52592</v>
      </c>
      <c r="F89" s="48" t="n">
        <f aca="false">E89/D89</f>
        <v>0.365181646483724</v>
      </c>
      <c r="G89" s="47" t="n">
        <v>50000</v>
      </c>
      <c r="H89" s="47" t="n">
        <f aca="false">(G89-E89)/F89</f>
        <v>-7097.83754183146</v>
      </c>
      <c r="I89" s="47" t="n">
        <f aca="false">E89*M89/G89</f>
        <v>15976.39776</v>
      </c>
      <c r="J89" s="47" t="n">
        <f aca="false">I89-M89</f>
        <v>787.39776</v>
      </c>
      <c r="K89" s="15" t="n">
        <v>328</v>
      </c>
      <c r="L89" s="15" t="s">
        <v>132</v>
      </c>
      <c r="M89" s="47" t="n">
        <v>15189</v>
      </c>
      <c r="N89" s="47" t="n">
        <v>144016</v>
      </c>
      <c r="O89" s="47" t="n">
        <v>2471</v>
      </c>
      <c r="P89" s="47" t="n">
        <v>2187458098</v>
      </c>
      <c r="R89" s="30" t="n">
        <v>20220919</v>
      </c>
    </row>
    <row r="90" s="30" customFormat="true" ht="12.8" hidden="false" customHeight="false" outlineLevel="0" collapsed="false">
      <c r="A90" s="20" t="n">
        <v>170</v>
      </c>
      <c r="B90" s="24" t="s">
        <v>133</v>
      </c>
      <c r="C90" s="25" t="n">
        <v>1</v>
      </c>
      <c r="D90" s="26" t="n">
        <v>55296</v>
      </c>
      <c r="E90" s="26" t="n">
        <v>20174</v>
      </c>
      <c r="F90" s="27" t="n">
        <f aca="false">E90/D90</f>
        <v>0.364836516203704</v>
      </c>
      <c r="G90" s="26" t="n">
        <v>50000</v>
      </c>
      <c r="H90" s="26" t="n">
        <f aca="false">(G90-E90)/F90</f>
        <v>81751.6851392882</v>
      </c>
      <c r="I90" s="26" t="n">
        <f aca="false">E90*M90/G90</f>
        <v>5692.29584</v>
      </c>
      <c r="J90" s="26" t="n">
        <f aca="false">I90-M90</f>
        <v>-8415.70416</v>
      </c>
      <c r="K90" s="33" t="n">
        <v>307</v>
      </c>
      <c r="L90" s="33" t="s">
        <v>134</v>
      </c>
      <c r="M90" s="26" t="n">
        <v>14108</v>
      </c>
      <c r="N90" s="26" t="n">
        <v>55296</v>
      </c>
      <c r="O90" s="26" t="n">
        <v>2160</v>
      </c>
      <c r="P90" s="26" t="n">
        <v>780110560</v>
      </c>
      <c r="Q90" s="24"/>
      <c r="R90" s="24" t="n">
        <v>20220919</v>
      </c>
    </row>
    <row r="91" s="24" customFormat="true" ht="12.8" hidden="false" customHeight="false" outlineLevel="0" collapsed="false">
      <c r="A91" s="24" t="n">
        <v>54</v>
      </c>
      <c r="B91" s="24" t="s">
        <v>135</v>
      </c>
      <c r="C91" s="25" t="n">
        <v>0.067</v>
      </c>
      <c r="D91" s="26" t="n">
        <v>117279</v>
      </c>
      <c r="E91" s="26" t="n">
        <v>41514</v>
      </c>
      <c r="F91" s="27" t="n">
        <f aca="false">E91/D91</f>
        <v>0.353976415215</v>
      </c>
      <c r="G91" s="26" t="n">
        <v>50000</v>
      </c>
      <c r="H91" s="26" t="n">
        <f aca="false">(G91-E91)/F91</f>
        <v>23973.3486052898</v>
      </c>
      <c r="I91" s="26" t="n">
        <f aca="false">E91*M91/G91</f>
        <v>9963.36</v>
      </c>
      <c r="J91" s="26" t="n">
        <f aca="false">I91-M91</f>
        <v>-2036.64</v>
      </c>
      <c r="K91" s="26"/>
      <c r="L91" s="26"/>
      <c r="M91" s="26" t="n">
        <v>12000</v>
      </c>
      <c r="N91" s="26" t="n">
        <v>117279</v>
      </c>
      <c r="O91" s="26" t="n">
        <v>2724</v>
      </c>
      <c r="P91" s="26" t="n">
        <v>1407347538</v>
      </c>
    </row>
    <row r="92" s="24" customFormat="true" ht="12.8" hidden="false" customHeight="false" outlineLevel="0" collapsed="false">
      <c r="A92" s="24" t="n">
        <v>52</v>
      </c>
      <c r="B92" s="24" t="s">
        <v>51</v>
      </c>
      <c r="C92" s="25" t="n">
        <v>0.08</v>
      </c>
      <c r="D92" s="26" t="n">
        <v>95459</v>
      </c>
      <c r="E92" s="26" t="n">
        <v>34737</v>
      </c>
      <c r="F92" s="27" t="n">
        <f aca="false">E92/D92</f>
        <v>0.363894446830576</v>
      </c>
      <c r="G92" s="26" t="n">
        <v>50000</v>
      </c>
      <c r="H92" s="26" t="n">
        <f aca="false">(G92-E92)/F92</f>
        <v>41943.481503872</v>
      </c>
      <c r="I92" s="26" t="n">
        <f aca="false">E92*M92/G92</f>
        <v>10242.55182</v>
      </c>
      <c r="J92" s="26" t="n">
        <f aca="false">I92-M92</f>
        <v>-4500.44818</v>
      </c>
      <c r="K92" s="26"/>
      <c r="L92" s="26"/>
      <c r="M92" s="26" t="n">
        <v>14743</v>
      </c>
      <c r="N92" s="26" t="n">
        <v>95459</v>
      </c>
      <c r="O92" s="26" t="n">
        <v>2359</v>
      </c>
      <c r="P92" s="26" t="n">
        <v>1407347538</v>
      </c>
    </row>
    <row r="93" s="24" customFormat="true" ht="12.8" hidden="false" customHeight="false" outlineLevel="0" collapsed="false">
      <c r="A93" s="24" t="n">
        <v>51</v>
      </c>
      <c r="B93" s="24" t="s">
        <v>49</v>
      </c>
      <c r="C93" s="25" t="n">
        <v>0.162</v>
      </c>
      <c r="D93" s="26" t="n">
        <v>47277</v>
      </c>
      <c r="E93" s="26" t="n">
        <v>17243</v>
      </c>
      <c r="F93" s="27" t="n">
        <f aca="false">E93/D93</f>
        <v>0.364722803900417</v>
      </c>
      <c r="G93" s="26" t="n">
        <v>50000</v>
      </c>
      <c r="H93" s="26" t="n">
        <f aca="false">(G93-E93)/F93</f>
        <v>89813.4135011309</v>
      </c>
      <c r="I93" s="26" t="n">
        <f aca="false">E93*M93/G93</f>
        <v>4807.00354</v>
      </c>
      <c r="J93" s="26" t="n">
        <f aca="false">I93-M93</f>
        <v>-9131.99646</v>
      </c>
      <c r="K93" s="26"/>
      <c r="L93" s="26"/>
      <c r="M93" s="26" t="n">
        <v>13939</v>
      </c>
      <c r="N93" s="26" t="n">
        <v>47277</v>
      </c>
      <c r="O93" s="26" t="n">
        <v>2069</v>
      </c>
      <c r="P93" s="26" t="n">
        <v>658998404</v>
      </c>
    </row>
    <row r="94" s="24" customFormat="true" ht="12.8" hidden="false" customHeight="false" outlineLevel="0" collapsed="false">
      <c r="A94" s="24" t="n">
        <v>116</v>
      </c>
      <c r="B94" s="33" t="s">
        <v>49</v>
      </c>
      <c r="C94" s="34" t="n">
        <v>1</v>
      </c>
      <c r="D94" s="35" t="n">
        <v>141257</v>
      </c>
      <c r="E94" s="35" t="n">
        <v>47494</v>
      </c>
      <c r="F94" s="36" t="n">
        <f aca="false">E94/D94</f>
        <v>0.336224045534027</v>
      </c>
      <c r="G94" s="35" t="n">
        <v>50000</v>
      </c>
      <c r="H94" s="37" t="n">
        <f aca="false">(G94-E94)/F94</f>
        <v>7453.36341432602</v>
      </c>
      <c r="I94" s="37" t="n">
        <f aca="false">E94*M94/G94</f>
        <v>9463.65444</v>
      </c>
      <c r="J94" s="37" t="n">
        <f aca="false">I94-M94</f>
        <v>-499.34556</v>
      </c>
      <c r="K94" s="37"/>
      <c r="L94" s="33" t="s">
        <v>136</v>
      </c>
      <c r="M94" s="35" t="n">
        <v>9963</v>
      </c>
      <c r="N94" s="35" t="n">
        <v>141257</v>
      </c>
      <c r="O94" s="35" t="n">
        <v>3050</v>
      </c>
      <c r="P94" s="35" t="n">
        <v>1407347538</v>
      </c>
      <c r="R94" s="24" t="s">
        <v>104</v>
      </c>
    </row>
    <row r="95" customFormat="false" ht="12.8" hidden="false" customHeight="false" outlineLevel="0" collapsed="false">
      <c r="A95" s="20" t="n">
        <v>137</v>
      </c>
      <c r="B95" s="0" t="s">
        <v>49</v>
      </c>
      <c r="C95" s="5" t="n">
        <v>1</v>
      </c>
      <c r="D95" s="1" t="n">
        <v>148705</v>
      </c>
      <c r="E95" s="1" t="n">
        <v>49178</v>
      </c>
      <c r="F95" s="2" t="n">
        <f aca="false">E95/D95</f>
        <v>0.33070844961501</v>
      </c>
      <c r="G95" s="4" t="n">
        <v>50000</v>
      </c>
      <c r="H95" s="1" t="n">
        <f aca="false">(G95-E95)/F95</f>
        <v>2485.5730204563</v>
      </c>
      <c r="I95" s="1" t="n">
        <f aca="false">E95*M95/G95</f>
        <v>9308.41184</v>
      </c>
      <c r="J95" s="1" t="n">
        <f aca="false">I95-M95</f>
        <v>-155.588159999999</v>
      </c>
      <c r="K95" s="1"/>
      <c r="L95" s="0" t="s">
        <v>137</v>
      </c>
      <c r="M95" s="1" t="n">
        <v>9464</v>
      </c>
      <c r="N95" s="1" t="n">
        <v>148705</v>
      </c>
      <c r="O95" s="1" t="n">
        <v>3131</v>
      </c>
      <c r="P95" s="1" t="n">
        <v>1407347538</v>
      </c>
      <c r="R95" s="0" t="s">
        <v>105</v>
      </c>
    </row>
    <row r="96" s="42" customFormat="true" ht="12.8" hidden="false" customHeight="false" outlineLevel="0" collapsed="false">
      <c r="A96" s="20" t="n">
        <v>159</v>
      </c>
      <c r="B96" s="0" t="s">
        <v>49</v>
      </c>
      <c r="C96" s="5" t="n">
        <v>1</v>
      </c>
      <c r="D96" s="1" t="n">
        <v>148705</v>
      </c>
      <c r="E96" s="1" t="n">
        <v>49178</v>
      </c>
      <c r="F96" s="2" t="n">
        <f aca="false">E96/D96</f>
        <v>0.33070844961501</v>
      </c>
      <c r="G96" s="4" t="n">
        <v>50000</v>
      </c>
      <c r="H96" s="1" t="n">
        <f aca="false">(G96-E96)/F96</f>
        <v>2485.5730204563</v>
      </c>
      <c r="I96" s="1" t="n">
        <f aca="false">E96*M96/G96</f>
        <v>9308.41184</v>
      </c>
      <c r="J96" s="1" t="n">
        <f aca="false">I96-M96</f>
        <v>-155.588159999999</v>
      </c>
      <c r="K96" s="1"/>
      <c r="L96" s="0" t="s">
        <v>137</v>
      </c>
      <c r="M96" s="1" t="n">
        <v>9464</v>
      </c>
      <c r="N96" s="1" t="n">
        <v>148705</v>
      </c>
      <c r="O96" s="1" t="n">
        <v>3131</v>
      </c>
      <c r="P96" s="1" t="n">
        <v>1407347538</v>
      </c>
      <c r="Q96" s="20"/>
      <c r="R96" s="20" t="s">
        <v>106</v>
      </c>
    </row>
    <row r="97" customFormat="false" ht="12.8" hidden="false" customHeight="false" outlineLevel="0" collapsed="false">
      <c r="A97" s="20" t="n">
        <v>58</v>
      </c>
      <c r="B97" s="20" t="s">
        <v>54</v>
      </c>
      <c r="C97" s="28" t="n">
        <v>0.17</v>
      </c>
      <c r="D97" s="21" t="n">
        <v>37141</v>
      </c>
      <c r="E97" s="21" t="n">
        <v>16435</v>
      </c>
      <c r="F97" s="29" t="n">
        <f aca="false">E97/D97</f>
        <v>0.442502894375488</v>
      </c>
      <c r="G97" s="21" t="n">
        <v>50000</v>
      </c>
      <c r="H97" s="21" t="n">
        <f aca="false">(G97-E97)/F97</f>
        <v>75852.6111956191</v>
      </c>
      <c r="I97" s="21" t="n">
        <f aca="false">E97*M97/G97</f>
        <v>2947.1242</v>
      </c>
      <c r="J97" s="21" t="n">
        <f aca="false">I97-M97</f>
        <v>-6018.8758</v>
      </c>
      <c r="M97" s="21" t="n">
        <v>8966</v>
      </c>
      <c r="N97" s="21" t="n">
        <v>37141</v>
      </c>
      <c r="O97" s="21" t="n">
        <v>2094</v>
      </c>
      <c r="P97" s="21" t="n">
        <v>333003916</v>
      </c>
    </row>
    <row r="98" s="24" customFormat="true" ht="12.8" hidden="false" customHeight="false" outlineLevel="0" collapsed="false">
      <c r="A98" s="24" t="n">
        <v>57</v>
      </c>
      <c r="B98" s="24" t="s">
        <v>138</v>
      </c>
      <c r="C98" s="25" t="n">
        <v>0.069</v>
      </c>
      <c r="D98" s="26" t="n">
        <v>90301</v>
      </c>
      <c r="E98" s="26" t="n">
        <v>40551</v>
      </c>
      <c r="F98" s="27" t="n">
        <f aca="false">E98/D98</f>
        <v>0.449064794409807</v>
      </c>
      <c r="G98" s="26" t="n">
        <v>50000</v>
      </c>
      <c r="H98" s="26" t="n">
        <f aca="false">(G98-E98)/F98</f>
        <v>21041.506966536</v>
      </c>
      <c r="I98" s="26" t="n">
        <f aca="false">E98*M98/G98</f>
        <v>7704.69</v>
      </c>
      <c r="J98" s="26" t="n">
        <f aca="false">I98-M98</f>
        <v>-1795.31</v>
      </c>
      <c r="K98" s="26"/>
      <c r="L98" s="26"/>
      <c r="M98" s="26" t="n">
        <v>9500</v>
      </c>
      <c r="N98" s="26" t="n">
        <v>90301</v>
      </c>
      <c r="O98" s="26" t="n">
        <v>2677</v>
      </c>
      <c r="P98" s="26" t="n">
        <v>857858458</v>
      </c>
    </row>
    <row r="99" s="24" customFormat="true" ht="12.8" hidden="false" customHeight="false" outlineLevel="0" collapsed="false">
      <c r="A99" s="24" t="n">
        <v>56</v>
      </c>
      <c r="B99" s="24" t="s">
        <v>53</v>
      </c>
      <c r="C99" s="25" t="n">
        <v>0.075</v>
      </c>
      <c r="D99" s="26" t="n">
        <v>82685</v>
      </c>
      <c r="E99" s="26" t="n">
        <v>37122</v>
      </c>
      <c r="F99" s="27" t="n">
        <f aca="false">E99/D99</f>
        <v>0.448956884561892</v>
      </c>
      <c r="G99" s="26" t="n">
        <v>50000</v>
      </c>
      <c r="H99" s="26" t="n">
        <f aca="false">(G99-E99)/F99</f>
        <v>28684.2688971499</v>
      </c>
      <c r="I99" s="26" t="n">
        <f aca="false">E99*M99/G99</f>
        <v>7702.815</v>
      </c>
      <c r="J99" s="26" t="n">
        <f aca="false">I99-M99</f>
        <v>-2672.185</v>
      </c>
      <c r="K99" s="26"/>
      <c r="L99" s="26"/>
      <c r="M99" s="26" t="n">
        <v>10375</v>
      </c>
      <c r="N99" s="26" t="n">
        <v>82685</v>
      </c>
      <c r="O99" s="26" t="n">
        <v>2530</v>
      </c>
      <c r="P99" s="26" t="n">
        <v>857858458</v>
      </c>
    </row>
    <row r="100" s="24" customFormat="true" ht="12.8" hidden="false" customHeight="false" outlineLevel="0" collapsed="false">
      <c r="A100" s="24" t="n">
        <v>55</v>
      </c>
      <c r="B100" s="24" t="s">
        <v>52</v>
      </c>
      <c r="C100" s="25" t="n">
        <v>0.113</v>
      </c>
      <c r="D100" s="26" t="n">
        <v>55184</v>
      </c>
      <c r="E100" s="26" t="n">
        <v>24768</v>
      </c>
      <c r="F100" s="27" t="n">
        <f aca="false">E100/D100</f>
        <v>0.448825746593215</v>
      </c>
      <c r="G100" s="26" t="n">
        <v>50000</v>
      </c>
      <c r="H100" s="26" t="n">
        <f aca="false">(G100-E100)/F100</f>
        <v>56217.8087855297</v>
      </c>
      <c r="I100" s="26" t="n">
        <f aca="false">E100*M100/G100</f>
        <v>4711.36896</v>
      </c>
      <c r="J100" s="26" t="n">
        <f aca="false">I100-M100</f>
        <v>-4799.63104</v>
      </c>
      <c r="K100" s="26"/>
      <c r="L100" s="26"/>
      <c r="M100" s="26" t="n">
        <v>9511</v>
      </c>
      <c r="N100" s="26" t="n">
        <v>55184</v>
      </c>
      <c r="O100" s="26" t="n">
        <v>2315</v>
      </c>
      <c r="P100" s="26" t="n">
        <v>524854542</v>
      </c>
    </row>
    <row r="101" s="24" customFormat="true" ht="12.8" hidden="false" customHeight="false" outlineLevel="0" collapsed="false">
      <c r="A101" s="24" t="n">
        <v>117</v>
      </c>
      <c r="B101" s="33" t="s">
        <v>52</v>
      </c>
      <c r="C101" s="34" t="n">
        <v>0.975</v>
      </c>
      <c r="D101" s="35" t="n">
        <v>111338</v>
      </c>
      <c r="E101" s="35" t="n">
        <v>48719</v>
      </c>
      <c r="F101" s="36" t="n">
        <f aca="false">E101/D101</f>
        <v>0.437577466812768</v>
      </c>
      <c r="G101" s="35" t="n">
        <v>50000</v>
      </c>
      <c r="H101" s="37" t="n">
        <f aca="false">(G101-E101)/F101</f>
        <v>2927.48163960672</v>
      </c>
      <c r="I101" s="37" t="n">
        <f aca="false">E101*M101/G101</f>
        <v>7507.5979</v>
      </c>
      <c r="J101" s="37" t="n">
        <f aca="false">I101-M101</f>
        <v>-197.4021</v>
      </c>
      <c r="K101" s="37"/>
      <c r="L101" s="33" t="s">
        <v>139</v>
      </c>
      <c r="M101" s="35" t="n">
        <v>7705</v>
      </c>
      <c r="N101" s="35" t="n">
        <v>111338</v>
      </c>
      <c r="O101" s="35" t="n">
        <v>3027</v>
      </c>
      <c r="P101" s="35" t="n">
        <v>857858458</v>
      </c>
      <c r="R101" s="24" t="s">
        <v>104</v>
      </c>
    </row>
    <row r="102" s="31" customFormat="true" ht="12.8" hidden="false" customHeight="false" outlineLevel="0" collapsed="false">
      <c r="A102" s="20" t="n">
        <v>138</v>
      </c>
      <c r="B102" s="0" t="s">
        <v>52</v>
      </c>
      <c r="C102" s="5" t="n">
        <v>0.988</v>
      </c>
      <c r="D102" s="1" t="n">
        <v>114259</v>
      </c>
      <c r="E102" s="1" t="n">
        <v>49770</v>
      </c>
      <c r="F102" s="2" t="n">
        <f aca="false">E102/D102</f>
        <v>0.435589319003317</v>
      </c>
      <c r="G102" s="4" t="n">
        <v>50000</v>
      </c>
      <c r="H102" s="1" t="n">
        <f aca="false">(G102-E102)/F102</f>
        <v>528.020293349407</v>
      </c>
      <c r="I102" s="1" t="n">
        <f aca="false">E102*M102/G102</f>
        <v>7473.4632</v>
      </c>
      <c r="J102" s="1" t="n">
        <f aca="false">I102-M102</f>
        <v>-34.5367999999999</v>
      </c>
      <c r="K102" s="1"/>
      <c r="L102" s="0" t="s">
        <v>140</v>
      </c>
      <c r="M102" s="1" t="n">
        <v>7508</v>
      </c>
      <c r="N102" s="1" t="n">
        <v>114259</v>
      </c>
      <c r="O102" s="1" t="n">
        <v>3071</v>
      </c>
      <c r="P102" s="1" t="n">
        <v>857858458</v>
      </c>
      <c r="Q102" s="20"/>
      <c r="R102" s="0" t="s">
        <v>105</v>
      </c>
    </row>
    <row r="103" s="31" customFormat="true" ht="12.8" hidden="false" customHeight="false" outlineLevel="0" collapsed="false">
      <c r="A103" s="31" t="n">
        <v>160</v>
      </c>
      <c r="B103" s="6" t="s">
        <v>52</v>
      </c>
      <c r="C103" s="7" t="n">
        <v>0.988</v>
      </c>
      <c r="D103" s="8" t="n">
        <v>114259</v>
      </c>
      <c r="E103" s="8" t="n">
        <v>49770</v>
      </c>
      <c r="F103" s="9" t="n">
        <f aca="false">E103/D103</f>
        <v>0.435589319003317</v>
      </c>
      <c r="G103" s="32" t="n">
        <v>50000</v>
      </c>
      <c r="H103" s="8" t="n">
        <f aca="false">(G103-E103)/F103</f>
        <v>528.020293349407</v>
      </c>
      <c r="I103" s="8" t="n">
        <f aca="false">E103*M103/G103</f>
        <v>7473.4632</v>
      </c>
      <c r="J103" s="8" t="n">
        <f aca="false">I103-M103</f>
        <v>-34.5367999999999</v>
      </c>
      <c r="K103" s="8"/>
      <c r="L103" s="6" t="s">
        <v>140</v>
      </c>
      <c r="M103" s="8" t="n">
        <v>7508</v>
      </c>
      <c r="N103" s="8" t="n">
        <v>114259</v>
      </c>
      <c r="O103" s="8" t="n">
        <v>3071</v>
      </c>
      <c r="P103" s="8" t="n">
        <v>857858458</v>
      </c>
      <c r="R103" s="31" t="s">
        <v>106</v>
      </c>
    </row>
    <row r="104" customFormat="false" ht="12.8" hidden="false" customHeight="false" outlineLevel="0" collapsed="false">
      <c r="A104" s="20" t="n">
        <v>60</v>
      </c>
      <c r="B104" s="20" t="s">
        <v>57</v>
      </c>
      <c r="C104" s="28" t="n">
        <v>0.444</v>
      </c>
      <c r="D104" s="21" t="n">
        <v>12404</v>
      </c>
      <c r="E104" s="21" t="n">
        <v>6292</v>
      </c>
      <c r="F104" s="29" t="n">
        <f aca="false">E104/D104</f>
        <v>0.507255723960013</v>
      </c>
      <c r="G104" s="21" t="n">
        <v>50000</v>
      </c>
      <c r="H104" s="21" t="n">
        <f aca="false">(G104-E104)/F104</f>
        <v>86165.6122059758</v>
      </c>
      <c r="I104" s="21" t="n">
        <f aca="false">E104*M104/G104</f>
        <v>960.28504</v>
      </c>
      <c r="J104" s="21" t="n">
        <f aca="false">I104-M104</f>
        <v>-6670.71496</v>
      </c>
      <c r="M104" s="21" t="n">
        <v>7631</v>
      </c>
      <c r="N104" s="21" t="n">
        <v>12404</v>
      </c>
      <c r="O104" s="21" t="n">
        <v>1562</v>
      </c>
      <c r="P104" s="21" t="n">
        <v>94656936</v>
      </c>
    </row>
    <row r="105" s="24" customFormat="true" ht="12.8" hidden="false" customHeight="false" outlineLevel="0" collapsed="false">
      <c r="A105" s="24" t="n">
        <v>62</v>
      </c>
      <c r="B105" s="24" t="s">
        <v>141</v>
      </c>
      <c r="C105" s="25" t="n">
        <v>0.058</v>
      </c>
      <c r="D105" s="26" t="n">
        <v>94158</v>
      </c>
      <c r="E105" s="26" t="n">
        <v>48314</v>
      </c>
      <c r="F105" s="27" t="n">
        <f aca="false">E105/D105</f>
        <v>0.513116251407209</v>
      </c>
      <c r="G105" s="26" t="n">
        <v>50000</v>
      </c>
      <c r="H105" s="26" t="n">
        <f aca="false">(G105-E105)/F105</f>
        <v>3285.8051082502</v>
      </c>
      <c r="I105" s="26" t="n">
        <f aca="false">E105*M105/G105</f>
        <v>8213.38</v>
      </c>
      <c r="J105" s="26" t="n">
        <f aca="false">I105-M105</f>
        <v>-286.620000000001</v>
      </c>
      <c r="K105" s="26"/>
      <c r="L105" s="26"/>
      <c r="M105" s="26" t="n">
        <v>8500</v>
      </c>
      <c r="N105" s="26" t="n">
        <v>94158</v>
      </c>
      <c r="O105" s="26" t="n">
        <v>2735</v>
      </c>
      <c r="P105" s="26" t="n">
        <v>800342375</v>
      </c>
    </row>
    <row r="106" s="24" customFormat="true" ht="12.8" hidden="false" customHeight="false" outlineLevel="0" collapsed="false">
      <c r="A106" s="24" t="n">
        <v>61</v>
      </c>
      <c r="B106" s="24" t="s">
        <v>56</v>
      </c>
      <c r="C106" s="25" t="n">
        <v>0.059</v>
      </c>
      <c r="D106" s="26" t="n">
        <v>92004</v>
      </c>
      <c r="E106" s="26" t="n">
        <v>47247</v>
      </c>
      <c r="F106" s="27" t="n">
        <f aca="false">E106/D106</f>
        <v>0.513532020346941</v>
      </c>
      <c r="G106" s="26" t="n">
        <v>50000</v>
      </c>
      <c r="H106" s="26" t="n">
        <f aca="false">(G106-E106)/F106</f>
        <v>5360.91205790844</v>
      </c>
      <c r="I106" s="26" t="n">
        <f aca="false">E106*M106/G106</f>
        <v>8220.03306</v>
      </c>
      <c r="J106" s="26" t="n">
        <f aca="false">I106-M106</f>
        <v>-478.96694</v>
      </c>
      <c r="K106" s="26"/>
      <c r="L106" s="26"/>
      <c r="M106" s="26" t="n">
        <v>8699</v>
      </c>
      <c r="N106" s="26" t="n">
        <v>92004</v>
      </c>
      <c r="O106" s="26" t="n">
        <v>2706</v>
      </c>
      <c r="P106" s="26" t="n">
        <v>800342375</v>
      </c>
    </row>
    <row r="107" s="24" customFormat="true" ht="12.8" hidden="false" customHeight="false" outlineLevel="0" collapsed="false">
      <c r="A107" s="24" t="n">
        <v>59</v>
      </c>
      <c r="B107" s="24" t="s">
        <v>55</v>
      </c>
      <c r="C107" s="25" t="n">
        <v>0.067</v>
      </c>
      <c r="D107" s="26" t="n">
        <v>81582</v>
      </c>
      <c r="E107" s="26" t="n">
        <v>41941</v>
      </c>
      <c r="F107" s="27" t="n">
        <f aca="false">E107/D107</f>
        <v>0.51409624672109</v>
      </c>
      <c r="G107" s="26" t="n">
        <v>50000</v>
      </c>
      <c r="H107" s="26" t="n">
        <f aca="false">(G107-E107)/F107</f>
        <v>15676.052979185</v>
      </c>
      <c r="I107" s="26" t="n">
        <f aca="false">E107*M107/G107</f>
        <v>7255.793</v>
      </c>
      <c r="J107" s="26" t="n">
        <f aca="false">I107-M107</f>
        <v>-1394.207</v>
      </c>
      <c r="K107" s="26"/>
      <c r="L107" s="26"/>
      <c r="M107" s="26" t="n">
        <v>8650</v>
      </c>
      <c r="N107" s="26" t="n">
        <v>81582</v>
      </c>
      <c r="O107" s="26" t="n">
        <v>2669</v>
      </c>
      <c r="P107" s="26" t="n">
        <v>705685439</v>
      </c>
    </row>
    <row r="108" s="24" customFormat="true" ht="12.8" hidden="false" customHeight="false" outlineLevel="0" collapsed="false">
      <c r="A108" s="24" t="n">
        <v>118</v>
      </c>
      <c r="B108" s="33" t="s">
        <v>55</v>
      </c>
      <c r="C108" s="34" t="n">
        <v>0.954</v>
      </c>
      <c r="D108" s="35" t="n">
        <v>97235</v>
      </c>
      <c r="E108" s="35" t="n">
        <v>49789</v>
      </c>
      <c r="F108" s="36" t="n">
        <f aca="false">E108/D108</f>
        <v>0.512048130817093</v>
      </c>
      <c r="G108" s="35" t="n">
        <v>50000</v>
      </c>
      <c r="H108" s="37" t="n">
        <f aca="false">(G108-E108)/F108</f>
        <v>412.070638092751</v>
      </c>
      <c r="I108" s="37" t="n">
        <f aca="false">E108*M108/G108</f>
        <v>8196.26518</v>
      </c>
      <c r="J108" s="37" t="n">
        <f aca="false">I108-M108</f>
        <v>-34.7348199999997</v>
      </c>
      <c r="K108" s="37"/>
      <c r="L108" s="33" t="s">
        <v>142</v>
      </c>
      <c r="M108" s="35" t="n">
        <v>8231</v>
      </c>
      <c r="N108" s="35" t="n">
        <v>97235</v>
      </c>
      <c r="O108" s="35" t="n">
        <v>2767</v>
      </c>
      <c r="P108" s="35" t="n">
        <v>800342375</v>
      </c>
      <c r="R108" s="24" t="s">
        <v>104</v>
      </c>
    </row>
    <row r="109" customFormat="false" ht="12.8" hidden="false" customHeight="false" outlineLevel="0" collapsed="false">
      <c r="A109" s="20" t="n">
        <v>139</v>
      </c>
      <c r="B109" s="0" t="s">
        <v>55</v>
      </c>
      <c r="C109" s="5" t="n">
        <v>0.984</v>
      </c>
      <c r="D109" s="1" t="n">
        <v>97650</v>
      </c>
      <c r="E109" s="1" t="n">
        <v>49986</v>
      </c>
      <c r="F109" s="2" t="n">
        <f aca="false">E109/D109</f>
        <v>0.511889400921659</v>
      </c>
      <c r="G109" s="4" t="n">
        <v>50000</v>
      </c>
      <c r="H109" s="1" t="n">
        <f aca="false">(G109-E109)/F109</f>
        <v>27.3496579042132</v>
      </c>
      <c r="I109" s="1" t="n">
        <f aca="false">E109*M109/G109</f>
        <v>8193.70512</v>
      </c>
      <c r="J109" s="1" t="n">
        <f aca="false">I109-M109</f>
        <v>-2.29487999999947</v>
      </c>
      <c r="K109" s="1"/>
      <c r="L109" s="0" t="s">
        <v>143</v>
      </c>
      <c r="M109" s="1" t="n">
        <v>8196</v>
      </c>
      <c r="N109" s="1" t="n">
        <v>97650</v>
      </c>
      <c r="O109" s="1" t="n">
        <v>2773</v>
      </c>
      <c r="P109" s="1" t="n">
        <v>800342375</v>
      </c>
      <c r="R109" s="0" t="s">
        <v>105</v>
      </c>
    </row>
    <row r="110" s="31" customFormat="true" ht="12.8" hidden="false" customHeight="false" outlineLevel="0" collapsed="false">
      <c r="A110" s="31" t="n">
        <v>161</v>
      </c>
      <c r="B110" s="6" t="s">
        <v>55</v>
      </c>
      <c r="C110" s="7" t="n">
        <v>0.984</v>
      </c>
      <c r="D110" s="8" t="n">
        <v>97650</v>
      </c>
      <c r="E110" s="8" t="n">
        <v>49986</v>
      </c>
      <c r="F110" s="9" t="n">
        <f aca="false">E110/D110</f>
        <v>0.511889400921659</v>
      </c>
      <c r="G110" s="32" t="n">
        <v>50000</v>
      </c>
      <c r="H110" s="8" t="n">
        <f aca="false">(G110-E110)/F110</f>
        <v>27.3496579042132</v>
      </c>
      <c r="I110" s="8" t="n">
        <f aca="false">E110*M110/G110</f>
        <v>8193.70512</v>
      </c>
      <c r="J110" s="8" t="n">
        <f aca="false">I110-M110</f>
        <v>-2.29487999999947</v>
      </c>
      <c r="K110" s="8"/>
      <c r="L110" s="6" t="s">
        <v>143</v>
      </c>
      <c r="M110" s="8" t="n">
        <v>8196</v>
      </c>
      <c r="N110" s="8" t="n">
        <v>97650</v>
      </c>
      <c r="O110" s="8" t="n">
        <v>2773</v>
      </c>
      <c r="P110" s="8" t="n">
        <v>800342375</v>
      </c>
      <c r="R110" s="31" t="s">
        <v>106</v>
      </c>
    </row>
    <row r="111" customFormat="false" ht="12.8" hidden="false" customHeight="false" outlineLevel="0" collapsed="false">
      <c r="A111" s="20" t="n">
        <v>66</v>
      </c>
      <c r="B111" s="20" t="s">
        <v>59</v>
      </c>
      <c r="C111" s="28" t="n">
        <v>0.133</v>
      </c>
      <c r="D111" s="21" t="n">
        <v>46986</v>
      </c>
      <c r="E111" s="21" t="n">
        <v>21051</v>
      </c>
      <c r="F111" s="29" t="n">
        <f aca="false">E111/D111</f>
        <v>0.448027071893756</v>
      </c>
      <c r="G111" s="21" t="n">
        <v>50000</v>
      </c>
      <c r="H111" s="21" t="n">
        <f aca="false">(G111-E111)/F111</f>
        <v>64614.3990309249</v>
      </c>
      <c r="I111" s="21" t="n">
        <f aca="false">E111*M111/G111</f>
        <v>5546.9385</v>
      </c>
      <c r="J111" s="21" t="n">
        <f aca="false">I111-M111</f>
        <v>-7628.0615</v>
      </c>
      <c r="M111" s="21" t="n">
        <v>13175</v>
      </c>
      <c r="N111" s="21" t="n">
        <v>46986</v>
      </c>
      <c r="O111" s="21" t="n">
        <v>2862</v>
      </c>
      <c r="P111" s="21" t="n">
        <v>619035620</v>
      </c>
    </row>
    <row r="112" s="24" customFormat="true" ht="12.8" hidden="false" customHeight="false" outlineLevel="0" collapsed="false">
      <c r="A112" s="24" t="n">
        <v>64</v>
      </c>
      <c r="B112" s="24" t="s">
        <v>144</v>
      </c>
      <c r="C112" s="25" t="n">
        <v>0.059</v>
      </c>
      <c r="D112" s="26" t="n">
        <v>106343</v>
      </c>
      <c r="E112" s="26" t="n">
        <v>47293</v>
      </c>
      <c r="F112" s="27" t="n">
        <f aca="false">E112/D112</f>
        <v>0.444721326274414</v>
      </c>
      <c r="G112" s="26" t="n">
        <v>50000</v>
      </c>
      <c r="H112" s="26" t="n">
        <f aca="false">(G112-E112)/F112</f>
        <v>6086.95792189119</v>
      </c>
      <c r="I112" s="26" t="n">
        <f aca="false">E112*M112/G112</f>
        <v>11350.32</v>
      </c>
      <c r="J112" s="26" t="n">
        <f aca="false">I112-M112</f>
        <v>-649.68</v>
      </c>
      <c r="K112" s="26"/>
      <c r="L112" s="26"/>
      <c r="M112" s="26" t="n">
        <v>12000</v>
      </c>
      <c r="N112" s="26" t="n">
        <v>106343</v>
      </c>
      <c r="O112" s="26" t="n">
        <v>3495</v>
      </c>
      <c r="P112" s="26" t="n">
        <v>1276111489</v>
      </c>
    </row>
    <row r="113" s="24" customFormat="true" ht="12.8" hidden="false" customHeight="false" outlineLevel="0" collapsed="false">
      <c r="A113" s="24" t="n">
        <v>65</v>
      </c>
      <c r="B113" s="24" t="s">
        <v>60</v>
      </c>
      <c r="C113" s="25" t="n">
        <v>0.073</v>
      </c>
      <c r="D113" s="26" t="n">
        <v>84365</v>
      </c>
      <c r="E113" s="26" t="n">
        <v>38239</v>
      </c>
      <c r="F113" s="27" t="n">
        <f aca="false">E113/D113</f>
        <v>0.453256682273455</v>
      </c>
      <c r="G113" s="26" t="n">
        <v>50000</v>
      </c>
      <c r="H113" s="26" t="n">
        <f aca="false">(G113-E113)/F113</f>
        <v>25947.7696853997</v>
      </c>
      <c r="I113" s="26" t="n">
        <f aca="false">E113*M113/G113</f>
        <v>11568.06228</v>
      </c>
      <c r="J113" s="26" t="n">
        <f aca="false">I113-M113</f>
        <v>-3557.93772</v>
      </c>
      <c r="K113" s="26"/>
      <c r="L113" s="26"/>
      <c r="M113" s="26" t="n">
        <v>15126</v>
      </c>
      <c r="N113" s="26" t="n">
        <v>84365</v>
      </c>
      <c r="O113" s="26" t="n">
        <v>3102</v>
      </c>
      <c r="P113" s="26" t="n">
        <v>1276111489</v>
      </c>
    </row>
    <row r="114" s="24" customFormat="true" ht="12.8" hidden="false" customHeight="false" outlineLevel="0" collapsed="false">
      <c r="A114" s="24" t="n">
        <v>63</v>
      </c>
      <c r="B114" s="24" t="s">
        <v>58</v>
      </c>
      <c r="C114" s="25" t="n">
        <v>0.126</v>
      </c>
      <c r="D114" s="26" t="n">
        <v>49482</v>
      </c>
      <c r="E114" s="26" t="n">
        <v>22241</v>
      </c>
      <c r="F114" s="27" t="n">
        <f aca="false">E114/D114</f>
        <v>0.449476577341255</v>
      </c>
      <c r="G114" s="26" t="n">
        <v>50000</v>
      </c>
      <c r="H114" s="26" t="n">
        <f aca="false">(G114-E114)/F114</f>
        <v>61758.5017759993</v>
      </c>
      <c r="I114" s="26" t="n">
        <f aca="false">E114*M114/G114</f>
        <v>5906.76478</v>
      </c>
      <c r="J114" s="26" t="n">
        <f aca="false">I114-M114</f>
        <v>-7372.23522</v>
      </c>
      <c r="K114" s="26"/>
      <c r="L114" s="26"/>
      <c r="M114" s="26" t="n">
        <v>13279</v>
      </c>
      <c r="N114" s="26" t="n">
        <v>49482</v>
      </c>
      <c r="O114" s="26" t="n">
        <v>2899</v>
      </c>
      <c r="P114" s="26" t="n">
        <v>657075869</v>
      </c>
    </row>
    <row r="115" s="24" customFormat="true" ht="12.8" hidden="false" customHeight="false" outlineLevel="0" collapsed="false">
      <c r="A115" s="24" t="n">
        <v>119</v>
      </c>
      <c r="B115" s="33" t="s">
        <v>58</v>
      </c>
      <c r="C115" s="34" t="n">
        <v>0.957</v>
      </c>
      <c r="D115" s="35" t="n">
        <v>112433</v>
      </c>
      <c r="E115" s="35" t="n">
        <v>49607</v>
      </c>
      <c r="F115" s="36" t="n">
        <f aca="false">E115/D115</f>
        <v>0.441213878487633</v>
      </c>
      <c r="G115" s="35" t="n">
        <v>50000</v>
      </c>
      <c r="H115" s="37" t="n">
        <f aca="false">(G115-E115)/F115</f>
        <v>890.724474368537</v>
      </c>
      <c r="I115" s="37" t="n">
        <f aca="false">E115*M115/G115</f>
        <v>11260.789</v>
      </c>
      <c r="J115" s="37" t="n">
        <f aca="false">I115-M115</f>
        <v>-89.2109999999993</v>
      </c>
      <c r="K115" s="37"/>
      <c r="L115" s="33" t="s">
        <v>145</v>
      </c>
      <c r="M115" s="35" t="n">
        <v>11350</v>
      </c>
      <c r="N115" s="35" t="n">
        <v>112433</v>
      </c>
      <c r="O115" s="35" t="n">
        <v>3590</v>
      </c>
      <c r="P115" s="35" t="n">
        <v>1276111489</v>
      </c>
      <c r="R115" s="24" t="s">
        <v>104</v>
      </c>
    </row>
    <row r="116" customFormat="false" ht="12.8" hidden="false" customHeight="false" outlineLevel="0" collapsed="false">
      <c r="A116" s="20" t="n">
        <v>140</v>
      </c>
      <c r="B116" s="0" t="s">
        <v>58</v>
      </c>
      <c r="C116" s="5" t="n">
        <v>0.985</v>
      </c>
      <c r="D116" s="1" t="n">
        <v>113321</v>
      </c>
      <c r="E116" s="1" t="n">
        <v>49937</v>
      </c>
      <c r="F116" s="2" t="n">
        <f aca="false">E116/D116</f>
        <v>0.440668543341481</v>
      </c>
      <c r="G116" s="4" t="n">
        <v>50000</v>
      </c>
      <c r="H116" s="1" t="n">
        <f aca="false">(G116-E116)/F116</f>
        <v>142.964595390192</v>
      </c>
      <c r="I116" s="1" t="n">
        <f aca="false">E116*M116/G116</f>
        <v>11246.81114</v>
      </c>
      <c r="J116" s="1" t="n">
        <f aca="false">I116-M116</f>
        <v>-14.1888600000002</v>
      </c>
      <c r="K116" s="1"/>
      <c r="L116" s="0" t="s">
        <v>146</v>
      </c>
      <c r="M116" s="1" t="n">
        <v>11261</v>
      </c>
      <c r="N116" s="1" t="n">
        <v>113321</v>
      </c>
      <c r="O116" s="1" t="n">
        <v>3604</v>
      </c>
      <c r="P116" s="1" t="n">
        <v>1276111489</v>
      </c>
      <c r="Q116" s="0"/>
      <c r="R116" s="0" t="s">
        <v>105</v>
      </c>
    </row>
    <row r="117" s="31" customFormat="true" ht="12.8" hidden="false" customHeight="false" outlineLevel="0" collapsed="false">
      <c r="A117" s="31" t="n">
        <v>162</v>
      </c>
      <c r="B117" s="6" t="s">
        <v>58</v>
      </c>
      <c r="C117" s="7" t="n">
        <v>0.985</v>
      </c>
      <c r="D117" s="8" t="n">
        <v>113321</v>
      </c>
      <c r="E117" s="8" t="n">
        <v>49937</v>
      </c>
      <c r="F117" s="9" t="n">
        <f aca="false">E117/D117</f>
        <v>0.440668543341481</v>
      </c>
      <c r="G117" s="32" t="n">
        <v>50000</v>
      </c>
      <c r="H117" s="8" t="n">
        <f aca="false">(G117-E117)/F117</f>
        <v>142.964595390192</v>
      </c>
      <c r="I117" s="8" t="n">
        <f aca="false">E117*M117/G117</f>
        <v>11246.81114</v>
      </c>
      <c r="J117" s="8" t="n">
        <f aca="false">I117-M117</f>
        <v>-14.1888600000002</v>
      </c>
      <c r="K117" s="8"/>
      <c r="L117" s="6" t="s">
        <v>146</v>
      </c>
      <c r="M117" s="8" t="n">
        <v>11261</v>
      </c>
      <c r="N117" s="8" t="n">
        <v>113321</v>
      </c>
      <c r="O117" s="8" t="n">
        <v>3604</v>
      </c>
      <c r="P117" s="8" t="n">
        <v>1276111489</v>
      </c>
      <c r="R117" s="31" t="s">
        <v>106</v>
      </c>
    </row>
    <row r="118" customFormat="false" ht="12.8" hidden="false" customHeight="false" outlineLevel="0" collapsed="false">
      <c r="A118" s="20" t="n">
        <v>70</v>
      </c>
      <c r="B118" s="20" t="s">
        <v>63</v>
      </c>
      <c r="C118" s="28" t="n">
        <v>0.143</v>
      </c>
      <c r="D118" s="21" t="n">
        <v>39635</v>
      </c>
      <c r="E118" s="21" t="n">
        <v>19564</v>
      </c>
      <c r="F118" s="29" t="n">
        <f aca="false">E118/D118</f>
        <v>0.493604137757033</v>
      </c>
      <c r="G118" s="21" t="n">
        <v>50000</v>
      </c>
      <c r="H118" s="21" t="n">
        <f aca="false">(G118-E118)/F118</f>
        <v>61660.7472909426</v>
      </c>
      <c r="I118" s="21" t="n">
        <f aca="false">E118*M118/G118</f>
        <v>4276.6904</v>
      </c>
      <c r="J118" s="21" t="n">
        <f aca="false">I118-M118</f>
        <v>-6653.3096</v>
      </c>
      <c r="M118" s="21" t="n">
        <v>10930</v>
      </c>
      <c r="N118" s="21" t="n">
        <v>39635</v>
      </c>
      <c r="O118" s="21" t="n">
        <v>2314</v>
      </c>
      <c r="P118" s="21" t="n">
        <v>433212949</v>
      </c>
    </row>
    <row r="119" customFormat="false" ht="12.8" hidden="false" customHeight="false" outlineLevel="0" collapsed="false">
      <c r="A119" s="20" t="n">
        <v>69</v>
      </c>
      <c r="B119" s="20" t="s">
        <v>147</v>
      </c>
      <c r="C119" s="28" t="n">
        <v>0.051</v>
      </c>
      <c r="D119" s="21" t="n">
        <v>109472</v>
      </c>
      <c r="E119" s="21" t="n">
        <v>54516</v>
      </c>
      <c r="F119" s="29" t="n">
        <f aca="false">E119/D119</f>
        <v>0.497990353697749</v>
      </c>
      <c r="G119" s="21" t="n">
        <v>50000</v>
      </c>
      <c r="H119" s="21" t="n">
        <f aca="false">(G119-E119)/F119</f>
        <v>-9068.44874899112</v>
      </c>
      <c r="I119" s="21" t="n">
        <f aca="false">E119*M119/G119</f>
        <v>13083.84</v>
      </c>
      <c r="J119" s="21" t="n">
        <f aca="false">I119-M119</f>
        <v>1083.84</v>
      </c>
      <c r="M119" s="21" t="n">
        <v>12000</v>
      </c>
      <c r="N119" s="21" t="n">
        <v>109472</v>
      </c>
      <c r="O119" s="21" t="n">
        <v>2790</v>
      </c>
      <c r="P119" s="21" t="n">
        <v>1313660155</v>
      </c>
    </row>
    <row r="120" s="24" customFormat="true" ht="12.8" hidden="false" customHeight="false" outlineLevel="0" collapsed="false">
      <c r="A120" s="24" t="n">
        <v>68</v>
      </c>
      <c r="B120" s="24" t="s">
        <v>62</v>
      </c>
      <c r="C120" s="25" t="n">
        <v>0.062</v>
      </c>
      <c r="D120" s="26" t="n">
        <v>89474</v>
      </c>
      <c r="E120" s="26" t="n">
        <v>44774</v>
      </c>
      <c r="F120" s="27" t="n">
        <f aca="false">E120/D120</f>
        <v>0.500413527952254</v>
      </c>
      <c r="G120" s="26" t="n">
        <v>50000</v>
      </c>
      <c r="H120" s="26" t="n">
        <f aca="false">(G120-E120)/F120</f>
        <v>10443.3627551704</v>
      </c>
      <c r="I120" s="26" t="n">
        <f aca="false">E120*M120/G120</f>
        <v>13147.43736</v>
      </c>
      <c r="J120" s="26" t="n">
        <f aca="false">I120-M120</f>
        <v>-1534.56264</v>
      </c>
      <c r="K120" s="26"/>
      <c r="L120" s="26"/>
      <c r="M120" s="26" t="n">
        <v>14682</v>
      </c>
      <c r="N120" s="26" t="n">
        <v>89474</v>
      </c>
      <c r="O120" s="26" t="n">
        <v>2402</v>
      </c>
      <c r="P120" s="26" t="n">
        <v>1313660155</v>
      </c>
    </row>
    <row r="121" customFormat="false" ht="12.8" hidden="false" customHeight="false" outlineLevel="0" collapsed="false">
      <c r="A121" s="20" t="n">
        <v>67</v>
      </c>
      <c r="B121" s="20" t="s">
        <v>61</v>
      </c>
      <c r="C121" s="28" t="n">
        <v>0.08</v>
      </c>
      <c r="D121" s="21" t="n">
        <v>69661</v>
      </c>
      <c r="E121" s="21" t="n">
        <v>34847</v>
      </c>
      <c r="F121" s="29" t="n">
        <f aca="false">E121/D121</f>
        <v>0.500236861371499</v>
      </c>
      <c r="G121" s="21" t="n">
        <v>50000</v>
      </c>
      <c r="H121" s="21" t="n">
        <f aca="false">(G121-E121)/F121</f>
        <v>30291.650156398</v>
      </c>
      <c r="I121" s="21" t="n">
        <f aca="false">E121*M121/G121</f>
        <v>8808.62466</v>
      </c>
      <c r="J121" s="21" t="n">
        <f aca="false">I121-M121</f>
        <v>-3830.37534</v>
      </c>
      <c r="M121" s="21" t="n">
        <v>12639</v>
      </c>
      <c r="N121" s="21" t="n">
        <v>69661</v>
      </c>
      <c r="O121" s="21" t="n">
        <v>2524</v>
      </c>
      <c r="P121" s="21" t="n">
        <v>880447206</v>
      </c>
    </row>
    <row r="122" s="31" customFormat="true" ht="12.8" hidden="false" customHeight="false" outlineLevel="0" collapsed="false">
      <c r="A122" s="31" t="n">
        <v>120</v>
      </c>
      <c r="B122" s="6" t="s">
        <v>61</v>
      </c>
      <c r="C122" s="7" t="n">
        <v>0.95</v>
      </c>
      <c r="D122" s="8" t="n">
        <v>99921</v>
      </c>
      <c r="E122" s="8" t="n">
        <v>50011</v>
      </c>
      <c r="F122" s="9" t="n">
        <f aca="false">E122/D122</f>
        <v>0.50050539926542</v>
      </c>
      <c r="G122" s="32" t="n">
        <v>50000</v>
      </c>
      <c r="H122" s="8" t="n">
        <f aca="false">(G122-E122)/F122</f>
        <v>-21.9777848873248</v>
      </c>
      <c r="I122" s="8" t="n">
        <f aca="false">E122*M122/G122</f>
        <v>13149.89234</v>
      </c>
      <c r="J122" s="8" t="n">
        <f aca="false">I122-M122</f>
        <v>2.89234000000033</v>
      </c>
      <c r="K122" s="8"/>
      <c r="L122" s="6" t="s">
        <v>148</v>
      </c>
      <c r="M122" s="8" t="n">
        <v>13147</v>
      </c>
      <c r="N122" s="8" t="n">
        <v>99921</v>
      </c>
      <c r="O122" s="8" t="n">
        <v>2630</v>
      </c>
      <c r="P122" s="8" t="n">
        <v>1313660155</v>
      </c>
      <c r="R122" s="31" t="s">
        <v>104</v>
      </c>
    </row>
    <row r="123" customFormat="false" ht="12.8" hidden="false" customHeight="false" outlineLevel="0" collapsed="false">
      <c r="A123" s="20" t="n">
        <v>141</v>
      </c>
      <c r="B123" s="0" t="s">
        <v>61</v>
      </c>
      <c r="C123" s="5" t="n">
        <v>0.983</v>
      </c>
      <c r="D123" s="1" t="n">
        <v>99921</v>
      </c>
      <c r="E123" s="1" t="n">
        <v>50011</v>
      </c>
      <c r="F123" s="2" t="n">
        <f aca="false">E123/D123</f>
        <v>0.50050539926542</v>
      </c>
      <c r="G123" s="4" t="n">
        <v>50000</v>
      </c>
      <c r="H123" s="1" t="n">
        <f aca="false">(G123-E123)/F123</f>
        <v>-21.9777848873248</v>
      </c>
      <c r="I123" s="1" t="n">
        <f aca="false">E123*M123/G123</f>
        <v>13149.89234</v>
      </c>
      <c r="J123" s="1" t="n">
        <f aca="false">I123-M123</f>
        <v>2.89234000000033</v>
      </c>
      <c r="K123" s="1"/>
      <c r="L123" s="0" t="s">
        <v>148</v>
      </c>
      <c r="M123" s="1" t="n">
        <v>13147</v>
      </c>
      <c r="N123" s="1" t="n">
        <v>99921</v>
      </c>
      <c r="O123" s="1" t="n">
        <v>2630</v>
      </c>
      <c r="P123" s="1" t="n">
        <v>1313660155</v>
      </c>
      <c r="Q123" s="0"/>
      <c r="R123" s="0" t="s">
        <v>105</v>
      </c>
    </row>
    <row r="124" customFormat="false" ht="12.8" hidden="false" customHeight="false" outlineLevel="0" collapsed="false">
      <c r="A124" s="20" t="n">
        <v>163</v>
      </c>
      <c r="B124" s="0" t="s">
        <v>61</v>
      </c>
      <c r="C124" s="5" t="n">
        <v>0.983</v>
      </c>
      <c r="D124" s="1" t="n">
        <v>99921</v>
      </c>
      <c r="E124" s="1" t="n">
        <v>50011</v>
      </c>
      <c r="F124" s="2" t="n">
        <f aca="false">E124/D124</f>
        <v>0.50050539926542</v>
      </c>
      <c r="G124" s="4" t="n">
        <v>50000</v>
      </c>
      <c r="H124" s="1" t="n">
        <f aca="false">(G124-E124)/F124</f>
        <v>-21.9777848873248</v>
      </c>
      <c r="I124" s="1" t="n">
        <f aca="false">E124*M124/G124</f>
        <v>13149.89234</v>
      </c>
      <c r="J124" s="1" t="n">
        <f aca="false">I124-M124</f>
        <v>2.89234000000033</v>
      </c>
      <c r="K124" s="1"/>
      <c r="L124" s="0" t="s">
        <v>148</v>
      </c>
      <c r="M124" s="1" t="n">
        <v>13147</v>
      </c>
      <c r="N124" s="1" t="n">
        <v>99921</v>
      </c>
      <c r="O124" s="1" t="n">
        <v>2630</v>
      </c>
      <c r="P124" s="1" t="n">
        <v>1313660155</v>
      </c>
      <c r="R124" s="20" t="s">
        <v>106</v>
      </c>
    </row>
    <row r="125" customFormat="false" ht="12.8" hidden="false" customHeight="false" outlineLevel="0" collapsed="false">
      <c r="A125" s="20" t="n">
        <v>72</v>
      </c>
      <c r="B125" s="20" t="s">
        <v>65</v>
      </c>
      <c r="C125" s="28" t="n">
        <v>0.166</v>
      </c>
      <c r="D125" s="21" t="n">
        <v>56548</v>
      </c>
      <c r="E125" s="21" t="n">
        <v>16803</v>
      </c>
      <c r="F125" s="29" t="n">
        <f aca="false">E125/D125</f>
        <v>0.297145787649431</v>
      </c>
      <c r="G125" s="21" t="n">
        <v>50000</v>
      </c>
      <c r="H125" s="21" t="n">
        <f aca="false">(G125-E125)/F125</f>
        <v>111719.571267036</v>
      </c>
      <c r="I125" s="21" t="n">
        <f aca="false">E125*M125/G125</f>
        <v>7110.02142</v>
      </c>
      <c r="J125" s="21" t="n">
        <f aca="false">I125-M125</f>
        <v>-14046.97858</v>
      </c>
      <c r="M125" s="21" t="n">
        <v>21157</v>
      </c>
      <c r="N125" s="21" t="n">
        <v>56548</v>
      </c>
      <c r="O125" s="21" t="n">
        <v>2379</v>
      </c>
      <c r="P125" s="21" t="n">
        <v>1196378159</v>
      </c>
    </row>
    <row r="126" customFormat="false" ht="12.8" hidden="false" customHeight="false" outlineLevel="0" collapsed="false">
      <c r="A126" s="20" t="n">
        <v>73</v>
      </c>
      <c r="B126" s="20" t="s">
        <v>149</v>
      </c>
      <c r="C126" s="28" t="n">
        <v>0.085</v>
      </c>
      <c r="D126" s="21" t="n">
        <v>128271</v>
      </c>
      <c r="E126" s="21" t="n">
        <v>32856</v>
      </c>
      <c r="F126" s="29" t="n">
        <f aca="false">E126/D126</f>
        <v>0.256145192600042</v>
      </c>
      <c r="G126" s="21" t="n">
        <v>50000</v>
      </c>
      <c r="H126" s="21" t="n">
        <f aca="false">(G126-E126)/F126</f>
        <v>66930.7896274653</v>
      </c>
      <c r="I126" s="21" t="n">
        <f aca="false">E126*M126/G126</f>
        <v>9856.8</v>
      </c>
      <c r="J126" s="21" t="n">
        <f aca="false">I126-M126</f>
        <v>-5143.2</v>
      </c>
      <c r="M126" s="21" t="n">
        <v>15000</v>
      </c>
      <c r="N126" s="21" t="n">
        <v>128271</v>
      </c>
      <c r="O126" s="21" t="n">
        <v>2889</v>
      </c>
      <c r="P126" s="21" t="n">
        <v>1924060757</v>
      </c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s="49" customFormat="true" ht="12.8" hidden="false" customHeight="false" outlineLevel="0" collapsed="false">
      <c r="A127" s="42" t="n">
        <v>74</v>
      </c>
      <c r="B127" s="42" t="s">
        <v>66</v>
      </c>
      <c r="C127" s="43" t="n">
        <v>0.102</v>
      </c>
      <c r="D127" s="44" t="n">
        <v>94036</v>
      </c>
      <c r="E127" s="44" t="n">
        <v>27447</v>
      </c>
      <c r="F127" s="45" t="n">
        <f aca="false">E127/D127</f>
        <v>0.291877578799609</v>
      </c>
      <c r="G127" s="44" t="n">
        <v>50000</v>
      </c>
      <c r="H127" s="44" t="n">
        <f aca="false">(G127-E127)/F127</f>
        <v>77268.6963238241</v>
      </c>
      <c r="I127" s="44" t="n">
        <f aca="false">E127*M127/G127</f>
        <v>11231.86134</v>
      </c>
      <c r="J127" s="44" t="n">
        <f aca="false">I127-M127</f>
        <v>-9229.13866</v>
      </c>
      <c r="K127" s="44"/>
      <c r="L127" s="44"/>
      <c r="M127" s="44" t="n">
        <v>20461</v>
      </c>
      <c r="N127" s="44" t="n">
        <v>94036</v>
      </c>
      <c r="O127" s="44" t="n">
        <v>2660</v>
      </c>
      <c r="P127" s="44" t="n">
        <v>1924060757</v>
      </c>
      <c r="Q127" s="42"/>
      <c r="R127" s="42"/>
    </row>
    <row r="128" customFormat="false" ht="12.8" hidden="false" customHeight="false" outlineLevel="0" collapsed="false">
      <c r="A128" s="20" t="n">
        <v>71</v>
      </c>
      <c r="B128" s="20" t="s">
        <v>64</v>
      </c>
      <c r="C128" s="28" t="n">
        <v>0.26</v>
      </c>
      <c r="D128" s="21" t="n">
        <v>37378</v>
      </c>
      <c r="E128" s="21" t="n">
        <v>10730</v>
      </c>
      <c r="F128" s="29" t="n">
        <f aca="false">E128/D128</f>
        <v>0.287067258815346</v>
      </c>
      <c r="G128" s="21" t="n">
        <v>50000</v>
      </c>
      <c r="H128" s="21" t="n">
        <f aca="false">(G128-E128)/F128</f>
        <v>136797.209692451</v>
      </c>
      <c r="I128" s="21" t="n">
        <f aca="false">E128*M128/G128</f>
        <v>4177.8328</v>
      </c>
      <c r="J128" s="21" t="n">
        <f aca="false">I128-M128</f>
        <v>-15290.1672</v>
      </c>
      <c r="M128" s="21" t="n">
        <v>19468</v>
      </c>
      <c r="N128" s="21" t="n">
        <v>37378</v>
      </c>
      <c r="O128" s="21" t="n">
        <v>2119</v>
      </c>
      <c r="P128" s="21" t="n">
        <v>727682598</v>
      </c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customFormat="false" ht="12.8" hidden="false" customHeight="false" outlineLevel="0" collapsed="false">
      <c r="A129" s="20" t="n">
        <v>77</v>
      </c>
      <c r="B129" s="20" t="s">
        <v>69</v>
      </c>
      <c r="C129" s="28" t="n">
        <v>0.085</v>
      </c>
      <c r="D129" s="21" t="n">
        <v>66661</v>
      </c>
      <c r="E129" s="21" t="n">
        <v>32779</v>
      </c>
      <c r="F129" s="29" t="n">
        <f aca="false">E129/D129</f>
        <v>0.491726796777726</v>
      </c>
      <c r="G129" s="21" t="n">
        <v>50000</v>
      </c>
      <c r="H129" s="21" t="n">
        <f aca="false">(G129-E129)/F129</f>
        <v>35021.4796363525</v>
      </c>
      <c r="I129" s="21" t="n">
        <f aca="false">E129*M129/G129</f>
        <v>12333.42654</v>
      </c>
      <c r="J129" s="21" t="n">
        <f aca="false">I129-M129</f>
        <v>-6479.57346</v>
      </c>
      <c r="M129" s="21" t="n">
        <v>18813</v>
      </c>
      <c r="N129" s="21" t="n">
        <v>66661</v>
      </c>
      <c r="O129" s="21" t="n">
        <v>2379</v>
      </c>
      <c r="P129" s="21" t="n">
        <v>1254086189</v>
      </c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s="24" customFormat="true" ht="12.8" hidden="false" customHeight="false" outlineLevel="0" collapsed="false">
      <c r="A130" s="24" t="n">
        <v>78</v>
      </c>
      <c r="B130" s="24" t="s">
        <v>150</v>
      </c>
      <c r="C130" s="25" t="n">
        <v>0.054</v>
      </c>
      <c r="D130" s="26" t="n">
        <v>105697</v>
      </c>
      <c r="E130" s="26" t="n">
        <v>52044</v>
      </c>
      <c r="F130" s="27" t="n">
        <f aca="false">E130/D130</f>
        <v>0.492388620301428</v>
      </c>
      <c r="G130" s="26" t="n">
        <v>50000</v>
      </c>
      <c r="H130" s="26" t="n">
        <f aca="false">(G130-E130)/F130</f>
        <v>-4151.19260625625</v>
      </c>
      <c r="I130" s="26" t="n">
        <f aca="false">E130*M130/G130</f>
        <v>18735.84</v>
      </c>
      <c r="J130" s="26" t="n">
        <f aca="false">I130-M130</f>
        <v>735.84</v>
      </c>
      <c r="K130" s="26"/>
      <c r="L130" s="26"/>
      <c r="M130" s="26" t="n">
        <v>18000</v>
      </c>
      <c r="N130" s="26" t="n">
        <v>105697</v>
      </c>
      <c r="O130" s="26" t="n">
        <v>2613</v>
      </c>
      <c r="P130" s="26" t="n">
        <v>1902547600</v>
      </c>
    </row>
    <row r="131" customFormat="false" ht="12.8" hidden="false" customHeight="false" outlineLevel="0" collapsed="false">
      <c r="A131" s="20" t="n">
        <v>76</v>
      </c>
      <c r="B131" s="20" t="s">
        <v>68</v>
      </c>
      <c r="C131" s="28" t="n">
        <v>0.059</v>
      </c>
      <c r="D131" s="21" t="n">
        <v>95620</v>
      </c>
      <c r="E131" s="21" t="n">
        <v>47197</v>
      </c>
      <c r="F131" s="29" t="n">
        <f aca="false">E131/D131</f>
        <v>0.493589207278812</v>
      </c>
      <c r="G131" s="21" t="n">
        <v>50000</v>
      </c>
      <c r="H131" s="21" t="n">
        <f aca="false">(G131-E131)/F131</f>
        <v>5678.81136512914</v>
      </c>
      <c r="I131" s="21" t="n">
        <f aca="false">E131*M131/G131</f>
        <v>18781.57418</v>
      </c>
      <c r="J131" s="21" t="n">
        <f aca="false">I131-M131</f>
        <v>-1115.42582</v>
      </c>
      <c r="M131" s="21" t="n">
        <v>19897</v>
      </c>
      <c r="N131" s="21" t="n">
        <v>95620</v>
      </c>
      <c r="O131" s="21" t="n">
        <v>2449</v>
      </c>
      <c r="P131" s="21" t="n">
        <v>1902547600</v>
      </c>
    </row>
    <row r="132" customFormat="false" ht="12.8" hidden="false" customHeight="false" outlineLevel="0" collapsed="false">
      <c r="A132" s="20" t="n">
        <v>75</v>
      </c>
      <c r="B132" s="20" t="s">
        <v>67</v>
      </c>
      <c r="C132" s="28" t="n">
        <v>0.15</v>
      </c>
      <c r="D132" s="21" t="n">
        <v>37853</v>
      </c>
      <c r="E132" s="21" t="n">
        <v>18597</v>
      </c>
      <c r="F132" s="29" t="n">
        <f aca="false">E132/D132</f>
        <v>0.491295273822418</v>
      </c>
      <c r="G132" s="21" t="n">
        <v>50000</v>
      </c>
      <c r="H132" s="21" t="n">
        <f aca="false">(G132-E132)/F132</f>
        <v>63918.7911491101</v>
      </c>
      <c r="I132" s="21" t="n">
        <f aca="false">E132*M132/G132</f>
        <v>6371.70414</v>
      </c>
      <c r="J132" s="21" t="n">
        <f aca="false">I132-M132</f>
        <v>-10759.29586</v>
      </c>
      <c r="M132" s="21" t="n">
        <v>17131</v>
      </c>
      <c r="N132" s="21" t="n">
        <v>37853</v>
      </c>
      <c r="O132" s="21" t="n">
        <v>2187</v>
      </c>
      <c r="P132" s="21" t="n">
        <v>648461411</v>
      </c>
    </row>
    <row r="133" s="24" customFormat="true" ht="12.8" hidden="false" customHeight="false" outlineLevel="0" collapsed="false">
      <c r="A133" s="24" t="n">
        <v>121</v>
      </c>
      <c r="B133" s="33" t="s">
        <v>67</v>
      </c>
      <c r="C133" s="34" t="n">
        <v>0.947</v>
      </c>
      <c r="D133" s="35" t="n">
        <v>101545</v>
      </c>
      <c r="E133" s="35" t="n">
        <v>50150</v>
      </c>
      <c r="F133" s="36" t="n">
        <f aca="false">E133/D133</f>
        <v>0.493869712935152</v>
      </c>
      <c r="G133" s="35" t="n">
        <v>50000</v>
      </c>
      <c r="H133" s="37" t="n">
        <f aca="false">(G133-E133)/F133</f>
        <v>-303.723828514457</v>
      </c>
      <c r="I133" s="37" t="n">
        <f aca="false">E133*M133/G133</f>
        <v>18792.208</v>
      </c>
      <c r="J133" s="37" t="n">
        <f aca="false">I133-M133</f>
        <v>56.2079999999987</v>
      </c>
      <c r="K133" s="37"/>
      <c r="L133" s="33" t="s">
        <v>151</v>
      </c>
      <c r="M133" s="35" t="n">
        <v>18736</v>
      </c>
      <c r="N133" s="35" t="n">
        <v>101545</v>
      </c>
      <c r="O133" s="35" t="n">
        <v>2553</v>
      </c>
      <c r="P133" s="35" t="n">
        <v>1902547600</v>
      </c>
      <c r="R133" s="24" t="s">
        <v>104</v>
      </c>
    </row>
    <row r="134" s="31" customFormat="true" ht="12.8" hidden="false" customHeight="false" outlineLevel="0" collapsed="false">
      <c r="A134" s="31" t="n">
        <v>142</v>
      </c>
      <c r="B134" s="6" t="s">
        <v>67</v>
      </c>
      <c r="C134" s="7" t="n">
        <v>0.983</v>
      </c>
      <c r="D134" s="8" t="n">
        <v>101242</v>
      </c>
      <c r="E134" s="8" t="n">
        <v>50011</v>
      </c>
      <c r="F134" s="9" t="n">
        <f aca="false">E134/D134</f>
        <v>0.493974832579364</v>
      </c>
      <c r="G134" s="32" t="n">
        <v>50000</v>
      </c>
      <c r="H134" s="8" t="n">
        <f aca="false">(G134-E134)/F134</f>
        <v>-22.2683409649877</v>
      </c>
      <c r="I134" s="8" t="n">
        <f aca="false">E134*M134/G134</f>
        <v>18796.13424</v>
      </c>
      <c r="J134" s="8" t="n">
        <f aca="false">I134-M134</f>
        <v>4.13423999999941</v>
      </c>
      <c r="K134" s="8"/>
      <c r="L134" s="6" t="s">
        <v>152</v>
      </c>
      <c r="M134" s="8" t="n">
        <v>18792</v>
      </c>
      <c r="N134" s="8" t="n">
        <v>101242</v>
      </c>
      <c r="O134" s="8" t="n">
        <v>2548</v>
      </c>
      <c r="P134" s="8" t="n">
        <v>1902547600</v>
      </c>
      <c r="Q134" s="38"/>
      <c r="R134" s="38" t="s">
        <v>105</v>
      </c>
    </row>
    <row r="135" customFormat="false" ht="12.8" hidden="false" customHeight="false" outlineLevel="0" collapsed="false">
      <c r="A135" s="20" t="n">
        <v>164</v>
      </c>
      <c r="B135" s="0" t="s">
        <v>67</v>
      </c>
      <c r="C135" s="5" t="n">
        <v>0.983</v>
      </c>
      <c r="D135" s="1" t="n">
        <v>101242</v>
      </c>
      <c r="E135" s="1" t="n">
        <v>50011</v>
      </c>
      <c r="F135" s="2" t="n">
        <f aca="false">E135/D135</f>
        <v>0.493974832579364</v>
      </c>
      <c r="G135" s="4" t="n">
        <v>50000</v>
      </c>
      <c r="H135" s="1" t="n">
        <f aca="false">(G135-E135)/F135</f>
        <v>-22.2683409649877</v>
      </c>
      <c r="I135" s="1" t="n">
        <f aca="false">E135*M135/G135</f>
        <v>18796.13424</v>
      </c>
      <c r="J135" s="1" t="n">
        <f aca="false">I135-M135</f>
        <v>4.13423999999941</v>
      </c>
      <c r="K135" s="1"/>
      <c r="L135" s="0" t="s">
        <v>152</v>
      </c>
      <c r="M135" s="1" t="n">
        <v>18792</v>
      </c>
      <c r="N135" s="1" t="n">
        <v>101242</v>
      </c>
      <c r="O135" s="1" t="n">
        <v>2548</v>
      </c>
      <c r="P135" s="1" t="n">
        <v>1902547600</v>
      </c>
      <c r="R135" s="20" t="s">
        <v>106</v>
      </c>
    </row>
    <row r="136" customFormat="false" ht="12.8" hidden="false" customHeight="false" outlineLevel="0" collapsed="false">
      <c r="A136" s="20" t="n">
        <v>82</v>
      </c>
      <c r="B136" s="20" t="s">
        <v>73</v>
      </c>
      <c r="C136" s="28" t="n">
        <v>0.053</v>
      </c>
      <c r="D136" s="21" t="n">
        <v>158163</v>
      </c>
      <c r="E136" s="21" t="n">
        <v>52598</v>
      </c>
      <c r="F136" s="29" t="n">
        <f aca="false">E136/D136</f>
        <v>0.332555654609485</v>
      </c>
      <c r="G136" s="21" t="n">
        <v>50000</v>
      </c>
      <c r="H136" s="21" t="n">
        <f aca="false">(G136-E136)/F136</f>
        <v>-7812.22620631963</v>
      </c>
      <c r="I136" s="21" t="n">
        <f aca="false">E136*M136/G136</f>
        <v>16750.35908</v>
      </c>
      <c r="J136" s="21" t="n">
        <f aca="false">I136-M136</f>
        <v>827.359079999998</v>
      </c>
      <c r="M136" s="21" t="n">
        <v>15923</v>
      </c>
      <c r="N136" s="21" t="n">
        <v>158163</v>
      </c>
      <c r="O136" s="21" t="n">
        <v>3379</v>
      </c>
      <c r="P136" s="21" t="n">
        <v>2518432258</v>
      </c>
    </row>
    <row r="137" customFormat="false" ht="12.8" hidden="false" customHeight="false" outlineLevel="0" collapsed="false">
      <c r="A137" s="20" t="n">
        <v>81</v>
      </c>
      <c r="B137" s="20" t="s">
        <v>72</v>
      </c>
      <c r="C137" s="28" t="n">
        <v>0.106</v>
      </c>
      <c r="D137" s="21" t="n">
        <v>54098</v>
      </c>
      <c r="E137" s="21" t="n">
        <v>26473</v>
      </c>
      <c r="F137" s="29" t="n">
        <f aca="false">E137/D137</f>
        <v>0.489352656290436</v>
      </c>
      <c r="G137" s="21" t="n">
        <v>50000</v>
      </c>
      <c r="H137" s="21" t="n">
        <f aca="false">(G137-E137)/F137</f>
        <v>48077.8017602841</v>
      </c>
      <c r="I137" s="21" t="n">
        <f aca="false">E137*M137/G137</f>
        <v>6515.53476</v>
      </c>
      <c r="J137" s="21" t="n">
        <f aca="false">I137-M137</f>
        <v>-5790.46524</v>
      </c>
      <c r="M137" s="21" t="n">
        <v>12306</v>
      </c>
      <c r="N137" s="21" t="n">
        <v>54098</v>
      </c>
      <c r="O137" s="21" t="n">
        <v>2886</v>
      </c>
      <c r="P137" s="21" t="n">
        <v>665731770</v>
      </c>
    </row>
    <row r="138" s="24" customFormat="true" ht="12.8" hidden="false" customHeight="false" outlineLevel="0" collapsed="false">
      <c r="A138" s="24" t="n">
        <v>80</v>
      </c>
      <c r="B138" s="24" t="s">
        <v>71</v>
      </c>
      <c r="C138" s="25" t="n">
        <v>0.056</v>
      </c>
      <c r="D138" s="26" t="n">
        <v>101696</v>
      </c>
      <c r="E138" s="26" t="n">
        <v>50157</v>
      </c>
      <c r="F138" s="27" t="n">
        <f aca="false">E138/D138</f>
        <v>0.493205239144116</v>
      </c>
      <c r="G138" s="26" t="n">
        <v>50000</v>
      </c>
      <c r="H138" s="26" t="n">
        <f aca="false">(G138-E138)/F138</f>
        <v>-318.325896684411</v>
      </c>
      <c r="I138" s="26" t="n">
        <f aca="false">E138*M138/G138</f>
        <v>13097.99898</v>
      </c>
      <c r="J138" s="26" t="n">
        <f aca="false">I138-M138</f>
        <v>40.9989800000003</v>
      </c>
      <c r="K138" s="26"/>
      <c r="L138" s="26"/>
      <c r="M138" s="26" t="n">
        <v>13057</v>
      </c>
      <c r="N138" s="26" t="n">
        <v>101696</v>
      </c>
      <c r="O138" s="26" t="n">
        <v>3175</v>
      </c>
      <c r="P138" s="26" t="n">
        <v>1327847231</v>
      </c>
    </row>
    <row r="139" s="24" customFormat="true" ht="12.8" hidden="false" customHeight="false" outlineLevel="0" collapsed="false">
      <c r="A139" s="24" t="n">
        <v>83</v>
      </c>
      <c r="B139" s="24" t="s">
        <v>76</v>
      </c>
      <c r="C139" s="25" t="n">
        <v>0.199</v>
      </c>
      <c r="D139" s="26" t="n">
        <v>41530</v>
      </c>
      <c r="E139" s="26" t="n">
        <v>14020</v>
      </c>
      <c r="F139" s="27" t="n">
        <f aca="false">E139/D139</f>
        <v>0.337587286299061</v>
      </c>
      <c r="G139" s="26" t="n">
        <v>50000</v>
      </c>
      <c r="H139" s="26" t="n">
        <f aca="false">(G139-E139)/F139</f>
        <v>106579.843081312</v>
      </c>
      <c r="I139" s="26" t="n">
        <f aca="false">E139*M139/G139</f>
        <v>3434.3392</v>
      </c>
      <c r="J139" s="26" t="n">
        <f aca="false">I139-M139</f>
        <v>-8813.6608</v>
      </c>
      <c r="K139" s="26"/>
      <c r="L139" s="26"/>
      <c r="M139" s="26" t="n">
        <v>12248</v>
      </c>
      <c r="N139" s="26" t="n">
        <v>41530</v>
      </c>
      <c r="O139" s="26" t="n">
        <v>3130</v>
      </c>
      <c r="P139" s="26" t="n">
        <v>508658790</v>
      </c>
    </row>
    <row r="140" s="24" customFormat="true" ht="12.8" hidden="false" customHeight="false" outlineLevel="0" collapsed="false">
      <c r="A140" s="24" t="n">
        <v>84</v>
      </c>
      <c r="B140" s="24" t="s">
        <v>75</v>
      </c>
      <c r="C140" s="25" t="n">
        <v>0.247</v>
      </c>
      <c r="D140" s="26" t="n">
        <v>27619</v>
      </c>
      <c r="E140" s="26" t="n">
        <v>11317</v>
      </c>
      <c r="F140" s="27" t="n">
        <f aca="false">E140/D140</f>
        <v>0.409754154748543</v>
      </c>
      <c r="G140" s="26" t="n">
        <v>50000</v>
      </c>
      <c r="H140" s="26" t="n">
        <f aca="false">(G140-E140)/F140</f>
        <v>94405.3880887161</v>
      </c>
      <c r="I140" s="26" t="n">
        <f aca="false">E140*M140/G140</f>
        <v>4168.50378</v>
      </c>
      <c r="J140" s="26" t="n">
        <f aca="false">I140-M140</f>
        <v>-14248.49622</v>
      </c>
      <c r="K140" s="26"/>
      <c r="L140" s="26"/>
      <c r="M140" s="26" t="n">
        <v>18417</v>
      </c>
      <c r="N140" s="26" t="n">
        <v>27619</v>
      </c>
      <c r="O140" s="26" t="n">
        <v>2677</v>
      </c>
      <c r="P140" s="26" t="n">
        <v>508658790</v>
      </c>
    </row>
    <row r="141" s="33" customFormat="true" ht="12.8" hidden="false" customHeight="false" outlineLevel="0" collapsed="false">
      <c r="A141" s="24" t="n">
        <v>85</v>
      </c>
      <c r="B141" s="24" t="s">
        <v>74</v>
      </c>
      <c r="C141" s="25" t="n">
        <v>0.352</v>
      </c>
      <c r="D141" s="26" t="n">
        <v>16613</v>
      </c>
      <c r="E141" s="26" t="n">
        <v>7936</v>
      </c>
      <c r="F141" s="27" t="n">
        <f aca="false">E141/D141</f>
        <v>0.477698188165894</v>
      </c>
      <c r="G141" s="26" t="n">
        <v>50000</v>
      </c>
      <c r="H141" s="26" t="n">
        <f aca="false">(G141-E141)/F141</f>
        <v>88055.5987903226</v>
      </c>
      <c r="I141" s="26" t="n">
        <f aca="false">E141*M141/G141</f>
        <v>4859.68896</v>
      </c>
      <c r="J141" s="26" t="n">
        <f aca="false">I141-M141</f>
        <v>-25758.31104</v>
      </c>
      <c r="K141" s="26"/>
      <c r="L141" s="26"/>
      <c r="M141" s="26" t="n">
        <v>30618</v>
      </c>
      <c r="N141" s="26" t="n">
        <v>16613</v>
      </c>
      <c r="O141" s="26" t="n">
        <v>1993</v>
      </c>
      <c r="P141" s="26" t="n">
        <v>508658790</v>
      </c>
      <c r="Q141" s="24"/>
      <c r="R141" s="24"/>
    </row>
    <row r="142" s="33" customFormat="true" ht="12.8" hidden="false" customHeight="false" outlineLevel="0" collapsed="false">
      <c r="A142" s="24" t="n">
        <v>86</v>
      </c>
      <c r="B142" s="24" t="s">
        <v>78</v>
      </c>
      <c r="C142" s="25" t="n">
        <v>0.171</v>
      </c>
      <c r="D142" s="26" t="n">
        <v>47550</v>
      </c>
      <c r="E142" s="26" t="n">
        <v>16297</v>
      </c>
      <c r="F142" s="27" t="n">
        <f aca="false">E142/D142</f>
        <v>0.34273396424816</v>
      </c>
      <c r="G142" s="26" t="n">
        <v>50000</v>
      </c>
      <c r="H142" s="26" t="n">
        <f aca="false">(G142-E142)/F142</f>
        <v>98335.7458427932</v>
      </c>
      <c r="I142" s="26" t="n">
        <f aca="false">E142*M142/G142</f>
        <v>3992.11312</v>
      </c>
      <c r="J142" s="26" t="n">
        <f aca="false">I142-M142</f>
        <v>-8255.88688</v>
      </c>
      <c r="K142" s="26"/>
      <c r="L142" s="26"/>
      <c r="M142" s="26" t="n">
        <v>12248</v>
      </c>
      <c r="N142" s="26" t="n">
        <v>47550</v>
      </c>
      <c r="O142" s="26" t="n">
        <v>2805</v>
      </c>
      <c r="P142" s="26" t="n">
        <v>582394578</v>
      </c>
      <c r="Q142" s="24"/>
      <c r="R142" s="24"/>
    </row>
    <row r="143" s="33" customFormat="true" ht="12.8" hidden="false" customHeight="false" outlineLevel="0" collapsed="false">
      <c r="A143" s="24" t="n">
        <v>87</v>
      </c>
      <c r="B143" s="24" t="s">
        <v>77</v>
      </c>
      <c r="C143" s="25" t="n">
        <v>0.243</v>
      </c>
      <c r="D143" s="26" t="n">
        <v>31623</v>
      </c>
      <c r="E143" s="26" t="n">
        <v>11478</v>
      </c>
      <c r="F143" s="27" t="n">
        <f aca="false">E143/D143</f>
        <v>0.362963665686367</v>
      </c>
      <c r="G143" s="26" t="n">
        <v>50000</v>
      </c>
      <c r="H143" s="26" t="n">
        <f aca="false">(G143-E143)/F143</f>
        <v>106131.835337167</v>
      </c>
      <c r="I143" s="26" t="n">
        <f aca="false">E143*M143/G143</f>
        <v>4227.80652</v>
      </c>
      <c r="J143" s="26" t="n">
        <f aca="false">I143-M143</f>
        <v>-14189.19348</v>
      </c>
      <c r="K143" s="26"/>
      <c r="L143" s="26"/>
      <c r="M143" s="26" t="n">
        <v>18417</v>
      </c>
      <c r="N143" s="26" t="n">
        <v>31623</v>
      </c>
      <c r="O143" s="26" t="n">
        <v>1977</v>
      </c>
      <c r="P143" s="26" t="n">
        <v>582394578</v>
      </c>
      <c r="Q143" s="24"/>
      <c r="R143" s="24"/>
    </row>
    <row r="144" s="33" customFormat="true" ht="12.8" hidden="false" customHeight="false" outlineLevel="0" collapsed="false">
      <c r="A144" s="24" t="n">
        <v>79</v>
      </c>
      <c r="B144" s="24" t="s">
        <v>70</v>
      </c>
      <c r="C144" s="25" t="n">
        <v>0.104</v>
      </c>
      <c r="D144" s="26" t="n">
        <v>54059</v>
      </c>
      <c r="E144" s="26" t="n">
        <v>26799</v>
      </c>
      <c r="F144" s="27" t="n">
        <f aca="false">E144/D144</f>
        <v>0.495736140143177</v>
      </c>
      <c r="G144" s="26" t="n">
        <v>50000</v>
      </c>
      <c r="H144" s="26" t="n">
        <f aca="false">(G144-E144)/F144</f>
        <v>46801.1067204</v>
      </c>
      <c r="I144" s="26" t="n">
        <f aca="false">E144*M144/G144</f>
        <v>6564.68304</v>
      </c>
      <c r="J144" s="26" t="n">
        <f aca="false">I144-M144</f>
        <v>-5683.31696</v>
      </c>
      <c r="K144" s="26"/>
      <c r="L144" s="26"/>
      <c r="M144" s="26" t="n">
        <v>12248</v>
      </c>
      <c r="N144" s="26" t="n">
        <v>54059</v>
      </c>
      <c r="O144" s="26" t="n">
        <v>2908</v>
      </c>
      <c r="P144" s="26" t="n">
        <v>662115461</v>
      </c>
      <c r="Q144" s="24"/>
      <c r="R144" s="24"/>
    </row>
    <row r="145" s="33" customFormat="true" ht="12.8" hidden="false" customHeight="false" outlineLevel="0" collapsed="false">
      <c r="A145" s="24" t="n">
        <v>122</v>
      </c>
      <c r="B145" s="33" t="s">
        <v>70</v>
      </c>
      <c r="C145" s="34" t="n">
        <v>0.947</v>
      </c>
      <c r="D145" s="35" t="n">
        <v>101696</v>
      </c>
      <c r="E145" s="35" t="n">
        <v>50157</v>
      </c>
      <c r="F145" s="36" t="n">
        <f aca="false">E145/D145</f>
        <v>0.493205239144116</v>
      </c>
      <c r="G145" s="35" t="n">
        <v>50000</v>
      </c>
      <c r="H145" s="37" t="n">
        <f aca="false">(G145-E145)/F145</f>
        <v>-318.325896684411</v>
      </c>
      <c r="I145" s="37" t="n">
        <f aca="false">E145*M145/G145</f>
        <v>13097.99898</v>
      </c>
      <c r="J145" s="37" t="n">
        <f aca="false">I145-M145</f>
        <v>40.9989800000003</v>
      </c>
      <c r="K145" s="37"/>
      <c r="L145" s="33" t="s">
        <v>153</v>
      </c>
      <c r="M145" s="35" t="n">
        <v>13057</v>
      </c>
      <c r="N145" s="35" t="n">
        <v>101696</v>
      </c>
      <c r="O145" s="35" t="n">
        <v>3175</v>
      </c>
      <c r="P145" s="35" t="n">
        <v>1327847231</v>
      </c>
      <c r="Q145" s="24"/>
      <c r="R145" s="24" t="s">
        <v>104</v>
      </c>
    </row>
    <row r="146" s="24" customFormat="true" ht="12.8" hidden="false" customHeight="false" outlineLevel="0" collapsed="false">
      <c r="A146" s="24" t="n">
        <v>143</v>
      </c>
      <c r="B146" s="33" t="s">
        <v>70</v>
      </c>
      <c r="C146" s="34" t="n">
        <v>0.981</v>
      </c>
      <c r="D146" s="35" t="n">
        <v>101378</v>
      </c>
      <c r="E146" s="35" t="n">
        <v>50138</v>
      </c>
      <c r="F146" s="36" t="n">
        <f aca="false">E146/D146</f>
        <v>0.494564895736748</v>
      </c>
      <c r="G146" s="35" t="n">
        <v>50000</v>
      </c>
      <c r="H146" s="37" t="n">
        <f aca="false">(G146-E146)/F146</f>
        <v>-279.033148510112</v>
      </c>
      <c r="I146" s="37" t="n">
        <f aca="false">E146*M146/G146</f>
        <v>13134.15048</v>
      </c>
      <c r="J146" s="37" t="n">
        <f aca="false">I146-M146</f>
        <v>36.1504800000002</v>
      </c>
      <c r="K146" s="37"/>
      <c r="L146" s="33" t="s">
        <v>154</v>
      </c>
      <c r="M146" s="35" t="n">
        <v>13098</v>
      </c>
      <c r="N146" s="35" t="n">
        <v>101378</v>
      </c>
      <c r="O146" s="35" t="n">
        <v>3172</v>
      </c>
      <c r="P146" s="35" t="n">
        <v>1327847231</v>
      </c>
      <c r="Q146" s="33"/>
      <c r="R146" s="33" t="s">
        <v>105</v>
      </c>
    </row>
    <row r="147" s="31" customFormat="true" ht="12.8" hidden="false" customHeight="false" outlineLevel="0" collapsed="false">
      <c r="A147" s="31" t="n">
        <v>165</v>
      </c>
      <c r="B147" s="6" t="s">
        <v>70</v>
      </c>
      <c r="C147" s="7" t="n">
        <v>0.983</v>
      </c>
      <c r="D147" s="8" t="n">
        <v>101100</v>
      </c>
      <c r="E147" s="8" t="n">
        <v>50009</v>
      </c>
      <c r="F147" s="9" t="n">
        <f aca="false">E147/D147</f>
        <v>0.494648862512364</v>
      </c>
      <c r="G147" s="32" t="n">
        <v>50000</v>
      </c>
      <c r="H147" s="8" t="n">
        <f aca="false">(G147-E147)/F147</f>
        <v>-18.1947249495091</v>
      </c>
      <c r="I147" s="8" t="n">
        <f aca="false">E147*M147/G147</f>
        <v>13136.36412</v>
      </c>
      <c r="J147" s="8" t="n">
        <f aca="false">I147-M147</f>
        <v>2.36412000000018</v>
      </c>
      <c r="K147" s="8"/>
      <c r="L147" s="6" t="s">
        <v>155</v>
      </c>
      <c r="M147" s="8" t="n">
        <v>13134</v>
      </c>
      <c r="N147" s="8" t="n">
        <v>101100</v>
      </c>
      <c r="O147" s="8" t="n">
        <v>3168</v>
      </c>
      <c r="P147" s="8" t="n">
        <v>1327847231</v>
      </c>
      <c r="R147" s="31" t="s">
        <v>106</v>
      </c>
    </row>
    <row r="148" customFormat="false" ht="12.8" hidden="false" customHeight="false" outlineLevel="0" collapsed="false">
      <c r="A148" s="20" t="n">
        <v>91</v>
      </c>
      <c r="B148" s="20" t="s">
        <v>80</v>
      </c>
      <c r="C148" s="28" t="n">
        <v>0.101</v>
      </c>
      <c r="D148" s="21" t="n">
        <v>55351</v>
      </c>
      <c r="E148" s="21" t="n">
        <v>27663</v>
      </c>
      <c r="F148" s="29" t="n">
        <f aca="false">E148/D148</f>
        <v>0.499774168488374</v>
      </c>
      <c r="G148" s="21" t="n">
        <v>50000</v>
      </c>
      <c r="H148" s="21" t="n">
        <f aca="false">(G148-E148)/F148</f>
        <v>44694.1867114919</v>
      </c>
      <c r="I148" s="21" t="n">
        <f aca="false">E148*M148/G148</f>
        <v>7476.20238</v>
      </c>
      <c r="J148" s="21" t="n">
        <f aca="false">I148-M148</f>
        <v>-6036.79762</v>
      </c>
      <c r="M148" s="21" t="n">
        <v>13513</v>
      </c>
      <c r="N148" s="21" t="n">
        <v>55351</v>
      </c>
      <c r="O148" s="21" t="n">
        <v>2550</v>
      </c>
      <c r="P148" s="21" t="n">
        <v>747961800</v>
      </c>
    </row>
    <row r="149" customFormat="false" ht="12.8" hidden="false" customHeight="false" outlineLevel="0" collapsed="false">
      <c r="A149" s="20" t="n">
        <v>90</v>
      </c>
      <c r="B149" s="20" t="s">
        <v>156</v>
      </c>
      <c r="C149" s="28" t="n">
        <v>0.05</v>
      </c>
      <c r="D149" s="21" t="n">
        <v>111416</v>
      </c>
      <c r="E149" s="21" t="n">
        <v>55538</v>
      </c>
      <c r="F149" s="29" t="n">
        <f aca="false">E149/D149</f>
        <v>0.498474186831335</v>
      </c>
      <c r="G149" s="21" t="n">
        <v>50000</v>
      </c>
      <c r="H149" s="21" t="n">
        <f aca="false">(G149-E149)/F149</f>
        <v>-11109.9032734344</v>
      </c>
      <c r="I149" s="21" t="n">
        <f aca="false">E149*M149/G149</f>
        <v>13329.12</v>
      </c>
      <c r="J149" s="21" t="n">
        <f aca="false">I149-M149</f>
        <v>1329.12</v>
      </c>
      <c r="M149" s="21" t="n">
        <v>12000</v>
      </c>
      <c r="N149" s="21" t="n">
        <v>111416</v>
      </c>
      <c r="O149" s="21" t="n">
        <v>3108</v>
      </c>
      <c r="P149" s="21" t="n">
        <v>1336986912</v>
      </c>
    </row>
    <row r="150" s="24" customFormat="true" ht="12.8" hidden="false" customHeight="false" outlineLevel="0" collapsed="false">
      <c r="A150" s="24" t="n">
        <v>89</v>
      </c>
      <c r="B150" s="24" t="s">
        <v>81</v>
      </c>
      <c r="C150" s="25" t="n">
        <v>0.059</v>
      </c>
      <c r="D150" s="26" t="n">
        <v>93810</v>
      </c>
      <c r="E150" s="26" t="n">
        <v>47234</v>
      </c>
      <c r="F150" s="27" t="n">
        <f aca="false">E150/D150</f>
        <v>0.503507088796504</v>
      </c>
      <c r="G150" s="26" t="n">
        <v>50000</v>
      </c>
      <c r="H150" s="26" t="n">
        <f aca="false">(G150-E150)/F150</f>
        <v>5493.46784096202</v>
      </c>
      <c r="I150" s="26" t="n">
        <f aca="false">E150*M150/G150</f>
        <v>13463.57936</v>
      </c>
      <c r="J150" s="26" t="n">
        <f aca="false">I150-M150</f>
        <v>-788.42064</v>
      </c>
      <c r="K150" s="26"/>
      <c r="L150" s="26"/>
      <c r="M150" s="26" t="n">
        <v>14252</v>
      </c>
      <c r="N150" s="26" t="n">
        <v>93810</v>
      </c>
      <c r="O150" s="26" t="n">
        <v>2765</v>
      </c>
      <c r="P150" s="26" t="n">
        <v>1336986912</v>
      </c>
    </row>
    <row r="151" s="24" customFormat="true" ht="12.8" hidden="false" customHeight="false" outlineLevel="0" collapsed="false">
      <c r="A151" s="24" t="n">
        <v>88</v>
      </c>
      <c r="B151" s="24" t="s">
        <v>79</v>
      </c>
      <c r="C151" s="25" t="n">
        <v>0.123</v>
      </c>
      <c r="D151" s="26" t="n">
        <v>44789</v>
      </c>
      <c r="E151" s="26" t="n">
        <v>22648</v>
      </c>
      <c r="F151" s="27" t="n">
        <f aca="false">E151/D151</f>
        <v>0.505659871843533</v>
      </c>
      <c r="G151" s="26" t="n">
        <v>50000</v>
      </c>
      <c r="H151" s="26" t="n">
        <f aca="false">(G151-E151)/F151</f>
        <v>54091.6958671847</v>
      </c>
      <c r="I151" s="26" t="n">
        <f aca="false">E151*M151/G151</f>
        <v>5956.87696</v>
      </c>
      <c r="J151" s="26" t="n">
        <f aca="false">I151-M151</f>
        <v>-7194.12304</v>
      </c>
      <c r="K151" s="26"/>
      <c r="L151" s="26"/>
      <c r="M151" s="26" t="n">
        <v>13151</v>
      </c>
      <c r="N151" s="26" t="n">
        <v>44789</v>
      </c>
      <c r="O151" s="26" t="n">
        <v>2460</v>
      </c>
      <c r="P151" s="26" t="n">
        <v>589025112</v>
      </c>
    </row>
    <row r="152" s="24" customFormat="true" ht="12.8" hidden="false" customHeight="false" outlineLevel="0" collapsed="false">
      <c r="A152" s="24" t="n">
        <v>123</v>
      </c>
      <c r="B152" s="33" t="s">
        <v>79</v>
      </c>
      <c r="C152" s="34" t="n">
        <v>0.951</v>
      </c>
      <c r="D152" s="35" t="n">
        <v>99301</v>
      </c>
      <c r="E152" s="35" t="n">
        <v>49932</v>
      </c>
      <c r="F152" s="36" t="n">
        <f aca="false">E152/D152</f>
        <v>0.502834815359362</v>
      </c>
      <c r="G152" s="35" t="n">
        <v>50000</v>
      </c>
      <c r="H152" s="37" t="n">
        <f aca="false">(G152-E152)/F152</f>
        <v>135.23327725707</v>
      </c>
      <c r="I152" s="37" t="n">
        <f aca="false">E152*M152/G152</f>
        <v>13445.68896</v>
      </c>
      <c r="J152" s="37" t="n">
        <f aca="false">I152-M152</f>
        <v>-18.3110400000005</v>
      </c>
      <c r="K152" s="37"/>
      <c r="L152" s="33" t="s">
        <v>157</v>
      </c>
      <c r="M152" s="35" t="n">
        <v>13464</v>
      </c>
      <c r="N152" s="35" t="n">
        <v>99301</v>
      </c>
      <c r="O152" s="35" t="n">
        <v>2865</v>
      </c>
      <c r="P152" s="35" t="n">
        <v>1336986912</v>
      </c>
      <c r="R152" s="24" t="s">
        <v>104</v>
      </c>
    </row>
    <row r="153" s="24" customFormat="true" ht="12.8" hidden="false" customHeight="false" outlineLevel="0" collapsed="false">
      <c r="A153" s="24" t="n">
        <v>144</v>
      </c>
      <c r="B153" s="33" t="s">
        <v>79</v>
      </c>
      <c r="C153" s="34" t="n">
        <v>0.984</v>
      </c>
      <c r="D153" s="37" t="n">
        <v>99434</v>
      </c>
      <c r="E153" s="37" t="n">
        <v>49994</v>
      </c>
      <c r="F153" s="36" t="n">
        <f aca="false">E153/D153</f>
        <v>0.502785767443732</v>
      </c>
      <c r="G153" s="35" t="n">
        <v>50000</v>
      </c>
      <c r="H153" s="37" t="n">
        <f aca="false">(G153-E153)/F153</f>
        <v>11.9335120214426</v>
      </c>
      <c r="I153" s="37" t="n">
        <f aca="false">E153*M153/G153</f>
        <v>13444.38648</v>
      </c>
      <c r="J153" s="37" t="n">
        <f aca="false">I153-M153</f>
        <v>-1.61352000000079</v>
      </c>
      <c r="K153" s="37"/>
      <c r="L153" s="33" t="s">
        <v>158</v>
      </c>
      <c r="M153" s="37" t="n">
        <v>13446</v>
      </c>
      <c r="N153" s="37" t="n">
        <v>99434</v>
      </c>
      <c r="O153" s="37" t="n">
        <v>2869</v>
      </c>
      <c r="P153" s="37" t="n">
        <v>1336986912</v>
      </c>
      <c r="Q153" s="33"/>
      <c r="R153" s="33" t="s">
        <v>105</v>
      </c>
    </row>
    <row r="154" s="31" customFormat="true" ht="12.8" hidden="false" customHeight="false" outlineLevel="0" collapsed="false">
      <c r="A154" s="31" t="n">
        <v>166</v>
      </c>
      <c r="B154" s="6" t="s">
        <v>79</v>
      </c>
      <c r="C154" s="7" t="n">
        <v>0.984</v>
      </c>
      <c r="D154" s="8" t="n">
        <v>99434</v>
      </c>
      <c r="E154" s="8" t="n">
        <v>49994</v>
      </c>
      <c r="F154" s="9" t="n">
        <f aca="false">E154/D154</f>
        <v>0.502785767443732</v>
      </c>
      <c r="G154" s="32" t="n">
        <v>50000</v>
      </c>
      <c r="H154" s="8" t="n">
        <f aca="false">(G154-E154)/F154</f>
        <v>11.9335120214426</v>
      </c>
      <c r="I154" s="8" t="n">
        <f aca="false">E154*M154/G154</f>
        <v>13444.38648</v>
      </c>
      <c r="J154" s="8" t="n">
        <f aca="false">I154-M154</f>
        <v>-1.61352000000079</v>
      </c>
      <c r="K154" s="8"/>
      <c r="L154" s="6" t="s">
        <v>158</v>
      </c>
      <c r="M154" s="8" t="n">
        <v>13446</v>
      </c>
      <c r="N154" s="8" t="n">
        <v>99434</v>
      </c>
      <c r="O154" s="8" t="n">
        <v>2869</v>
      </c>
      <c r="P154" s="8" t="n">
        <v>1336986912</v>
      </c>
      <c r="R154" s="31" t="s">
        <v>106</v>
      </c>
    </row>
    <row r="155" s="33" customFormat="true" ht="12.8" hidden="false" customHeight="false" outlineLevel="0" collapsed="false">
      <c r="A155" s="24" t="n">
        <v>93</v>
      </c>
      <c r="B155" s="24" t="s">
        <v>159</v>
      </c>
      <c r="C155" s="25" t="n">
        <v>0.065</v>
      </c>
      <c r="D155" s="26" t="n">
        <v>95782</v>
      </c>
      <c r="E155" s="26" t="n">
        <v>43150</v>
      </c>
      <c r="F155" s="27" t="n">
        <f aca="false">E155/D155</f>
        <v>0.450502182038379</v>
      </c>
      <c r="G155" s="26" t="n">
        <v>50000</v>
      </c>
      <c r="H155" s="26" t="n">
        <f aca="false">(G155-E155)/F155</f>
        <v>15205.2537659328</v>
      </c>
      <c r="I155" s="26" t="n">
        <f aca="false">E155*M155/G155</f>
        <v>4315</v>
      </c>
      <c r="J155" s="26" t="n">
        <f aca="false">I155-M155</f>
        <v>-685</v>
      </c>
      <c r="K155" s="26"/>
      <c r="L155" s="26"/>
      <c r="M155" s="26" t="n">
        <v>5000</v>
      </c>
      <c r="N155" s="26" t="n">
        <v>95782</v>
      </c>
      <c r="O155" s="26" t="n">
        <v>2823</v>
      </c>
      <c r="P155" s="26" t="n">
        <v>478908775</v>
      </c>
      <c r="Q155" s="24"/>
      <c r="R155" s="24"/>
    </row>
    <row r="156" s="33" customFormat="true" ht="12.8" hidden="false" customHeight="false" outlineLevel="0" collapsed="false">
      <c r="A156" s="24" t="n">
        <v>92</v>
      </c>
      <c r="B156" s="24" t="s">
        <v>160</v>
      </c>
      <c r="C156" s="25" t="n">
        <v>0.099</v>
      </c>
      <c r="D156" s="26" t="n">
        <v>59864</v>
      </c>
      <c r="E156" s="26" t="n">
        <v>28113</v>
      </c>
      <c r="F156" s="27" t="n">
        <f aca="false">E156/D156</f>
        <v>0.4696144594414</v>
      </c>
      <c r="G156" s="26" t="n">
        <v>50000</v>
      </c>
      <c r="H156" s="26" t="n">
        <f aca="false">(G156-E156)/F156</f>
        <v>46606.316223811</v>
      </c>
      <c r="I156" s="26" t="n">
        <f aca="false">E156*M156/G156</f>
        <v>4498.08</v>
      </c>
      <c r="J156" s="26" t="n">
        <f aca="false">I156-M156</f>
        <v>-3501.92</v>
      </c>
      <c r="K156" s="26"/>
      <c r="L156" s="26"/>
      <c r="M156" s="26" t="n">
        <v>8000</v>
      </c>
      <c r="N156" s="26" t="n">
        <v>59864</v>
      </c>
      <c r="O156" s="26" t="n">
        <v>741</v>
      </c>
      <c r="P156" s="26" t="n">
        <v>478908775</v>
      </c>
      <c r="Q156" s="24"/>
      <c r="R156" s="24"/>
    </row>
    <row r="157" s="33" customFormat="true" ht="12.8" hidden="false" customHeight="false" outlineLevel="0" collapsed="false">
      <c r="A157" s="24" t="n">
        <v>94</v>
      </c>
      <c r="B157" s="24" t="s">
        <v>82</v>
      </c>
      <c r="C157" s="25" t="n">
        <v>0.113</v>
      </c>
      <c r="D157" s="26" t="n">
        <v>53065</v>
      </c>
      <c r="E157" s="26" t="n">
        <v>24687</v>
      </c>
      <c r="F157" s="27" t="n">
        <f aca="false">E157/D157</f>
        <v>0.465221897672666</v>
      </c>
      <c r="G157" s="26" t="n">
        <v>50000</v>
      </c>
      <c r="H157" s="26" t="n">
        <f aca="false">(G157-E157)/F157</f>
        <v>54410.5944424191</v>
      </c>
      <c r="I157" s="26" t="n">
        <f aca="false">E157*M157/G157</f>
        <v>4456.0035</v>
      </c>
      <c r="J157" s="26" t="n">
        <f aca="false">I157-M157</f>
        <v>-4568.9965</v>
      </c>
      <c r="K157" s="26"/>
      <c r="L157" s="26"/>
      <c r="M157" s="26" t="n">
        <v>9025</v>
      </c>
      <c r="N157" s="26" t="n">
        <v>53065</v>
      </c>
      <c r="O157" s="26" t="n">
        <v>636</v>
      </c>
      <c r="P157" s="26" t="n">
        <v>478908775</v>
      </c>
      <c r="Q157" s="24"/>
      <c r="R157" s="24"/>
    </row>
    <row r="158" s="33" customFormat="true" ht="12.8" hidden="false" customHeight="false" outlineLevel="0" collapsed="false">
      <c r="A158" s="24" t="n">
        <v>124</v>
      </c>
      <c r="B158" s="33" t="s">
        <v>82</v>
      </c>
      <c r="C158" s="34" t="n">
        <v>0.96</v>
      </c>
      <c r="D158" s="35" t="n">
        <v>110987</v>
      </c>
      <c r="E158" s="35" t="n">
        <v>49473</v>
      </c>
      <c r="F158" s="36" t="n">
        <f aca="false">E158/D158</f>
        <v>0.445754908232496</v>
      </c>
      <c r="G158" s="35" t="n">
        <v>50000</v>
      </c>
      <c r="H158" s="37" t="n">
        <f aca="false">(G158-E158)/F158</f>
        <v>1182.26404301336</v>
      </c>
      <c r="I158" s="37" t="n">
        <f aca="false">E158*M158/G158</f>
        <v>4269.5199</v>
      </c>
      <c r="J158" s="37" t="n">
        <f aca="false">I158-M158</f>
        <v>-45.4800999999998</v>
      </c>
      <c r="K158" s="37"/>
      <c r="L158" s="33" t="s">
        <v>161</v>
      </c>
      <c r="M158" s="35" t="n">
        <v>4315</v>
      </c>
      <c r="N158" s="35" t="n">
        <v>110987</v>
      </c>
      <c r="O158" s="35" t="n">
        <v>3169</v>
      </c>
      <c r="P158" s="35" t="n">
        <v>478908775</v>
      </c>
      <c r="Q158" s="24"/>
      <c r="R158" s="24" t="s">
        <v>104</v>
      </c>
    </row>
    <row r="159" s="33" customFormat="true" ht="12.8" hidden="false" customHeight="false" outlineLevel="0" collapsed="false">
      <c r="A159" s="24" t="n">
        <v>145</v>
      </c>
      <c r="B159" s="33" t="s">
        <v>82</v>
      </c>
      <c r="C159" s="34" t="n">
        <v>0.984</v>
      </c>
      <c r="D159" s="37" t="n">
        <v>112157</v>
      </c>
      <c r="E159" s="37" t="n">
        <v>49957</v>
      </c>
      <c r="F159" s="36" t="n">
        <f aca="false">E159/D159</f>
        <v>0.445420259101082</v>
      </c>
      <c r="G159" s="35" t="n">
        <v>50000</v>
      </c>
      <c r="H159" s="37" t="n">
        <f aca="false">(G159-E159)/F159</f>
        <v>96.5380427167364</v>
      </c>
      <c r="I159" s="37" t="n">
        <f aca="false">E159*M159/G159</f>
        <v>4266.3278</v>
      </c>
      <c r="J159" s="37" t="n">
        <f aca="false">I159-M159</f>
        <v>-3.67219999999998</v>
      </c>
      <c r="K159" s="37"/>
      <c r="L159" s="33" t="s">
        <v>162</v>
      </c>
      <c r="M159" s="37" t="n">
        <v>4270</v>
      </c>
      <c r="N159" s="37" t="n">
        <v>112157</v>
      </c>
      <c r="O159" s="37" t="n">
        <v>3192</v>
      </c>
      <c r="P159" s="37" t="n">
        <v>478908775</v>
      </c>
      <c r="Q159" s="24"/>
      <c r="R159" s="33" t="s">
        <v>105</v>
      </c>
    </row>
    <row r="160" s="31" customFormat="true" ht="12.8" hidden="false" customHeight="false" outlineLevel="0" collapsed="false">
      <c r="A160" s="31" t="n">
        <v>167</v>
      </c>
      <c r="B160" s="6" t="s">
        <v>82</v>
      </c>
      <c r="C160" s="7" t="n">
        <v>0.984</v>
      </c>
      <c r="D160" s="8" t="n">
        <v>112157</v>
      </c>
      <c r="E160" s="8" t="n">
        <v>49957</v>
      </c>
      <c r="F160" s="9" t="n">
        <f aca="false">E160/D160</f>
        <v>0.445420259101082</v>
      </c>
      <c r="G160" s="32" t="n">
        <v>50000</v>
      </c>
      <c r="H160" s="8" t="n">
        <f aca="false">(G160-E160)/F160</f>
        <v>96.5380427167364</v>
      </c>
      <c r="I160" s="8" t="n">
        <f aca="false">E160*M160/G160</f>
        <v>4266.3278</v>
      </c>
      <c r="J160" s="8" t="n">
        <f aca="false">I160-M160</f>
        <v>-3.67219999999998</v>
      </c>
      <c r="K160" s="8"/>
      <c r="L160" s="6" t="s">
        <v>162</v>
      </c>
      <c r="M160" s="8" t="n">
        <v>4270</v>
      </c>
      <c r="N160" s="8" t="n">
        <v>112157</v>
      </c>
      <c r="O160" s="8" t="n">
        <v>3192</v>
      </c>
      <c r="P160" s="8" t="n">
        <v>478908775</v>
      </c>
      <c r="Q160" s="38"/>
      <c r="R160" s="31" t="s">
        <v>106</v>
      </c>
    </row>
    <row r="161" customFormat="false" ht="12.8" hidden="false" customHeight="false" outlineLevel="0" collapsed="false">
      <c r="A161" s="20" t="n">
        <v>95</v>
      </c>
      <c r="B161" s="42" t="s">
        <v>83</v>
      </c>
      <c r="C161" s="43" t="n">
        <v>0.129</v>
      </c>
      <c r="D161" s="44" t="n">
        <v>51566</v>
      </c>
      <c r="E161" s="44" t="n">
        <v>21579</v>
      </c>
      <c r="F161" s="45" t="n">
        <f aca="false">E161/D161</f>
        <v>0.418473412713804</v>
      </c>
      <c r="G161" s="44" t="n">
        <v>50000</v>
      </c>
      <c r="H161" s="44" t="n">
        <f aca="false">(G161-E161)/F161</f>
        <v>67915.9037026739</v>
      </c>
      <c r="I161" s="44" t="n">
        <f aca="false">E161*M161/G161</f>
        <v>4348.60008</v>
      </c>
      <c r="J161" s="44" t="n">
        <f aca="false">I161-M161</f>
        <v>-5727.39992</v>
      </c>
      <c r="K161" s="44"/>
      <c r="L161" s="44"/>
      <c r="M161" s="44" t="n">
        <v>10076</v>
      </c>
      <c r="N161" s="44" t="n">
        <v>51566</v>
      </c>
      <c r="O161" s="44" t="n">
        <v>2128</v>
      </c>
      <c r="P161" s="44" t="n">
        <v>519581313</v>
      </c>
      <c r="Q161" s="42"/>
      <c r="R161" s="42"/>
    </row>
    <row r="162" s="31" customFormat="true" ht="12.8" hidden="false" customHeight="false" outlineLevel="0" collapsed="false">
      <c r="A162" s="31" t="n">
        <v>171</v>
      </c>
      <c r="B162" s="31" t="s">
        <v>163</v>
      </c>
      <c r="C162" s="39" t="n">
        <v>0.396</v>
      </c>
      <c r="D162" s="40" t="n">
        <v>129611</v>
      </c>
      <c r="E162" s="40" t="n">
        <v>50991</v>
      </c>
      <c r="F162" s="41" t="n">
        <f aca="false">E162/D162</f>
        <v>0.393415682310915</v>
      </c>
      <c r="G162" s="40" t="n">
        <v>50000</v>
      </c>
      <c r="H162" s="40" t="n">
        <f aca="false">(G162-E162)/F162</f>
        <v>-2518.96415053637</v>
      </c>
      <c r="I162" s="40" t="n">
        <f aca="false">E162*M162/G162</f>
        <v>16449.6966</v>
      </c>
      <c r="J162" s="40" t="n">
        <f aca="false">I162-M162</f>
        <v>319.696599999999</v>
      </c>
      <c r="K162" s="38" t="n">
        <v>331</v>
      </c>
      <c r="L162" s="38" t="s">
        <v>164</v>
      </c>
      <c r="M162" s="40" t="n">
        <v>16130</v>
      </c>
      <c r="N162" s="40" t="n">
        <v>129611</v>
      </c>
      <c r="O162" s="40" t="n">
        <v>2256</v>
      </c>
      <c r="P162" s="40" t="n">
        <v>2090624299</v>
      </c>
      <c r="R162" s="31" t="n">
        <v>20220919</v>
      </c>
    </row>
    <row r="163" customFormat="false" ht="12.8" hidden="false" customHeight="false" outlineLevel="0" collapsed="false">
      <c r="A163" s="20" t="n">
        <v>172</v>
      </c>
      <c r="B163" s="24" t="s">
        <v>165</v>
      </c>
      <c r="C163" s="25" t="n">
        <v>0.5</v>
      </c>
      <c r="D163" s="26" t="n">
        <v>103526</v>
      </c>
      <c r="E163" s="26" t="n">
        <v>40375</v>
      </c>
      <c r="F163" s="27" t="n">
        <f aca="false">E163/D163</f>
        <v>0.389998647682708</v>
      </c>
      <c r="G163" s="26" t="n">
        <v>50000</v>
      </c>
      <c r="H163" s="26" t="n">
        <f aca="false">(G163-E163)/F163</f>
        <v>24679.572755418</v>
      </c>
      <c r="I163" s="26" t="n">
        <f aca="false">E163*M163/G163</f>
        <v>12443.575</v>
      </c>
      <c r="J163" s="26" t="n">
        <f aca="false">I163-M163</f>
        <v>-2966.425</v>
      </c>
      <c r="K163" s="33" t="n">
        <v>310</v>
      </c>
      <c r="L163" s="33" t="s">
        <v>166</v>
      </c>
      <c r="M163" s="26" t="n">
        <v>15410</v>
      </c>
      <c r="N163" s="26" t="n">
        <v>103526</v>
      </c>
      <c r="O163" s="26" t="n">
        <v>2241</v>
      </c>
      <c r="P163" s="26" t="n">
        <v>1595332450</v>
      </c>
      <c r="Q163" s="24"/>
      <c r="R163" s="24" t="n">
        <v>20220919</v>
      </c>
    </row>
    <row r="164" customFormat="false" ht="12.8" hidden="false" customHeight="false" outlineLevel="0" collapsed="false">
      <c r="A164" s="20" t="n">
        <v>96</v>
      </c>
      <c r="B164" s="20" t="s">
        <v>167</v>
      </c>
      <c r="C164" s="28" t="n">
        <v>0.154</v>
      </c>
      <c r="D164" s="21" t="n">
        <v>49529</v>
      </c>
      <c r="E164" s="21" t="n">
        <v>18107</v>
      </c>
      <c r="F164" s="29" t="n">
        <f aca="false">E164/D164</f>
        <v>0.365583799390256</v>
      </c>
      <c r="G164" s="21" t="n">
        <v>50000</v>
      </c>
      <c r="H164" s="21" t="n">
        <f aca="false">(G164-E164)/F164</f>
        <v>87238.5484619208</v>
      </c>
      <c r="I164" s="21" t="n">
        <f aca="false">E164*M164/G164</f>
        <v>3621.4</v>
      </c>
      <c r="J164" s="21" t="n">
        <f aca="false">I164-M164</f>
        <v>-6378.6</v>
      </c>
      <c r="M164" s="21" t="n">
        <v>10000</v>
      </c>
      <c r="N164" s="21" t="n">
        <v>49529</v>
      </c>
      <c r="O164" s="21" t="n">
        <v>2231</v>
      </c>
      <c r="P164" s="21" t="n">
        <v>495291849</v>
      </c>
    </row>
    <row r="165" s="24" customFormat="true" ht="12.8" hidden="false" customHeight="false" outlineLevel="0" collapsed="false">
      <c r="A165" s="24" t="n">
        <v>97</v>
      </c>
      <c r="B165" s="24" t="s">
        <v>84</v>
      </c>
      <c r="C165" s="25" t="n">
        <v>0.207</v>
      </c>
      <c r="D165" s="26" t="n">
        <v>35167</v>
      </c>
      <c r="E165" s="26" t="n">
        <v>13497</v>
      </c>
      <c r="F165" s="27" t="n">
        <f aca="false">E165/D165</f>
        <v>0.383797309978104</v>
      </c>
      <c r="G165" s="26" t="n">
        <v>50000</v>
      </c>
      <c r="H165" s="26" t="n">
        <f aca="false">(G165-E165)/F165</f>
        <v>95110.0986145069</v>
      </c>
      <c r="I165" s="26" t="n">
        <f aca="false">E165*M165/G165</f>
        <v>3801.83496</v>
      </c>
      <c r="J165" s="26" t="n">
        <f aca="false">I165-M165</f>
        <v>-10282.16504</v>
      </c>
      <c r="K165" s="26"/>
      <c r="L165" s="26"/>
      <c r="M165" s="26" t="n">
        <v>14084</v>
      </c>
      <c r="N165" s="26" t="n">
        <v>35167</v>
      </c>
      <c r="O165" s="26" t="n">
        <v>1796</v>
      </c>
      <c r="P165" s="26" t="n">
        <v>495291849</v>
      </c>
    </row>
    <row r="166" customFormat="false" ht="12.8" hidden="false" customHeight="false" outlineLevel="0" collapsed="false">
      <c r="A166" s="20" t="n">
        <v>99</v>
      </c>
      <c r="B166" s="20" t="s">
        <v>168</v>
      </c>
      <c r="C166" s="28" t="n">
        <v>0.126</v>
      </c>
      <c r="D166" s="21" t="n">
        <v>65544</v>
      </c>
      <c r="E166" s="21" t="n">
        <v>22188</v>
      </c>
      <c r="F166" s="29" t="n">
        <f aca="false">E166/D166</f>
        <v>0.33852068839253</v>
      </c>
      <c r="G166" s="21" t="n">
        <v>50000</v>
      </c>
      <c r="H166" s="21" t="n">
        <f aca="false">(G166-E166)/F166</f>
        <v>82157.4602487831</v>
      </c>
      <c r="I166" s="21" t="n">
        <f aca="false">E166*M166/G166</f>
        <v>4437.6</v>
      </c>
      <c r="J166" s="21" t="n">
        <f aca="false">I166-M166</f>
        <v>-5562.4</v>
      </c>
      <c r="M166" s="21" t="n">
        <v>10000</v>
      </c>
      <c r="N166" s="21" t="n">
        <v>65544</v>
      </c>
      <c r="O166" s="21" t="n">
        <v>2605</v>
      </c>
      <c r="P166" s="21" t="n">
        <v>655435984</v>
      </c>
    </row>
    <row r="167" customFormat="false" ht="12.8" hidden="false" customHeight="false" outlineLevel="0" collapsed="false">
      <c r="A167" s="20" t="n">
        <v>98</v>
      </c>
      <c r="B167" s="42" t="s">
        <v>85</v>
      </c>
      <c r="C167" s="43" t="n">
        <v>0.193</v>
      </c>
      <c r="D167" s="44" t="n">
        <v>39000</v>
      </c>
      <c r="E167" s="44" t="n">
        <v>14464</v>
      </c>
      <c r="F167" s="45" t="n">
        <f aca="false">E167/D167</f>
        <v>0.370871794871795</v>
      </c>
      <c r="G167" s="44" t="n">
        <v>50000</v>
      </c>
      <c r="H167" s="44" t="n">
        <f aca="false">(G167-E167)/F167</f>
        <v>95817.4778761062</v>
      </c>
      <c r="I167" s="44" t="n">
        <f aca="false">E167*M167/G167</f>
        <v>4861.63968</v>
      </c>
      <c r="J167" s="44" t="n">
        <f aca="false">I167-M167</f>
        <v>-11944.36032</v>
      </c>
      <c r="K167" s="44"/>
      <c r="L167" s="44"/>
      <c r="M167" s="44" t="n">
        <v>16806</v>
      </c>
      <c r="N167" s="44" t="n">
        <v>39000</v>
      </c>
      <c r="O167" s="44" t="n">
        <v>1592</v>
      </c>
      <c r="P167" s="44" t="n">
        <v>655435984</v>
      </c>
      <c r="Q167" s="42"/>
      <c r="R167" s="42"/>
    </row>
    <row r="168" customFormat="false" ht="12.8" hidden="false" customHeight="false" outlineLevel="0" collapsed="false">
      <c r="A168" s="20" t="n">
        <v>102</v>
      </c>
      <c r="B168" s="20" t="s">
        <v>169</v>
      </c>
      <c r="C168" s="28" t="n">
        <v>0.03</v>
      </c>
      <c r="D168" s="21" t="n">
        <v>254200</v>
      </c>
      <c r="E168" s="21" t="n">
        <v>92596</v>
      </c>
      <c r="F168" s="29" t="n">
        <f aca="false">E168/D168</f>
        <v>0.36426435877262</v>
      </c>
      <c r="G168" s="21" t="n">
        <v>50000</v>
      </c>
      <c r="H168" s="21" t="n">
        <f aca="false">(G168-E168)/F168</f>
        <v>-116937.051276513</v>
      </c>
      <c r="I168" s="21" t="n">
        <f aca="false">E168*M168/G168</f>
        <v>18519.2</v>
      </c>
      <c r="J168" s="21" t="n">
        <f aca="false">I168-M168</f>
        <v>8519.2</v>
      </c>
      <c r="M168" s="21" t="n">
        <v>10000</v>
      </c>
      <c r="N168" s="21" t="n">
        <v>254200</v>
      </c>
      <c r="O168" s="21" t="n">
        <v>1378</v>
      </c>
      <c r="P168" s="21" t="n">
        <v>2542002423</v>
      </c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  <c r="AJ168" s="0"/>
      <c r="AK168" s="0"/>
      <c r="AL168" s="0"/>
      <c r="AM168" s="0"/>
      <c r="AN168" s="0"/>
      <c r="AO168" s="0"/>
      <c r="AP168" s="0"/>
      <c r="AQ168" s="0"/>
      <c r="AR168" s="0"/>
      <c r="AS168" s="0"/>
      <c r="AT168" s="0"/>
      <c r="AU168" s="0"/>
      <c r="AV168" s="0"/>
      <c r="AW168" s="0"/>
      <c r="AX168" s="0"/>
      <c r="AY168" s="0"/>
      <c r="AZ168" s="0"/>
      <c r="BA168" s="0"/>
      <c r="BB168" s="0"/>
      <c r="BC168" s="0"/>
      <c r="BD168" s="0"/>
      <c r="BE168" s="0"/>
      <c r="BF168" s="0"/>
      <c r="BG168" s="0"/>
      <c r="BH168" s="0"/>
      <c r="BI168" s="0"/>
      <c r="BJ168" s="0"/>
      <c r="BK168" s="0"/>
      <c r="BL168" s="0"/>
      <c r="BM168" s="0"/>
      <c r="BN168" s="0"/>
      <c r="BO168" s="0"/>
      <c r="BP168" s="0"/>
      <c r="BQ168" s="0"/>
      <c r="BR168" s="0"/>
      <c r="BS168" s="0"/>
      <c r="BT168" s="0"/>
      <c r="BU168" s="0"/>
      <c r="BV168" s="0"/>
      <c r="BW168" s="0"/>
      <c r="BX168" s="0"/>
      <c r="BY168" s="0"/>
      <c r="BZ168" s="0"/>
      <c r="CA168" s="0"/>
      <c r="CB168" s="0"/>
      <c r="CC168" s="0"/>
      <c r="CD168" s="0"/>
      <c r="CE168" s="0"/>
      <c r="CF168" s="0"/>
      <c r="CG168" s="0"/>
      <c r="CH168" s="0"/>
      <c r="CI168" s="0"/>
      <c r="CJ168" s="0"/>
      <c r="CK168" s="0"/>
      <c r="CL168" s="0"/>
      <c r="CM168" s="0"/>
      <c r="CN168" s="0"/>
      <c r="CO168" s="0"/>
      <c r="CP168" s="0"/>
      <c r="CQ168" s="0"/>
      <c r="CR168" s="0"/>
      <c r="CS168" s="0"/>
      <c r="CT168" s="0"/>
      <c r="CU168" s="0"/>
      <c r="CV168" s="0"/>
      <c r="CW168" s="0"/>
      <c r="CX168" s="0"/>
      <c r="CY168" s="0"/>
      <c r="CZ168" s="0"/>
      <c r="DA168" s="0"/>
      <c r="DB168" s="0"/>
      <c r="DC168" s="0"/>
      <c r="DD168" s="0"/>
      <c r="DE168" s="0"/>
      <c r="DF168" s="0"/>
      <c r="DG168" s="0"/>
      <c r="DH168" s="0"/>
      <c r="DI168" s="0"/>
      <c r="DJ168" s="0"/>
      <c r="DK168" s="0"/>
      <c r="DL168" s="0"/>
      <c r="DM168" s="0"/>
      <c r="DN168" s="0"/>
      <c r="DO168" s="0"/>
      <c r="DP168" s="0"/>
      <c r="DQ168" s="0"/>
      <c r="DR168" s="0"/>
      <c r="DS168" s="0"/>
      <c r="DT168" s="0"/>
      <c r="DU168" s="0"/>
      <c r="DV168" s="0"/>
      <c r="DW168" s="0"/>
      <c r="DX168" s="0"/>
      <c r="DY168" s="0"/>
      <c r="DZ168" s="0"/>
      <c r="EA168" s="0"/>
      <c r="EB168" s="0"/>
      <c r="EC168" s="0"/>
      <c r="ED168" s="0"/>
      <c r="EE168" s="0"/>
      <c r="EF168" s="0"/>
      <c r="EG168" s="0"/>
      <c r="EH168" s="0"/>
      <c r="EI168" s="0"/>
      <c r="EJ168" s="0"/>
      <c r="EK168" s="0"/>
      <c r="EL168" s="0"/>
      <c r="EM168" s="0"/>
      <c r="EN168" s="0"/>
      <c r="EO168" s="0"/>
      <c r="EP168" s="0"/>
      <c r="EQ168" s="0"/>
      <c r="ER168" s="0"/>
      <c r="ES168" s="0"/>
      <c r="ET168" s="0"/>
      <c r="EU168" s="0"/>
      <c r="EV168" s="0"/>
      <c r="EW168" s="0"/>
      <c r="EX168" s="0"/>
      <c r="EY168" s="0"/>
      <c r="EZ168" s="0"/>
      <c r="FA168" s="0"/>
      <c r="FB168" s="0"/>
      <c r="FC168" s="0"/>
      <c r="FD168" s="0"/>
      <c r="FE168" s="0"/>
      <c r="FF168" s="0"/>
      <c r="FG168" s="0"/>
      <c r="FH168" s="0"/>
      <c r="FI168" s="0"/>
      <c r="FJ168" s="0"/>
      <c r="FK168" s="0"/>
      <c r="FL168" s="0"/>
      <c r="FM168" s="0"/>
      <c r="FN168" s="0"/>
      <c r="FO168" s="0"/>
      <c r="FP168" s="0"/>
      <c r="FQ168" s="0"/>
      <c r="FR168" s="0"/>
      <c r="FS168" s="0"/>
      <c r="FT168" s="0"/>
      <c r="FU168" s="0"/>
      <c r="FV168" s="0"/>
      <c r="FW168" s="0"/>
      <c r="FX168" s="0"/>
      <c r="FY168" s="0"/>
      <c r="FZ168" s="0"/>
      <c r="GA168" s="0"/>
      <c r="GB168" s="0"/>
      <c r="GC168" s="0"/>
      <c r="GD168" s="0"/>
      <c r="GE168" s="0"/>
      <c r="GF168" s="0"/>
      <c r="GG168" s="0"/>
      <c r="GH168" s="0"/>
      <c r="GI168" s="0"/>
      <c r="GJ168" s="0"/>
      <c r="GK168" s="0"/>
      <c r="GL168" s="0"/>
      <c r="GM168" s="0"/>
      <c r="GN168" s="0"/>
      <c r="GO168" s="0"/>
      <c r="GP168" s="0"/>
      <c r="GQ168" s="0"/>
      <c r="GR168" s="0"/>
      <c r="GS168" s="0"/>
      <c r="GT168" s="0"/>
      <c r="GU168" s="0"/>
      <c r="GV168" s="0"/>
      <c r="GW168" s="0"/>
      <c r="GX168" s="0"/>
      <c r="GY168" s="0"/>
      <c r="GZ168" s="0"/>
      <c r="HA168" s="0"/>
      <c r="HB168" s="0"/>
      <c r="HC168" s="0"/>
      <c r="HD168" s="0"/>
      <c r="HE168" s="0"/>
      <c r="HF168" s="0"/>
      <c r="HG168" s="0"/>
      <c r="HH168" s="0"/>
      <c r="HI168" s="0"/>
      <c r="HJ168" s="0"/>
      <c r="HK168" s="0"/>
      <c r="HL168" s="0"/>
      <c r="HM168" s="0"/>
      <c r="HN168" s="0"/>
      <c r="HO168" s="0"/>
      <c r="HP168" s="0"/>
      <c r="HQ168" s="0"/>
      <c r="HR168" s="0"/>
      <c r="HS168" s="0"/>
      <c r="HT168" s="0"/>
      <c r="HU168" s="0"/>
      <c r="HV168" s="0"/>
      <c r="HW168" s="0"/>
      <c r="HX168" s="0"/>
      <c r="HY168" s="0"/>
      <c r="HZ168" s="0"/>
      <c r="IA168" s="0"/>
      <c r="IB168" s="0"/>
      <c r="IC168" s="0"/>
      <c r="ID168" s="0"/>
      <c r="IE168" s="0"/>
      <c r="IF168" s="0"/>
      <c r="IG168" s="0"/>
      <c r="IH168" s="0"/>
      <c r="II168" s="0"/>
      <c r="IJ168" s="0"/>
      <c r="IK168" s="0"/>
      <c r="IL168" s="0"/>
      <c r="IM168" s="0"/>
      <c r="IN168" s="0"/>
      <c r="IO168" s="0"/>
      <c r="IP168" s="0"/>
      <c r="IQ168" s="0"/>
      <c r="IR168" s="0"/>
      <c r="IS168" s="0"/>
      <c r="IT168" s="0"/>
      <c r="IU168" s="0"/>
      <c r="IV168" s="0"/>
      <c r="IW168" s="0"/>
      <c r="IX168" s="0"/>
      <c r="IY168" s="0"/>
      <c r="IZ168" s="0"/>
      <c r="JA168" s="0"/>
      <c r="JB168" s="0"/>
      <c r="JC168" s="0"/>
      <c r="JD168" s="0"/>
      <c r="JE168" s="0"/>
      <c r="JF168" s="0"/>
      <c r="JG168" s="0"/>
      <c r="JH168" s="0"/>
      <c r="JI168" s="0"/>
      <c r="JJ168" s="0"/>
      <c r="JK168" s="0"/>
      <c r="JL168" s="0"/>
      <c r="JM168" s="0"/>
      <c r="JN168" s="0"/>
      <c r="JO168" s="0"/>
      <c r="JP168" s="0"/>
      <c r="JQ168" s="0"/>
      <c r="JR168" s="0"/>
      <c r="JS168" s="0"/>
      <c r="JT168" s="0"/>
      <c r="JU168" s="0"/>
      <c r="JV168" s="0"/>
      <c r="JW168" s="0"/>
      <c r="JX168" s="0"/>
      <c r="JY168" s="0"/>
      <c r="JZ168" s="0"/>
      <c r="KA168" s="0"/>
      <c r="KB168" s="0"/>
      <c r="KC168" s="0"/>
      <c r="KD168" s="0"/>
      <c r="KE168" s="0"/>
      <c r="KF168" s="0"/>
      <c r="KG168" s="0"/>
      <c r="KH168" s="0"/>
      <c r="KI168" s="0"/>
      <c r="KJ168" s="0"/>
      <c r="KK168" s="0"/>
      <c r="KL168" s="0"/>
      <c r="KM168" s="0"/>
      <c r="KN168" s="0"/>
      <c r="KO168" s="0"/>
      <c r="KP168" s="0"/>
      <c r="KQ168" s="0"/>
      <c r="KR168" s="0"/>
      <c r="KS168" s="0"/>
      <c r="KT168" s="0"/>
      <c r="KU168" s="0"/>
      <c r="KV168" s="0"/>
      <c r="KW168" s="0"/>
      <c r="KX168" s="0"/>
      <c r="KY168" s="0"/>
      <c r="KZ168" s="0"/>
      <c r="LA168" s="0"/>
      <c r="LB168" s="0"/>
      <c r="LC168" s="0"/>
      <c r="LD168" s="0"/>
      <c r="LE168" s="0"/>
      <c r="LF168" s="0"/>
      <c r="LG168" s="0"/>
      <c r="LH168" s="0"/>
      <c r="LI168" s="0"/>
      <c r="LJ168" s="0"/>
      <c r="LK168" s="0"/>
      <c r="LL168" s="0"/>
      <c r="LM168" s="0"/>
      <c r="LN168" s="0"/>
      <c r="LO168" s="0"/>
      <c r="LP168" s="0"/>
      <c r="LQ168" s="0"/>
      <c r="LR168" s="0"/>
      <c r="LS168" s="0"/>
      <c r="LT168" s="0"/>
      <c r="LU168" s="0"/>
      <c r="LV168" s="0"/>
      <c r="LW168" s="0"/>
      <c r="LX168" s="0"/>
      <c r="LY168" s="0"/>
      <c r="LZ168" s="0"/>
      <c r="MA168" s="0"/>
      <c r="MB168" s="0"/>
      <c r="MC168" s="0"/>
      <c r="MD168" s="0"/>
      <c r="ME168" s="0"/>
      <c r="MF168" s="0"/>
      <c r="MG168" s="0"/>
      <c r="MH168" s="0"/>
      <c r="MI168" s="0"/>
      <c r="MJ168" s="0"/>
      <c r="MK168" s="0"/>
      <c r="ML168" s="0"/>
      <c r="MM168" s="0"/>
      <c r="MN168" s="0"/>
      <c r="MO168" s="0"/>
      <c r="MP168" s="0"/>
      <c r="MQ168" s="0"/>
      <c r="MR168" s="0"/>
      <c r="MS168" s="0"/>
      <c r="MT168" s="0"/>
      <c r="MU168" s="0"/>
      <c r="MV168" s="0"/>
      <c r="MW168" s="0"/>
      <c r="MX168" s="0"/>
      <c r="MY168" s="0"/>
      <c r="MZ168" s="0"/>
      <c r="NA168" s="0"/>
      <c r="NB168" s="0"/>
      <c r="NC168" s="0"/>
      <c r="ND168" s="0"/>
      <c r="NE168" s="0"/>
      <c r="NF168" s="0"/>
      <c r="NG168" s="0"/>
      <c r="NH168" s="0"/>
      <c r="NI168" s="0"/>
      <c r="NJ168" s="0"/>
      <c r="NK168" s="0"/>
      <c r="NL168" s="0"/>
      <c r="NM168" s="0"/>
      <c r="NN168" s="0"/>
      <c r="NO168" s="0"/>
      <c r="NP168" s="0"/>
      <c r="NQ168" s="0"/>
      <c r="NR168" s="0"/>
      <c r="NS168" s="0"/>
      <c r="NT168" s="0"/>
      <c r="NU168" s="0"/>
      <c r="NV168" s="0"/>
      <c r="NW168" s="0"/>
      <c r="NX168" s="0"/>
      <c r="NY168" s="0"/>
      <c r="NZ168" s="0"/>
      <c r="OA168" s="0"/>
      <c r="OB168" s="0"/>
      <c r="OC168" s="0"/>
      <c r="OD168" s="0"/>
      <c r="OE168" s="0"/>
      <c r="OF168" s="0"/>
      <c r="OG168" s="0"/>
      <c r="OH168" s="0"/>
      <c r="OI168" s="0"/>
      <c r="OJ168" s="0"/>
      <c r="OK168" s="0"/>
      <c r="OL168" s="0"/>
      <c r="OM168" s="0"/>
      <c r="ON168" s="0"/>
      <c r="OO168" s="0"/>
      <c r="OP168" s="0"/>
      <c r="OQ168" s="0"/>
      <c r="OR168" s="0"/>
      <c r="OS168" s="0"/>
      <c r="OT168" s="0"/>
      <c r="OU168" s="0"/>
      <c r="OV168" s="0"/>
      <c r="OW168" s="0"/>
      <c r="OX168" s="0"/>
      <c r="OY168" s="0"/>
      <c r="OZ168" s="0"/>
      <c r="PA168" s="0"/>
      <c r="PB168" s="0"/>
      <c r="PC168" s="0"/>
      <c r="PD168" s="0"/>
      <c r="PE168" s="0"/>
      <c r="PF168" s="0"/>
      <c r="PG168" s="0"/>
      <c r="PH168" s="0"/>
      <c r="PI168" s="0"/>
      <c r="PJ168" s="0"/>
      <c r="PK168" s="0"/>
      <c r="PL168" s="0"/>
      <c r="PM168" s="0"/>
      <c r="PN168" s="0"/>
      <c r="PO168" s="0"/>
      <c r="PP168" s="0"/>
      <c r="PQ168" s="0"/>
      <c r="PR168" s="0"/>
      <c r="PS168" s="0"/>
      <c r="PT168" s="0"/>
      <c r="PU168" s="0"/>
      <c r="PV168" s="0"/>
      <c r="PW168" s="0"/>
      <c r="PX168" s="0"/>
      <c r="PY168" s="0"/>
      <c r="PZ168" s="0"/>
      <c r="QA168" s="0"/>
      <c r="QB168" s="0"/>
      <c r="QC168" s="0"/>
      <c r="QD168" s="0"/>
      <c r="QE168" s="0"/>
      <c r="QF168" s="0"/>
      <c r="QG168" s="0"/>
      <c r="QH168" s="0"/>
      <c r="QI168" s="0"/>
      <c r="QJ168" s="0"/>
      <c r="QK168" s="0"/>
      <c r="QL168" s="0"/>
      <c r="QM168" s="0"/>
      <c r="QN168" s="0"/>
      <c r="QO168" s="0"/>
      <c r="QP168" s="0"/>
      <c r="QQ168" s="0"/>
      <c r="QR168" s="0"/>
      <c r="QS168" s="0"/>
      <c r="QT168" s="0"/>
      <c r="QU168" s="0"/>
      <c r="QV168" s="0"/>
      <c r="QW168" s="0"/>
      <c r="QX168" s="0"/>
      <c r="QY168" s="0"/>
      <c r="QZ168" s="0"/>
      <c r="RA168" s="0"/>
      <c r="RB168" s="0"/>
      <c r="RC168" s="0"/>
      <c r="RD168" s="0"/>
      <c r="RE168" s="0"/>
      <c r="RF168" s="0"/>
      <c r="RG168" s="0"/>
      <c r="RH168" s="0"/>
      <c r="RI168" s="0"/>
      <c r="RJ168" s="0"/>
      <c r="RK168" s="0"/>
      <c r="RL168" s="0"/>
      <c r="RM168" s="0"/>
      <c r="RN168" s="0"/>
      <c r="RO168" s="0"/>
      <c r="RP168" s="0"/>
      <c r="RQ168" s="0"/>
      <c r="RR168" s="0"/>
      <c r="RS168" s="0"/>
      <c r="RT168" s="0"/>
      <c r="RU168" s="0"/>
      <c r="RV168" s="0"/>
      <c r="RW168" s="0"/>
      <c r="RX168" s="0"/>
      <c r="RY168" s="0"/>
      <c r="RZ168" s="0"/>
      <c r="SA168" s="0"/>
      <c r="SB168" s="0"/>
      <c r="SC168" s="0"/>
      <c r="SD168" s="0"/>
      <c r="SE168" s="0"/>
      <c r="SF168" s="0"/>
      <c r="SG168" s="0"/>
      <c r="SH168" s="0"/>
      <c r="SI168" s="0"/>
      <c r="SJ168" s="0"/>
      <c r="SK168" s="0"/>
      <c r="SL168" s="0"/>
      <c r="SM168" s="0"/>
      <c r="SN168" s="0"/>
      <c r="SO168" s="0"/>
      <c r="SP168" s="0"/>
      <c r="SQ168" s="0"/>
      <c r="SR168" s="0"/>
      <c r="SS168" s="0"/>
      <c r="ST168" s="0"/>
      <c r="SU168" s="0"/>
      <c r="SV168" s="0"/>
      <c r="SW168" s="0"/>
      <c r="SX168" s="0"/>
      <c r="SY168" s="0"/>
      <c r="SZ168" s="0"/>
      <c r="TA168" s="0"/>
      <c r="TB168" s="0"/>
      <c r="TC168" s="0"/>
      <c r="TD168" s="0"/>
      <c r="TE168" s="0"/>
      <c r="TF168" s="0"/>
      <c r="TG168" s="0"/>
      <c r="TH168" s="0"/>
      <c r="TI168" s="0"/>
      <c r="TJ168" s="0"/>
      <c r="TK168" s="0"/>
      <c r="TL168" s="0"/>
      <c r="TM168" s="0"/>
      <c r="TN168" s="0"/>
      <c r="TO168" s="0"/>
      <c r="TP168" s="0"/>
      <c r="TQ168" s="0"/>
      <c r="TR168" s="0"/>
      <c r="TS168" s="0"/>
      <c r="TT168" s="0"/>
      <c r="TU168" s="0"/>
      <c r="TV168" s="0"/>
      <c r="TW168" s="0"/>
      <c r="TX168" s="0"/>
      <c r="TY168" s="0"/>
      <c r="TZ168" s="0"/>
      <c r="UA168" s="0"/>
      <c r="UB168" s="0"/>
      <c r="UC168" s="0"/>
      <c r="UD168" s="0"/>
      <c r="UE168" s="0"/>
      <c r="UF168" s="0"/>
      <c r="UG168" s="0"/>
      <c r="UH168" s="0"/>
      <c r="UI168" s="0"/>
      <c r="UJ168" s="0"/>
      <c r="UK168" s="0"/>
      <c r="UL168" s="0"/>
      <c r="UM168" s="0"/>
      <c r="UN168" s="0"/>
      <c r="UO168" s="0"/>
      <c r="UP168" s="0"/>
      <c r="UQ168" s="0"/>
      <c r="UR168" s="0"/>
      <c r="US168" s="0"/>
      <c r="UT168" s="0"/>
      <c r="UU168" s="0"/>
      <c r="UV168" s="0"/>
      <c r="UW168" s="0"/>
      <c r="UX168" s="0"/>
      <c r="UY168" s="0"/>
      <c r="UZ168" s="0"/>
      <c r="VA168" s="0"/>
      <c r="VB168" s="0"/>
      <c r="VC168" s="0"/>
      <c r="VD168" s="0"/>
      <c r="VE168" s="0"/>
      <c r="VF168" s="0"/>
      <c r="VG168" s="0"/>
      <c r="VH168" s="0"/>
      <c r="VI168" s="0"/>
      <c r="VJ168" s="0"/>
      <c r="VK168" s="0"/>
      <c r="VL168" s="0"/>
      <c r="VM168" s="0"/>
      <c r="VN168" s="0"/>
      <c r="VO168" s="0"/>
      <c r="VP168" s="0"/>
      <c r="VQ168" s="0"/>
      <c r="VR168" s="0"/>
      <c r="VS168" s="0"/>
      <c r="VT168" s="0"/>
      <c r="VU168" s="0"/>
      <c r="VV168" s="0"/>
      <c r="VW168" s="0"/>
      <c r="VX168" s="0"/>
      <c r="VY168" s="0"/>
      <c r="VZ168" s="0"/>
      <c r="WA168" s="0"/>
      <c r="WB168" s="0"/>
      <c r="WC168" s="0"/>
      <c r="WD168" s="0"/>
      <c r="WE168" s="0"/>
      <c r="WF168" s="0"/>
      <c r="WG168" s="0"/>
      <c r="WH168" s="0"/>
      <c r="WI168" s="0"/>
      <c r="WJ168" s="0"/>
      <c r="WK168" s="0"/>
      <c r="WL168" s="0"/>
      <c r="WM168" s="0"/>
      <c r="WN168" s="0"/>
      <c r="WO168" s="0"/>
      <c r="WP168" s="0"/>
      <c r="WQ168" s="0"/>
      <c r="WR168" s="0"/>
      <c r="WS168" s="0"/>
      <c r="WT168" s="0"/>
      <c r="WU168" s="0"/>
      <c r="WV168" s="0"/>
      <c r="WW168" s="0"/>
      <c r="WX168" s="0"/>
      <c r="WY168" s="0"/>
      <c r="WZ168" s="0"/>
      <c r="XA168" s="0"/>
      <c r="XB168" s="0"/>
      <c r="XC168" s="0"/>
      <c r="XD168" s="0"/>
      <c r="XE168" s="0"/>
      <c r="XF168" s="0"/>
      <c r="XG168" s="0"/>
      <c r="XH168" s="0"/>
      <c r="XI168" s="0"/>
      <c r="XJ168" s="0"/>
      <c r="XK168" s="0"/>
      <c r="XL168" s="0"/>
      <c r="XM168" s="0"/>
      <c r="XN168" s="0"/>
      <c r="XO168" s="0"/>
      <c r="XP168" s="0"/>
      <c r="XQ168" s="0"/>
      <c r="XR168" s="0"/>
      <c r="XS168" s="0"/>
      <c r="XT168" s="0"/>
      <c r="XU168" s="0"/>
      <c r="XV168" s="0"/>
      <c r="XW168" s="0"/>
      <c r="XX168" s="0"/>
      <c r="XY168" s="0"/>
      <c r="XZ168" s="0"/>
      <c r="YA168" s="0"/>
      <c r="YB168" s="0"/>
      <c r="YC168" s="0"/>
      <c r="YD168" s="0"/>
      <c r="YE168" s="0"/>
      <c r="YF168" s="0"/>
      <c r="YG168" s="0"/>
      <c r="YH168" s="0"/>
      <c r="YI168" s="0"/>
      <c r="YJ168" s="0"/>
      <c r="YK168" s="0"/>
      <c r="YL168" s="0"/>
      <c r="YM168" s="0"/>
      <c r="YN168" s="0"/>
      <c r="YO168" s="0"/>
      <c r="YP168" s="0"/>
      <c r="YQ168" s="0"/>
      <c r="YR168" s="0"/>
      <c r="YS168" s="0"/>
      <c r="YT168" s="0"/>
      <c r="YU168" s="0"/>
      <c r="YV168" s="0"/>
      <c r="YW168" s="0"/>
      <c r="YX168" s="0"/>
      <c r="YY168" s="0"/>
      <c r="YZ168" s="0"/>
      <c r="ZA168" s="0"/>
      <c r="ZB168" s="0"/>
      <c r="ZC168" s="0"/>
      <c r="ZD168" s="0"/>
      <c r="ZE168" s="0"/>
      <c r="ZF168" s="0"/>
      <c r="ZG168" s="0"/>
      <c r="ZH168" s="0"/>
      <c r="ZI168" s="0"/>
      <c r="ZJ168" s="0"/>
      <c r="ZK168" s="0"/>
      <c r="ZL168" s="0"/>
      <c r="ZM168" s="0"/>
      <c r="ZN168" s="0"/>
      <c r="ZO168" s="0"/>
      <c r="ZP168" s="0"/>
      <c r="ZQ168" s="0"/>
      <c r="ZR168" s="0"/>
      <c r="ZS168" s="0"/>
      <c r="ZT168" s="0"/>
      <c r="ZU168" s="0"/>
      <c r="ZV168" s="0"/>
      <c r="ZW168" s="0"/>
      <c r="ZX168" s="0"/>
      <c r="ZY168" s="0"/>
      <c r="ZZ168" s="0"/>
      <c r="AAA168" s="0"/>
      <c r="AAB168" s="0"/>
      <c r="AAC168" s="0"/>
      <c r="AAD168" s="0"/>
      <c r="AAE168" s="0"/>
      <c r="AAF168" s="0"/>
      <c r="AAG168" s="0"/>
      <c r="AAH168" s="0"/>
      <c r="AAI168" s="0"/>
      <c r="AAJ168" s="0"/>
      <c r="AAK168" s="0"/>
      <c r="AAL168" s="0"/>
      <c r="AAM168" s="0"/>
      <c r="AAN168" s="0"/>
      <c r="AAO168" s="0"/>
      <c r="AAP168" s="0"/>
      <c r="AAQ168" s="0"/>
      <c r="AAR168" s="0"/>
      <c r="AAS168" s="0"/>
      <c r="AAT168" s="0"/>
      <c r="AAU168" s="0"/>
      <c r="AAV168" s="0"/>
      <c r="AAW168" s="0"/>
      <c r="AAX168" s="0"/>
      <c r="AAY168" s="0"/>
      <c r="AAZ168" s="0"/>
      <c r="ABA168" s="0"/>
      <c r="ABB168" s="0"/>
      <c r="ABC168" s="0"/>
      <c r="ABD168" s="0"/>
      <c r="ABE168" s="0"/>
      <c r="ABF168" s="0"/>
      <c r="ABG168" s="0"/>
      <c r="ABH168" s="0"/>
      <c r="ABI168" s="0"/>
      <c r="ABJ168" s="0"/>
      <c r="ABK168" s="0"/>
      <c r="ABL168" s="0"/>
      <c r="ABM168" s="0"/>
      <c r="ABN168" s="0"/>
      <c r="ABO168" s="0"/>
      <c r="ABP168" s="0"/>
      <c r="ABQ168" s="0"/>
      <c r="ABR168" s="0"/>
      <c r="ABS168" s="0"/>
      <c r="ABT168" s="0"/>
      <c r="ABU168" s="0"/>
      <c r="ABV168" s="0"/>
      <c r="ABW168" s="0"/>
      <c r="ABX168" s="0"/>
      <c r="ABY168" s="0"/>
      <c r="ABZ168" s="0"/>
      <c r="ACA168" s="0"/>
      <c r="ACB168" s="0"/>
      <c r="ACC168" s="0"/>
      <c r="ACD168" s="0"/>
      <c r="ACE168" s="0"/>
      <c r="ACF168" s="0"/>
      <c r="ACG168" s="0"/>
      <c r="ACH168" s="0"/>
      <c r="ACI168" s="0"/>
      <c r="ACJ168" s="0"/>
      <c r="ACK168" s="0"/>
      <c r="ACL168" s="0"/>
      <c r="ACM168" s="0"/>
      <c r="ACN168" s="0"/>
      <c r="ACO168" s="0"/>
      <c r="ACP168" s="0"/>
      <c r="ACQ168" s="0"/>
      <c r="ACR168" s="0"/>
      <c r="ACS168" s="0"/>
      <c r="ACT168" s="0"/>
      <c r="ACU168" s="0"/>
      <c r="ACV168" s="0"/>
      <c r="ACW168" s="0"/>
      <c r="ACX168" s="0"/>
      <c r="ACY168" s="0"/>
      <c r="ACZ168" s="0"/>
      <c r="ADA168" s="0"/>
      <c r="ADB168" s="0"/>
      <c r="ADC168" s="0"/>
      <c r="ADD168" s="0"/>
      <c r="ADE168" s="0"/>
      <c r="ADF168" s="0"/>
      <c r="ADG168" s="0"/>
      <c r="ADH168" s="0"/>
      <c r="ADI168" s="0"/>
      <c r="ADJ168" s="0"/>
      <c r="ADK168" s="0"/>
      <c r="ADL168" s="0"/>
      <c r="ADM168" s="0"/>
      <c r="ADN168" s="0"/>
      <c r="ADO168" s="0"/>
      <c r="ADP168" s="0"/>
      <c r="ADQ168" s="0"/>
      <c r="ADR168" s="0"/>
      <c r="ADS168" s="0"/>
      <c r="ADT168" s="0"/>
      <c r="ADU168" s="0"/>
      <c r="ADV168" s="0"/>
      <c r="ADW168" s="0"/>
      <c r="ADX168" s="0"/>
      <c r="ADY168" s="0"/>
      <c r="ADZ168" s="0"/>
      <c r="AEA168" s="0"/>
      <c r="AEB168" s="0"/>
      <c r="AEC168" s="0"/>
      <c r="AED168" s="0"/>
      <c r="AEE168" s="0"/>
      <c r="AEF168" s="0"/>
      <c r="AEG168" s="0"/>
      <c r="AEH168" s="0"/>
      <c r="AEI168" s="0"/>
      <c r="AEJ168" s="0"/>
      <c r="AEK168" s="0"/>
      <c r="AEL168" s="0"/>
      <c r="AEM168" s="0"/>
      <c r="AEN168" s="0"/>
      <c r="AEO168" s="0"/>
      <c r="AEP168" s="0"/>
      <c r="AEQ168" s="0"/>
      <c r="AER168" s="0"/>
      <c r="AES168" s="0"/>
      <c r="AET168" s="0"/>
      <c r="AEU168" s="0"/>
      <c r="AEV168" s="0"/>
      <c r="AEW168" s="0"/>
      <c r="AEX168" s="0"/>
      <c r="AEY168" s="0"/>
      <c r="AEZ168" s="0"/>
      <c r="AFA168" s="0"/>
      <c r="AFB168" s="0"/>
      <c r="AFC168" s="0"/>
      <c r="AFD168" s="0"/>
      <c r="AFE168" s="0"/>
      <c r="AFF168" s="0"/>
      <c r="AFG168" s="0"/>
      <c r="AFH168" s="0"/>
      <c r="AFI168" s="0"/>
      <c r="AFJ168" s="0"/>
      <c r="AFK168" s="0"/>
      <c r="AFL168" s="0"/>
      <c r="AFM168" s="0"/>
      <c r="AFN168" s="0"/>
      <c r="AFO168" s="0"/>
      <c r="AFP168" s="0"/>
      <c r="AFQ168" s="0"/>
      <c r="AFR168" s="0"/>
      <c r="AFS168" s="0"/>
      <c r="AFT168" s="0"/>
      <c r="AFU168" s="0"/>
      <c r="AFV168" s="0"/>
      <c r="AFW168" s="0"/>
      <c r="AFX168" s="0"/>
      <c r="AFY168" s="0"/>
      <c r="AFZ168" s="0"/>
      <c r="AGA168" s="0"/>
      <c r="AGB168" s="0"/>
      <c r="AGC168" s="0"/>
      <c r="AGD168" s="0"/>
      <c r="AGE168" s="0"/>
      <c r="AGF168" s="0"/>
      <c r="AGG168" s="0"/>
      <c r="AGH168" s="0"/>
      <c r="AGI168" s="0"/>
      <c r="AGJ168" s="0"/>
      <c r="AGK168" s="0"/>
      <c r="AGL168" s="0"/>
      <c r="AGM168" s="0"/>
      <c r="AGN168" s="0"/>
      <c r="AGO168" s="0"/>
      <c r="AGP168" s="0"/>
      <c r="AGQ168" s="0"/>
      <c r="AGR168" s="0"/>
      <c r="AGS168" s="0"/>
      <c r="AGT168" s="0"/>
      <c r="AGU168" s="0"/>
      <c r="AGV168" s="0"/>
      <c r="AGW168" s="0"/>
      <c r="AGX168" s="0"/>
      <c r="AGY168" s="0"/>
      <c r="AGZ168" s="0"/>
      <c r="AHA168" s="0"/>
      <c r="AHB168" s="0"/>
      <c r="AHC168" s="0"/>
      <c r="AHD168" s="0"/>
      <c r="AHE168" s="0"/>
      <c r="AHF168" s="0"/>
      <c r="AHG168" s="0"/>
      <c r="AHH168" s="0"/>
      <c r="AHI168" s="0"/>
      <c r="AHJ168" s="0"/>
      <c r="AHK168" s="0"/>
      <c r="AHL168" s="0"/>
      <c r="AHM168" s="0"/>
      <c r="AHN168" s="0"/>
      <c r="AHO168" s="0"/>
      <c r="AHP168" s="0"/>
      <c r="AHQ168" s="0"/>
      <c r="AHR168" s="0"/>
      <c r="AHS168" s="0"/>
      <c r="AHT168" s="0"/>
      <c r="AHU168" s="0"/>
      <c r="AHV168" s="0"/>
      <c r="AHW168" s="0"/>
      <c r="AHX168" s="0"/>
      <c r="AHY168" s="0"/>
      <c r="AHZ168" s="0"/>
      <c r="AIA168" s="0"/>
      <c r="AIB168" s="0"/>
      <c r="AIC168" s="0"/>
      <c r="AID168" s="0"/>
      <c r="AIE168" s="0"/>
      <c r="AIF168" s="0"/>
      <c r="AIG168" s="0"/>
      <c r="AIH168" s="0"/>
      <c r="AII168" s="0"/>
      <c r="AIJ168" s="0"/>
      <c r="AIK168" s="0"/>
      <c r="AIL168" s="0"/>
      <c r="AIM168" s="0"/>
      <c r="AIN168" s="0"/>
      <c r="AIO168" s="0"/>
      <c r="AIP168" s="0"/>
      <c r="AIQ168" s="0"/>
      <c r="AIR168" s="0"/>
      <c r="AIS168" s="0"/>
      <c r="AIT168" s="0"/>
      <c r="AIU168" s="0"/>
      <c r="AIV168" s="0"/>
      <c r="AIW168" s="0"/>
      <c r="AIX168" s="0"/>
      <c r="AIY168" s="0"/>
      <c r="AIZ168" s="0"/>
      <c r="AJA168" s="0"/>
      <c r="AJB168" s="0"/>
      <c r="AJC168" s="0"/>
      <c r="AJD168" s="0"/>
      <c r="AJE168" s="0"/>
      <c r="AJF168" s="0"/>
      <c r="AJG168" s="0"/>
      <c r="AJH168" s="0"/>
      <c r="AJI168" s="0"/>
      <c r="AJJ168" s="0"/>
      <c r="AJK168" s="0"/>
      <c r="AJL168" s="0"/>
      <c r="AJM168" s="0"/>
      <c r="AJN168" s="0"/>
      <c r="AJO168" s="0"/>
      <c r="AJP168" s="0"/>
      <c r="AJQ168" s="0"/>
      <c r="AJR168" s="0"/>
      <c r="AJS168" s="0"/>
      <c r="AJT168" s="0"/>
      <c r="AJU168" s="0"/>
      <c r="AJV168" s="0"/>
      <c r="AJW168" s="0"/>
      <c r="AJX168" s="0"/>
      <c r="AJY168" s="0"/>
      <c r="AJZ168" s="0"/>
      <c r="AKA168" s="0"/>
      <c r="AKB168" s="0"/>
      <c r="AKC168" s="0"/>
      <c r="AKD168" s="0"/>
      <c r="AKE168" s="0"/>
      <c r="AKF168" s="0"/>
      <c r="AKG168" s="0"/>
      <c r="AKH168" s="0"/>
      <c r="AKI168" s="0"/>
      <c r="AKJ168" s="0"/>
      <c r="AKK168" s="0"/>
      <c r="AKL168" s="0"/>
      <c r="AKM168" s="0"/>
      <c r="AKN168" s="0"/>
      <c r="AKO168" s="0"/>
      <c r="AKP168" s="0"/>
      <c r="AKQ168" s="0"/>
      <c r="AKR168" s="0"/>
      <c r="AKS168" s="0"/>
      <c r="AKT168" s="0"/>
      <c r="AKU168" s="0"/>
      <c r="AKV168" s="0"/>
      <c r="AKW168" s="0"/>
      <c r="AKX168" s="0"/>
      <c r="AKY168" s="0"/>
      <c r="AKZ168" s="0"/>
      <c r="ALA168" s="0"/>
      <c r="ALB168" s="0"/>
      <c r="ALC168" s="0"/>
      <c r="ALD168" s="0"/>
      <c r="ALE168" s="0"/>
      <c r="ALF168" s="0"/>
      <c r="ALG168" s="0"/>
      <c r="ALH168" s="0"/>
      <c r="ALI168" s="0"/>
      <c r="ALJ168" s="0"/>
      <c r="ALK168" s="0"/>
      <c r="ALL168" s="0"/>
      <c r="ALM168" s="0"/>
      <c r="ALN168" s="0"/>
      <c r="ALO168" s="0"/>
      <c r="ALP168" s="0"/>
      <c r="ALQ168" s="0"/>
      <c r="ALR168" s="0"/>
      <c r="ALS168" s="0"/>
      <c r="ALT168" s="0"/>
      <c r="ALU168" s="0"/>
      <c r="ALV168" s="0"/>
      <c r="ALW168" s="0"/>
      <c r="ALX168" s="0"/>
      <c r="ALY168" s="0"/>
      <c r="ALZ168" s="0"/>
      <c r="AMA168" s="0"/>
      <c r="AMB168" s="0"/>
      <c r="AMC168" s="0"/>
      <c r="AMD168" s="0"/>
      <c r="AME168" s="0"/>
      <c r="AMF168" s="0"/>
      <c r="AMG168" s="0"/>
      <c r="AMH168" s="0"/>
      <c r="AMI168" s="0"/>
      <c r="AMJ168" s="0"/>
    </row>
    <row r="169" s="33" customFormat="true" ht="12.8" hidden="false" customHeight="false" outlineLevel="0" collapsed="false">
      <c r="A169" s="24" t="n">
        <v>101</v>
      </c>
      <c r="B169" s="24" t="s">
        <v>170</v>
      </c>
      <c r="C169" s="25" t="n">
        <v>0.024</v>
      </c>
      <c r="D169" s="26" t="n">
        <v>317750</v>
      </c>
      <c r="E169" s="26" t="n">
        <v>114232</v>
      </c>
      <c r="F169" s="27" t="n">
        <f aca="false">E169/D169</f>
        <v>0.359502753737215</v>
      </c>
      <c r="G169" s="26" t="n">
        <v>50000</v>
      </c>
      <c r="H169" s="26" t="n">
        <f aca="false">(G169-E169)/F169</f>
        <v>-178669.006933259</v>
      </c>
      <c r="I169" s="26" t="n">
        <f aca="false">E169*M169/G169</f>
        <v>18277.12</v>
      </c>
      <c r="J169" s="26" t="n">
        <f aca="false">I169-M169</f>
        <v>10277.12</v>
      </c>
      <c r="K169" s="26"/>
      <c r="L169" s="26"/>
      <c r="M169" s="26" t="n">
        <v>8000</v>
      </c>
      <c r="N169" s="26" t="n">
        <v>317750</v>
      </c>
      <c r="O169" s="26" t="n">
        <v>2633</v>
      </c>
      <c r="P169" s="26" t="n">
        <v>2542002423</v>
      </c>
      <c r="Q169" s="24"/>
      <c r="R169" s="24"/>
    </row>
    <row r="170" customFormat="false" ht="12.8" hidden="false" customHeight="false" outlineLevel="0" collapsed="false">
      <c r="A170" s="20" t="n">
        <v>103</v>
      </c>
      <c r="B170" s="20" t="s">
        <v>87</v>
      </c>
      <c r="C170" s="28" t="n">
        <v>0.019</v>
      </c>
      <c r="D170" s="21" t="n">
        <v>417132</v>
      </c>
      <c r="E170" s="21" t="n">
        <v>147524</v>
      </c>
      <c r="F170" s="29" t="n">
        <f aca="false">E170/D170</f>
        <v>0.35366262957529</v>
      </c>
      <c r="G170" s="21" t="n">
        <v>50000</v>
      </c>
      <c r="H170" s="21" t="n">
        <f aca="false">(G170-E170)/F170</f>
        <v>-275754.325858843</v>
      </c>
      <c r="I170" s="21" t="n">
        <f aca="false">E170*M170/G170</f>
        <v>17980.22512</v>
      </c>
      <c r="J170" s="21" t="n">
        <f aca="false">I170-M170</f>
        <v>11886.22512</v>
      </c>
      <c r="M170" s="21" t="n">
        <v>6094</v>
      </c>
      <c r="N170" s="21" t="n">
        <v>417132</v>
      </c>
      <c r="O170" s="21" t="n">
        <v>3163</v>
      </c>
      <c r="P170" s="21" t="n">
        <v>2542002423</v>
      </c>
    </row>
    <row r="171" customFormat="false" ht="12.8" hidden="false" customHeight="false" outlineLevel="0" collapsed="false">
      <c r="A171" s="20" t="n">
        <v>100</v>
      </c>
      <c r="B171" s="20" t="s">
        <v>86</v>
      </c>
      <c r="C171" s="28" t="n">
        <v>0.143</v>
      </c>
      <c r="D171" s="21" t="n">
        <v>52721</v>
      </c>
      <c r="E171" s="21" t="n">
        <v>19568</v>
      </c>
      <c r="F171" s="29" t="n">
        <f aca="false">E171/D171</f>
        <v>0.371161396786859</v>
      </c>
      <c r="G171" s="21" t="n">
        <v>50000</v>
      </c>
      <c r="H171" s="21" t="n">
        <f aca="false">(G171-E171)/F171</f>
        <v>81991.2853638594</v>
      </c>
      <c r="I171" s="21" t="n">
        <f aca="false">E171*M171/G171</f>
        <v>3991.08928</v>
      </c>
      <c r="J171" s="21" t="n">
        <f aca="false">I171-M171</f>
        <v>-6206.91072</v>
      </c>
      <c r="M171" s="21" t="n">
        <v>10198</v>
      </c>
      <c r="N171" s="21" t="n">
        <v>52721</v>
      </c>
      <c r="O171" s="21" t="n">
        <v>1835</v>
      </c>
      <c r="P171" s="21" t="n">
        <v>537653698</v>
      </c>
    </row>
    <row r="172" s="31" customFormat="true" ht="12.8" hidden="false" customHeight="false" outlineLevel="0" collapsed="false">
      <c r="A172" s="31" t="n">
        <v>146</v>
      </c>
      <c r="B172" s="6" t="s">
        <v>86</v>
      </c>
      <c r="C172" s="7" t="n">
        <v>0.481</v>
      </c>
      <c r="D172" s="8" t="n">
        <v>282445</v>
      </c>
      <c r="E172" s="8" t="n">
        <v>102215</v>
      </c>
      <c r="F172" s="9" t="n">
        <f aca="false">E172/D172</f>
        <v>0.361893465984528</v>
      </c>
      <c r="G172" s="32" t="n">
        <v>50000</v>
      </c>
      <c r="H172" s="8" t="n">
        <f aca="false">(G172-E172)/F172</f>
        <v>-144282.792887541</v>
      </c>
      <c r="I172" s="8" t="n">
        <f aca="false">E172*M172/G172</f>
        <v>18398.7</v>
      </c>
      <c r="J172" s="8" t="n">
        <f aca="false">I172-M172</f>
        <v>9398.7</v>
      </c>
      <c r="K172" s="8"/>
      <c r="L172" s="6" t="s">
        <v>171</v>
      </c>
      <c r="M172" s="8" t="n">
        <v>9000</v>
      </c>
      <c r="N172" s="8" t="n">
        <v>282445</v>
      </c>
      <c r="O172" s="8" t="n">
        <v>2156</v>
      </c>
      <c r="P172" s="8" t="n">
        <v>2542002423</v>
      </c>
      <c r="R172" s="38" t="s">
        <v>105</v>
      </c>
    </row>
    <row r="173" customFormat="false" ht="12.8" hidden="false" customHeight="false" outlineLevel="0" collapsed="false">
      <c r="A173" s="20" t="n">
        <v>168</v>
      </c>
      <c r="B173" s="0" t="s">
        <v>86</v>
      </c>
      <c r="C173" s="5" t="n">
        <v>0.481</v>
      </c>
      <c r="D173" s="1" t="n">
        <v>282445</v>
      </c>
      <c r="E173" s="1" t="n">
        <v>102215</v>
      </c>
      <c r="F173" s="2" t="n">
        <f aca="false">E173/D173</f>
        <v>0.361893465984528</v>
      </c>
      <c r="G173" s="4" t="n">
        <v>50000</v>
      </c>
      <c r="H173" s="1" t="n">
        <f aca="false">(G173-E173)/F173</f>
        <v>-144282.792887541</v>
      </c>
      <c r="I173" s="1" t="n">
        <f aca="false">E173*M173/G173</f>
        <v>18398.7</v>
      </c>
      <c r="J173" s="1" t="n">
        <f aca="false">I173-M173</f>
        <v>9398.7</v>
      </c>
      <c r="K173" s="1"/>
      <c r="L173" s="0" t="s">
        <v>171</v>
      </c>
      <c r="M173" s="1" t="n">
        <v>9000</v>
      </c>
      <c r="N173" s="1" t="n">
        <v>282445</v>
      </c>
      <c r="O173" s="1" t="n">
        <v>2156</v>
      </c>
      <c r="P173" s="1" t="n">
        <v>2542002423</v>
      </c>
      <c r="Q173" s="0"/>
      <c r="R173" s="20" t="s">
        <v>106</v>
      </c>
    </row>
  </sheetData>
  <autoFilter ref="A1:R173"/>
  <conditionalFormatting sqref="H1:H1048576">
    <cfRule type="cellIs" priority="2" operator="greaterThan" aboveAverage="0" equalAverage="0" bottom="0" percent="0" rank="0" text="" dxfId="1">
      <formula>0</formula>
    </cfRule>
  </conditionalFormatting>
  <conditionalFormatting sqref="J1:J104 J170:J1048576 J127:J147">
    <cfRule type="cellIs" priority="3" operator="greaterThan" aboveAverage="0" equalAverage="0" bottom="0" percent="0" rank="0" text="" dxfId="2">
      <formula>100</formula>
    </cfRule>
    <cfRule type="cellIs" priority="4" operator="lessThan" aboveAverage="0" equalAverage="0" bottom="0" percent="0" rank="0" text="" dxfId="3">
      <formula>0</formula>
    </cfRule>
    <cfRule type="cellIs" priority="5" operator="between" aboveAverage="0" equalAverage="0" bottom="0" percent="0" rank="0" text="" dxfId="4">
      <formula>0</formula>
      <formula>100</formula>
    </cfRule>
  </conditionalFormatting>
  <conditionalFormatting sqref="J105:K169">
    <cfRule type="cellIs" priority="6" operator="greaterThan" aboveAverage="0" equalAverage="0" bottom="0" percent="0" rank="0" text="" dxfId="2">
      <formula>500</formula>
    </cfRule>
    <cfRule type="cellIs" priority="7" operator="lessThan" aboveAverage="0" equalAverage="0" bottom="0" percent="0" rank="0" text="" dxfId="3">
      <formula>0</formula>
    </cfRule>
    <cfRule type="cellIs" priority="8" operator="between" aboveAverage="0" equalAverage="0" bottom="0" percent="0" rank="0" text="" dxfId="4">
      <formula>0</formula>
      <formula>500</formula>
    </cfRule>
  </conditionalFormatting>
  <conditionalFormatting sqref="F126:F169">
    <cfRule type="cellIs" priority="9" operator="lessThan" aboveAverage="0" equalAverage="0" bottom="0" percent="0" rank="0" text="" dxfId="5">
      <formula>40%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22"/>
  <sheetViews>
    <sheetView showFormulas="false" showGridLines="true" showRowColHeaders="true" showZeros="true" rightToLeft="false" tabSelected="false" showOutlineSymbols="true" defaultGridColor="true" view="normal" topLeftCell="I1" colorId="64" zoomScale="95" zoomScaleNormal="95" zoomScalePageLayoutView="100" workbookViewId="0">
      <selection pane="topLeft" activeCell="B2" activeCellId="0" sqref="B2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7.45"/>
    <col collapsed="false" customWidth="true" hidden="false" outlineLevel="0" max="2" min="2" style="0" width="39.39"/>
    <col collapsed="false" customWidth="true" hidden="false" outlineLevel="0" max="11" min="11" style="0" width="7.31"/>
    <col collapsed="false" customWidth="true" hidden="false" outlineLevel="0" max="12" min="12" style="0" width="29.08"/>
    <col collapsed="false" customWidth="true" hidden="false" outlineLevel="0" max="13" min="13" style="0" width="22.75"/>
    <col collapsed="false" customWidth="true" hidden="false" outlineLevel="0" max="14" min="14" style="0" width="18.34"/>
    <col collapsed="false" customWidth="true" hidden="false" outlineLevel="0" max="15" min="15" style="0" width="19.81"/>
    <col collapsed="false" customWidth="true" hidden="false" outlineLevel="0" max="16" min="16" style="0" width="15.72"/>
  </cols>
  <sheetData>
    <row r="1" customFormat="false" ht="12.8" hidden="false" customHeight="false" outlineLevel="0" collapsed="false">
      <c r="C1" s="3" t="s">
        <v>0</v>
      </c>
      <c r="D1" s="4" t="s">
        <v>1</v>
      </c>
      <c r="E1" s="4" t="s">
        <v>2</v>
      </c>
      <c r="F1" s="2"/>
      <c r="G1" s="4" t="s">
        <v>91</v>
      </c>
      <c r="H1" s="1"/>
      <c r="I1" s="1" t="s">
        <v>93</v>
      </c>
      <c r="J1" s="1"/>
      <c r="K1" s="1"/>
      <c r="L1" s="0" t="s">
        <v>172</v>
      </c>
      <c r="M1" s="1" t="s">
        <v>96</v>
      </c>
      <c r="N1" s="1" t="s">
        <v>97</v>
      </c>
      <c r="O1" s="1" t="s">
        <v>98</v>
      </c>
      <c r="P1" s="1" t="s">
        <v>99</v>
      </c>
    </row>
    <row r="2" customFormat="false" ht="12.8" hidden="false" customHeight="false" outlineLevel="0" collapsed="false">
      <c r="B2" s="0" t="s">
        <v>102</v>
      </c>
      <c r="C2" s="5" t="n">
        <v>0.95</v>
      </c>
      <c r="D2" s="0" t="n">
        <v>102792</v>
      </c>
      <c r="E2" s="0" t="n">
        <v>49989</v>
      </c>
      <c r="F2" s="2" t="n">
        <f aca="false">E2/D2</f>
        <v>0.486312164370768</v>
      </c>
      <c r="G2" s="4" t="n">
        <v>50000</v>
      </c>
      <c r="H2" s="1" t="n">
        <f aca="false">(G2-E2)/F2</f>
        <v>22.6192162275701</v>
      </c>
      <c r="I2" s="1" t="n">
        <f aca="false">E2*M2/G2</f>
        <v>12657.2148</v>
      </c>
      <c r="J2" s="1" t="n">
        <f aca="false">I2-M2</f>
        <v>-2.78520000000026</v>
      </c>
      <c r="K2" s="1"/>
      <c r="L2" s="0" t="s">
        <v>103</v>
      </c>
      <c r="M2" s="0" t="n">
        <v>12660</v>
      </c>
      <c r="N2" s="0" t="n">
        <v>102792</v>
      </c>
      <c r="O2" s="0" t="n">
        <v>1904</v>
      </c>
      <c r="P2" s="0" t="n">
        <v>1301343516</v>
      </c>
    </row>
    <row r="3" s="10" customFormat="true" ht="12.8" hidden="false" customHeight="false" outlineLevel="0" collapsed="false">
      <c r="B3" s="10" t="s">
        <v>7</v>
      </c>
      <c r="C3" s="11" t="n">
        <v>0.945</v>
      </c>
      <c r="D3" s="10" t="n">
        <v>80012</v>
      </c>
      <c r="E3" s="10" t="n">
        <v>50232</v>
      </c>
      <c r="F3" s="13" t="n">
        <f aca="false">E3/D3</f>
        <v>0.627805829125631</v>
      </c>
      <c r="G3" s="12" t="n">
        <v>50000</v>
      </c>
      <c r="H3" s="14" t="n">
        <f aca="false">(G3-E3)/F3</f>
        <v>-369.541009714923</v>
      </c>
      <c r="I3" s="14" t="n">
        <f aca="false">E3*M3/G3</f>
        <v>7398.16896</v>
      </c>
      <c r="J3" s="14" t="n">
        <f aca="false">I3-M3</f>
        <v>34.16896</v>
      </c>
      <c r="K3" s="14"/>
      <c r="L3" s="10" t="s">
        <v>108</v>
      </c>
      <c r="M3" s="10" t="n">
        <v>7364</v>
      </c>
      <c r="N3" s="10" t="n">
        <v>80012</v>
      </c>
      <c r="O3" s="10" t="n">
        <v>2686</v>
      </c>
      <c r="P3" s="10" t="n">
        <v>589206059</v>
      </c>
    </row>
    <row r="4" s="10" customFormat="true" ht="12.8" hidden="false" customHeight="false" outlineLevel="0" collapsed="false">
      <c r="B4" s="10" t="s">
        <v>11</v>
      </c>
      <c r="C4" s="11" t="n">
        <v>0.937</v>
      </c>
      <c r="D4" s="10" t="n">
        <v>106714</v>
      </c>
      <c r="E4" s="10" t="n">
        <v>50711</v>
      </c>
      <c r="F4" s="13" t="n">
        <f aca="false">E4/D4</f>
        <v>0.475204752890905</v>
      </c>
      <c r="G4" s="12" t="n">
        <v>50000</v>
      </c>
      <c r="H4" s="14" t="n">
        <f aca="false">(G4-E4)/F4</f>
        <v>-1496.19715643549</v>
      </c>
      <c r="I4" s="14" t="n">
        <f aca="false">E4*M4/G4</f>
        <v>9906.90096</v>
      </c>
      <c r="J4" s="14" t="n">
        <f aca="false">I4-M4</f>
        <v>138.900960000001</v>
      </c>
      <c r="K4" s="14"/>
      <c r="L4" s="10" t="s">
        <v>110</v>
      </c>
      <c r="M4" s="10" t="n">
        <v>9768</v>
      </c>
      <c r="N4" s="10" t="n">
        <v>106714</v>
      </c>
      <c r="O4" s="10" t="n">
        <v>2605</v>
      </c>
      <c r="P4" s="10" t="n">
        <v>1042384328</v>
      </c>
    </row>
    <row r="5" customFormat="false" ht="12.8" hidden="false" customHeight="false" outlineLevel="0" collapsed="false">
      <c r="B5" s="0" t="s">
        <v>12</v>
      </c>
      <c r="C5" s="5" t="n">
        <v>0.95</v>
      </c>
      <c r="D5" s="0" t="n">
        <v>106342</v>
      </c>
      <c r="E5" s="0" t="n">
        <v>49978</v>
      </c>
      <c r="F5" s="2" t="n">
        <f aca="false">E5/D5</f>
        <v>0.469974234074966</v>
      </c>
      <c r="G5" s="4" t="n">
        <v>50000</v>
      </c>
      <c r="H5" s="1" t="n">
        <f aca="false">(G5-E5)/F5</f>
        <v>46.8110768738245</v>
      </c>
      <c r="I5" s="1" t="n">
        <f aca="false">E5*M5/G5</f>
        <v>8962.05496</v>
      </c>
      <c r="J5" s="1" t="n">
        <f aca="false">I5-M5</f>
        <v>-3.94504000000052</v>
      </c>
      <c r="K5" s="1"/>
      <c r="L5" s="0" t="s">
        <v>113</v>
      </c>
      <c r="M5" s="0" t="n">
        <v>8966</v>
      </c>
      <c r="N5" s="0" t="n">
        <v>106342</v>
      </c>
      <c r="O5" s="0" t="n">
        <v>2002</v>
      </c>
      <c r="P5" s="0" t="n">
        <v>953461413</v>
      </c>
    </row>
    <row r="6" customFormat="false" ht="12.8" hidden="false" customHeight="false" outlineLevel="0" collapsed="false">
      <c r="B6" s="0" t="s">
        <v>19</v>
      </c>
      <c r="C6" s="5" t="n">
        <v>0.375</v>
      </c>
      <c r="D6" s="0" t="n">
        <v>245361</v>
      </c>
      <c r="E6" s="0" t="n">
        <v>126508</v>
      </c>
      <c r="F6" s="2" t="n">
        <f aca="false">E6/D6</f>
        <v>0.515599463647442</v>
      </c>
      <c r="G6" s="4" t="n">
        <v>50000</v>
      </c>
      <c r="H6" s="1" t="n">
        <f aca="false">(G6-E6)/F6</f>
        <v>-148386.500363613</v>
      </c>
      <c r="I6" s="1" t="n">
        <f aca="false">E6*M6/G6</f>
        <v>5789.00608</v>
      </c>
      <c r="J6" s="1" t="n">
        <f aca="false">I6-M6</f>
        <v>3501.00608</v>
      </c>
      <c r="K6" s="1"/>
      <c r="L6" s="0" t="s">
        <v>114</v>
      </c>
      <c r="M6" s="0" t="n">
        <v>2288</v>
      </c>
      <c r="N6" s="0" t="n">
        <v>245361</v>
      </c>
      <c r="O6" s="0" t="n">
        <v>1876</v>
      </c>
      <c r="P6" s="0" t="n">
        <v>561385615</v>
      </c>
    </row>
    <row r="7" s="10" customFormat="true" ht="12.8" hidden="false" customHeight="false" outlineLevel="0" collapsed="false">
      <c r="B7" s="10" t="s">
        <v>22</v>
      </c>
      <c r="C7" s="11" t="n">
        <v>0.917</v>
      </c>
      <c r="D7" s="10" t="n">
        <v>216040</v>
      </c>
      <c r="E7" s="10" t="n">
        <v>51810</v>
      </c>
      <c r="F7" s="13" t="n">
        <f aca="false">E7/D7</f>
        <v>0.239816700610998</v>
      </c>
      <c r="G7" s="12" t="n">
        <v>50000</v>
      </c>
      <c r="H7" s="14" t="n">
        <f aca="false">(G7-E7)/F7</f>
        <v>-7547.43099787686</v>
      </c>
      <c r="I7" s="14" t="n">
        <f aca="false">E7*M7/G7</f>
        <v>2072.4</v>
      </c>
      <c r="J7" s="14" t="n">
        <f aca="false">I7-M7</f>
        <v>72.4000000000001</v>
      </c>
      <c r="K7" s="14"/>
      <c r="L7" s="10" t="s">
        <v>115</v>
      </c>
      <c r="M7" s="10" t="n">
        <v>2000</v>
      </c>
      <c r="N7" s="10" t="n">
        <v>216040</v>
      </c>
      <c r="O7" s="10" t="n">
        <v>2356</v>
      </c>
      <c r="P7" s="10" t="n">
        <v>432080145</v>
      </c>
    </row>
    <row r="8" s="10" customFormat="true" ht="12.8" hidden="false" customHeight="false" outlineLevel="0" collapsed="false">
      <c r="B8" s="10" t="s">
        <v>24</v>
      </c>
      <c r="C8" s="11" t="n">
        <v>0.957</v>
      </c>
      <c r="D8" s="10" t="n">
        <v>117063</v>
      </c>
      <c r="E8" s="10" t="n">
        <v>49608</v>
      </c>
      <c r="F8" s="13" t="n">
        <f aca="false">E8/D8</f>
        <v>0.423771815176443</v>
      </c>
      <c r="G8" s="12" t="n">
        <v>50000</v>
      </c>
      <c r="H8" s="14" t="n">
        <f aca="false">(G8-E8)/F8</f>
        <v>925.026124818578</v>
      </c>
      <c r="I8" s="14" t="n">
        <f aca="false">E8*M8/G8</f>
        <v>3767.23152</v>
      </c>
      <c r="J8" s="14" t="n">
        <f aca="false">I8-M8</f>
        <v>-29.7684800000002</v>
      </c>
      <c r="K8" s="14"/>
      <c r="L8" s="10" t="s">
        <v>117</v>
      </c>
      <c r="M8" s="10" t="n">
        <v>3797</v>
      </c>
      <c r="N8" s="10" t="n">
        <v>117063</v>
      </c>
      <c r="O8" s="10" t="n">
        <v>1509</v>
      </c>
      <c r="P8" s="10" t="n">
        <v>444489382</v>
      </c>
    </row>
    <row r="9" customFormat="false" ht="12.8" hidden="false" customHeight="false" outlineLevel="0" collapsed="false">
      <c r="B9" s="0" t="s">
        <v>27</v>
      </c>
      <c r="C9" s="5" t="n">
        <v>0.509</v>
      </c>
      <c r="D9" s="0" t="n">
        <v>266876</v>
      </c>
      <c r="E9" s="0" t="n">
        <v>93218</v>
      </c>
      <c r="F9" s="2" t="n">
        <f aca="false">E9/D9</f>
        <v>0.349293304755767</v>
      </c>
      <c r="G9" s="4" t="n">
        <v>50000</v>
      </c>
      <c r="H9" s="1" t="n">
        <f aca="false">(G9-E9)/F9</f>
        <v>-123729.826514193</v>
      </c>
      <c r="I9" s="1" t="n">
        <f aca="false">E9*M9/G9</f>
        <v>5022.58584</v>
      </c>
      <c r="J9" s="1" t="n">
        <f aca="false">I9-M9</f>
        <v>2328.58584</v>
      </c>
      <c r="K9" s="1"/>
      <c r="L9" s="0" t="s">
        <v>119</v>
      </c>
      <c r="M9" s="0" t="n">
        <v>2694</v>
      </c>
      <c r="N9" s="0" t="n">
        <v>266876</v>
      </c>
      <c r="O9" s="0" t="n">
        <v>1280</v>
      </c>
      <c r="P9" s="0" t="n">
        <v>718965036</v>
      </c>
    </row>
    <row r="10" s="3" customFormat="true" ht="12.8" hidden="false" customHeight="false" outlineLevel="0" collapsed="false">
      <c r="B10" s="3" t="s">
        <v>29</v>
      </c>
      <c r="C10" s="5" t="n">
        <v>0.929</v>
      </c>
      <c r="D10" s="3" t="n">
        <v>97871</v>
      </c>
      <c r="E10" s="3" t="n">
        <v>51102</v>
      </c>
      <c r="F10" s="2" t="n">
        <f aca="false">E10/D10</f>
        <v>0.52213628143168</v>
      </c>
      <c r="G10" s="4" t="n">
        <v>50000</v>
      </c>
      <c r="H10" s="1" t="n">
        <f aca="false">(G10-E10)/F10</f>
        <v>-2110.56009549528</v>
      </c>
      <c r="I10" s="1" t="n">
        <f aca="false">E10*M10/G10</f>
        <v>16196.26788</v>
      </c>
      <c r="J10" s="1" t="n">
        <f aca="false">I10-M10</f>
        <v>349.267879999999</v>
      </c>
      <c r="K10" s="1"/>
      <c r="L10" s="3" t="s">
        <v>122</v>
      </c>
      <c r="M10" s="3" t="n">
        <v>15847</v>
      </c>
      <c r="N10" s="3" t="n">
        <v>97871</v>
      </c>
      <c r="O10" s="3" t="n">
        <v>1959</v>
      </c>
      <c r="P10" s="3" t="n">
        <v>1550968370</v>
      </c>
    </row>
    <row r="11" s="10" customFormat="true" ht="12.8" hidden="false" customHeight="false" outlineLevel="0" collapsed="false">
      <c r="B11" s="10" t="s">
        <v>37</v>
      </c>
      <c r="C11" s="11" t="n">
        <v>0.935</v>
      </c>
      <c r="D11" s="10" t="n">
        <v>97522</v>
      </c>
      <c r="E11" s="10" t="n">
        <v>50812</v>
      </c>
      <c r="F11" s="13" t="n">
        <f aca="false">E11/D11</f>
        <v>0.521031151945202</v>
      </c>
      <c r="G11" s="12" t="n">
        <v>50000</v>
      </c>
      <c r="H11" s="14" t="n">
        <f aca="false">(G11-E11)/F11</f>
        <v>-1558.44808312997</v>
      </c>
      <c r="I11" s="14" t="n">
        <f aca="false">E11*M11/G11</f>
        <v>9146.16</v>
      </c>
      <c r="J11" s="14" t="n">
        <f aca="false">I11-M11</f>
        <v>146.16</v>
      </c>
      <c r="K11" s="14"/>
      <c r="L11" s="10" t="s">
        <v>124</v>
      </c>
      <c r="M11" s="10" t="n">
        <v>9000</v>
      </c>
      <c r="N11" s="10" t="n">
        <v>97522</v>
      </c>
      <c r="O11" s="10" t="n">
        <v>2426</v>
      </c>
      <c r="P11" s="10" t="n">
        <v>877693939</v>
      </c>
    </row>
    <row r="12" s="10" customFormat="true" ht="12.8" hidden="false" customHeight="false" outlineLevel="0" collapsed="false">
      <c r="B12" s="10" t="s">
        <v>41</v>
      </c>
      <c r="C12" s="11" t="n">
        <v>0.894</v>
      </c>
      <c r="D12" s="10" t="n">
        <v>96617</v>
      </c>
      <c r="E12" s="10" t="n">
        <v>53104</v>
      </c>
      <c r="F12" s="13" t="n">
        <f aca="false">E12/D12</f>
        <v>0.549634122359419</v>
      </c>
      <c r="G12" s="12" t="n">
        <v>50000</v>
      </c>
      <c r="H12" s="14" t="n">
        <f aca="false">(G12-E12)/F12</f>
        <v>-5647.3931907201</v>
      </c>
      <c r="I12" s="14" t="n">
        <f aca="false">E12*M12/G12</f>
        <v>8497.70208</v>
      </c>
      <c r="J12" s="14" t="n">
        <f aca="false">I12-M12</f>
        <v>496.702079999999</v>
      </c>
      <c r="K12" s="14"/>
      <c r="L12" s="10" t="s">
        <v>126</v>
      </c>
      <c r="M12" s="10" t="n">
        <v>8001</v>
      </c>
      <c r="N12" s="10" t="n">
        <v>96617</v>
      </c>
      <c r="O12" s="10" t="n">
        <v>3795</v>
      </c>
      <c r="P12" s="10" t="n">
        <v>773029050</v>
      </c>
    </row>
    <row r="13" s="10" customFormat="true" ht="12.8" hidden="false" customHeight="false" outlineLevel="0" collapsed="false">
      <c r="B13" s="10" t="s">
        <v>48</v>
      </c>
      <c r="C13" s="11" t="n">
        <v>0.948</v>
      </c>
      <c r="D13" s="10" t="n">
        <v>122118</v>
      </c>
      <c r="E13" s="10" t="n">
        <v>50091</v>
      </c>
      <c r="F13" s="13" t="n">
        <f aca="false">E13/D13</f>
        <v>0.410185230678524</v>
      </c>
      <c r="G13" s="12" t="n">
        <v>50000</v>
      </c>
      <c r="H13" s="14" t="n">
        <f aca="false">(G13-E13)/F13</f>
        <v>-221.850991196023</v>
      </c>
      <c r="I13" s="14" t="n">
        <f aca="false">E13*M13/G13</f>
        <v>5792.52324</v>
      </c>
      <c r="J13" s="14" t="n">
        <f aca="false">I13-M13</f>
        <v>10.5232400000004</v>
      </c>
      <c r="K13" s="14"/>
      <c r="L13" s="10" t="s">
        <v>129</v>
      </c>
      <c r="M13" s="10" t="n">
        <v>5782</v>
      </c>
      <c r="N13" s="10" t="n">
        <v>122118</v>
      </c>
      <c r="O13" s="10" t="n">
        <v>2574</v>
      </c>
      <c r="P13" s="10" t="n">
        <v>706088154</v>
      </c>
    </row>
    <row r="14" s="16" customFormat="true" ht="12.8" hidden="false" customHeight="false" outlineLevel="0" collapsed="false">
      <c r="B14" s="16" t="s">
        <v>49</v>
      </c>
      <c r="C14" s="17" t="n">
        <v>1</v>
      </c>
      <c r="D14" s="16" t="n">
        <v>141257</v>
      </c>
      <c r="E14" s="16" t="n">
        <v>47494</v>
      </c>
      <c r="F14" s="19" t="n">
        <f aca="false">E14/D14</f>
        <v>0.336224045534027</v>
      </c>
      <c r="G14" s="50" t="n">
        <v>50000</v>
      </c>
      <c r="H14" s="18" t="n">
        <f aca="false">(G14-E14)/F14</f>
        <v>7453.36341432602</v>
      </c>
      <c r="I14" s="18" t="n">
        <f aca="false">E14*M14/G14</f>
        <v>9463.65444</v>
      </c>
      <c r="J14" s="18" t="n">
        <f aca="false">I14-M14</f>
        <v>-499.34556</v>
      </c>
      <c r="K14" s="18"/>
      <c r="L14" s="16" t="s">
        <v>136</v>
      </c>
      <c r="M14" s="16" t="n">
        <v>9963</v>
      </c>
      <c r="N14" s="16" t="n">
        <v>141257</v>
      </c>
      <c r="O14" s="16" t="n">
        <v>3050</v>
      </c>
      <c r="P14" s="16" t="n">
        <v>1407347538</v>
      </c>
    </row>
    <row r="15" s="10" customFormat="true" ht="12.8" hidden="false" customHeight="false" outlineLevel="0" collapsed="false">
      <c r="B15" s="10" t="s">
        <v>52</v>
      </c>
      <c r="C15" s="11" t="n">
        <v>0.975</v>
      </c>
      <c r="D15" s="10" t="n">
        <v>111338</v>
      </c>
      <c r="E15" s="10" t="n">
        <v>48719</v>
      </c>
      <c r="F15" s="13" t="n">
        <f aca="false">E15/D15</f>
        <v>0.437577466812768</v>
      </c>
      <c r="G15" s="12" t="n">
        <v>50000</v>
      </c>
      <c r="H15" s="14" t="n">
        <f aca="false">(G15-E15)/F15</f>
        <v>2927.48163960672</v>
      </c>
      <c r="I15" s="14" t="n">
        <f aca="false">E15*M15/G15</f>
        <v>7507.5979</v>
      </c>
      <c r="J15" s="14" t="n">
        <f aca="false">I15-M15</f>
        <v>-197.4021</v>
      </c>
      <c r="K15" s="14"/>
      <c r="L15" s="10" t="s">
        <v>139</v>
      </c>
      <c r="M15" s="10" t="n">
        <v>7705</v>
      </c>
      <c r="N15" s="10" t="n">
        <v>111338</v>
      </c>
      <c r="O15" s="10" t="n">
        <v>3027</v>
      </c>
      <c r="P15" s="10" t="n">
        <v>857858458</v>
      </c>
    </row>
    <row r="16" s="10" customFormat="true" ht="12.8" hidden="false" customHeight="false" outlineLevel="0" collapsed="false">
      <c r="B16" s="10" t="s">
        <v>55</v>
      </c>
      <c r="C16" s="11" t="n">
        <v>0.954</v>
      </c>
      <c r="D16" s="10" t="n">
        <v>97235</v>
      </c>
      <c r="E16" s="10" t="n">
        <v>49789</v>
      </c>
      <c r="F16" s="13" t="n">
        <f aca="false">E16/D16</f>
        <v>0.512048130817093</v>
      </c>
      <c r="G16" s="12" t="n">
        <v>50000</v>
      </c>
      <c r="H16" s="14" t="n">
        <f aca="false">(G16-E16)/F16</f>
        <v>412.070638092751</v>
      </c>
      <c r="I16" s="14" t="n">
        <f aca="false">E16*M16/G16</f>
        <v>8196.26518</v>
      </c>
      <c r="J16" s="14" t="n">
        <f aca="false">I16-M16</f>
        <v>-34.7348199999997</v>
      </c>
      <c r="K16" s="14"/>
      <c r="L16" s="10" t="s">
        <v>142</v>
      </c>
      <c r="M16" s="10" t="n">
        <v>8231</v>
      </c>
      <c r="N16" s="10" t="n">
        <v>97235</v>
      </c>
      <c r="O16" s="10" t="n">
        <v>2767</v>
      </c>
      <c r="P16" s="10" t="n">
        <v>800342375</v>
      </c>
    </row>
    <row r="17" s="10" customFormat="true" ht="12.8" hidden="false" customHeight="false" outlineLevel="0" collapsed="false">
      <c r="B17" s="10" t="s">
        <v>58</v>
      </c>
      <c r="C17" s="11" t="n">
        <v>0.957</v>
      </c>
      <c r="D17" s="10" t="n">
        <v>112433</v>
      </c>
      <c r="E17" s="10" t="n">
        <v>49607</v>
      </c>
      <c r="F17" s="13" t="n">
        <f aca="false">E17/D17</f>
        <v>0.441213878487633</v>
      </c>
      <c r="G17" s="12" t="n">
        <v>50000</v>
      </c>
      <c r="H17" s="14" t="n">
        <f aca="false">(G17-E17)/F17</f>
        <v>890.724474368537</v>
      </c>
      <c r="I17" s="14" t="n">
        <f aca="false">E17*M17/G17</f>
        <v>11260.789</v>
      </c>
      <c r="J17" s="14" t="n">
        <f aca="false">I17-M17</f>
        <v>-89.2109999999993</v>
      </c>
      <c r="K17" s="14"/>
      <c r="L17" s="10" t="s">
        <v>145</v>
      </c>
      <c r="M17" s="10" t="n">
        <v>11350</v>
      </c>
      <c r="N17" s="10" t="n">
        <v>112433</v>
      </c>
      <c r="O17" s="10" t="n">
        <v>3590</v>
      </c>
      <c r="P17" s="10" t="n">
        <v>1276111489</v>
      </c>
    </row>
    <row r="18" customFormat="false" ht="12.8" hidden="false" customHeight="false" outlineLevel="0" collapsed="false">
      <c r="B18" s="0" t="s">
        <v>61</v>
      </c>
      <c r="C18" s="5" t="n">
        <v>0.95</v>
      </c>
      <c r="D18" s="0" t="n">
        <v>99921</v>
      </c>
      <c r="E18" s="0" t="n">
        <v>50011</v>
      </c>
      <c r="F18" s="2" t="n">
        <f aca="false">E18/D18</f>
        <v>0.50050539926542</v>
      </c>
      <c r="G18" s="4" t="n">
        <v>50000</v>
      </c>
      <c r="H18" s="1" t="n">
        <f aca="false">(G18-E18)/F18</f>
        <v>-21.9777848873248</v>
      </c>
      <c r="I18" s="1" t="n">
        <f aca="false">E18*M18/G18</f>
        <v>13149.89234</v>
      </c>
      <c r="J18" s="1" t="n">
        <f aca="false">I18-M18</f>
        <v>2.89234000000033</v>
      </c>
      <c r="K18" s="1"/>
      <c r="L18" s="0" t="s">
        <v>148</v>
      </c>
      <c r="M18" s="0" t="n">
        <v>13147</v>
      </c>
      <c r="N18" s="0" t="n">
        <v>99921</v>
      </c>
      <c r="O18" s="0" t="n">
        <v>2630</v>
      </c>
      <c r="P18" s="0" t="n">
        <v>1313660155</v>
      </c>
    </row>
    <row r="19" s="10" customFormat="true" ht="12.8" hidden="false" customHeight="false" outlineLevel="0" collapsed="false">
      <c r="B19" s="10" t="s">
        <v>67</v>
      </c>
      <c r="C19" s="11" t="n">
        <v>0.947</v>
      </c>
      <c r="D19" s="10" t="n">
        <v>101545</v>
      </c>
      <c r="E19" s="10" t="n">
        <v>50150</v>
      </c>
      <c r="F19" s="13" t="n">
        <f aca="false">E19/D19</f>
        <v>0.493869712935152</v>
      </c>
      <c r="G19" s="12" t="n">
        <v>50000</v>
      </c>
      <c r="H19" s="14" t="n">
        <f aca="false">(G19-E19)/F19</f>
        <v>-303.723828514457</v>
      </c>
      <c r="I19" s="14" t="n">
        <f aca="false">E19*M19/G19</f>
        <v>18792.208</v>
      </c>
      <c r="J19" s="14" t="n">
        <f aca="false">I19-M19</f>
        <v>56.2079999999987</v>
      </c>
      <c r="K19" s="14"/>
      <c r="L19" s="10" t="s">
        <v>151</v>
      </c>
      <c r="M19" s="10" t="n">
        <v>18736</v>
      </c>
      <c r="N19" s="10" t="n">
        <v>101545</v>
      </c>
      <c r="O19" s="10" t="n">
        <v>2553</v>
      </c>
      <c r="P19" s="10" t="n">
        <v>1902547600</v>
      </c>
    </row>
    <row r="20" s="10" customFormat="true" ht="12.8" hidden="false" customHeight="false" outlineLevel="0" collapsed="false">
      <c r="B20" s="10" t="s">
        <v>70</v>
      </c>
      <c r="C20" s="11" t="n">
        <v>0.947</v>
      </c>
      <c r="D20" s="10" t="n">
        <v>101696</v>
      </c>
      <c r="E20" s="10" t="n">
        <v>50157</v>
      </c>
      <c r="F20" s="13" t="n">
        <f aca="false">E20/D20</f>
        <v>0.493205239144116</v>
      </c>
      <c r="G20" s="12" t="n">
        <v>50000</v>
      </c>
      <c r="H20" s="14" t="n">
        <f aca="false">(G20-E20)/F20</f>
        <v>-318.325896684411</v>
      </c>
      <c r="I20" s="14" t="n">
        <f aca="false">E20*M20/G20</f>
        <v>13097.99898</v>
      </c>
      <c r="J20" s="14" t="n">
        <f aca="false">I20-M20</f>
        <v>40.9989800000003</v>
      </c>
      <c r="K20" s="14"/>
      <c r="L20" s="10" t="s">
        <v>153</v>
      </c>
      <c r="M20" s="10" t="n">
        <v>13057</v>
      </c>
      <c r="N20" s="10" t="n">
        <v>101696</v>
      </c>
      <c r="O20" s="10" t="n">
        <v>3175</v>
      </c>
      <c r="P20" s="10" t="n">
        <v>1327847231</v>
      </c>
    </row>
    <row r="21" s="10" customFormat="true" ht="12.8" hidden="false" customHeight="false" outlineLevel="0" collapsed="false">
      <c r="B21" s="10" t="s">
        <v>79</v>
      </c>
      <c r="C21" s="11" t="n">
        <v>0.951</v>
      </c>
      <c r="D21" s="10" t="n">
        <v>99301</v>
      </c>
      <c r="E21" s="10" t="n">
        <v>49932</v>
      </c>
      <c r="F21" s="13" t="n">
        <f aca="false">E21/D21</f>
        <v>0.502834815359362</v>
      </c>
      <c r="G21" s="12" t="n">
        <v>50000</v>
      </c>
      <c r="H21" s="14" t="n">
        <f aca="false">(G21-E21)/F21</f>
        <v>135.23327725707</v>
      </c>
      <c r="I21" s="14" t="n">
        <f aca="false">E21*M21/G21</f>
        <v>13445.68896</v>
      </c>
      <c r="J21" s="14" t="n">
        <f aca="false">I21-M21</f>
        <v>-18.3110400000005</v>
      </c>
      <c r="K21" s="14"/>
      <c r="L21" s="10" t="s">
        <v>157</v>
      </c>
      <c r="M21" s="10" t="n">
        <v>13464</v>
      </c>
      <c r="N21" s="10" t="n">
        <v>99301</v>
      </c>
      <c r="O21" s="10" t="n">
        <v>2865</v>
      </c>
      <c r="P21" s="10" t="n">
        <v>1336986912</v>
      </c>
    </row>
    <row r="22" s="10" customFormat="true" ht="12.8" hidden="false" customHeight="false" outlineLevel="0" collapsed="false">
      <c r="B22" s="10" t="s">
        <v>82</v>
      </c>
      <c r="C22" s="11" t="n">
        <v>0.96</v>
      </c>
      <c r="D22" s="10" t="n">
        <v>110987</v>
      </c>
      <c r="E22" s="10" t="n">
        <v>49473</v>
      </c>
      <c r="F22" s="13" t="n">
        <f aca="false">E22/D22</f>
        <v>0.445754908232496</v>
      </c>
      <c r="G22" s="12" t="n">
        <v>50000</v>
      </c>
      <c r="H22" s="14" t="n">
        <f aca="false">(G22-E22)/F22</f>
        <v>1182.26404301336</v>
      </c>
      <c r="I22" s="14" t="n">
        <f aca="false">E22*M22/G22</f>
        <v>4269.5199</v>
      </c>
      <c r="J22" s="14" t="n">
        <f aca="false">I22-M22</f>
        <v>-45.4800999999998</v>
      </c>
      <c r="K22" s="14"/>
      <c r="L22" s="10" t="s">
        <v>161</v>
      </c>
      <c r="M22" s="10" t="n">
        <v>4315</v>
      </c>
      <c r="N22" s="10" t="n">
        <v>110987</v>
      </c>
      <c r="O22" s="10" t="n">
        <v>3169</v>
      </c>
      <c r="P22" s="10" t="n">
        <v>478908775</v>
      </c>
    </row>
  </sheetData>
  <conditionalFormatting sqref="H1:H22">
    <cfRule type="cellIs" priority="2" operator="greaterThan" aboveAverage="0" equalAverage="0" bottom="0" percent="0" rank="0" text="" dxfId="1">
      <formula>0</formula>
    </cfRule>
  </conditionalFormatting>
  <conditionalFormatting sqref="J1:K22">
    <cfRule type="cellIs" priority="3" operator="greaterThan" aboveAverage="0" equalAverage="0" bottom="0" percent="0" rank="0" text="" dxfId="2">
      <formula>500</formula>
    </cfRule>
    <cfRule type="cellIs" priority="4" operator="lessThan" aboveAverage="0" equalAverage="0" bottom="0" percent="0" rank="0" text="" dxfId="3">
      <formula>0</formula>
    </cfRule>
    <cfRule type="cellIs" priority="5" operator="between" aboveAverage="0" equalAverage="0" bottom="0" percent="0" rank="0" text="" dxfId="4">
      <formula>0</formula>
      <formula>500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2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" activeCellId="0" sqref="A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9.79"/>
    <col collapsed="false" customWidth="true" hidden="false" outlineLevel="0" max="2" min="2" style="0" width="31.58"/>
    <col collapsed="false" customWidth="true" hidden="false" outlineLevel="0" max="3" min="3" style="0" width="8.67"/>
    <col collapsed="false" customWidth="true" hidden="false" outlineLevel="0" max="5" min="4" style="0" width="7.55"/>
    <col collapsed="false" customWidth="true" hidden="false" outlineLevel="0" max="11" min="11" style="0" width="7.6"/>
    <col collapsed="false" customWidth="true" hidden="false" outlineLevel="0" max="12" min="12" style="0" width="29.08"/>
    <col collapsed="false" customWidth="true" hidden="false" outlineLevel="0" max="13" min="13" style="0" width="23.23"/>
    <col collapsed="false" customWidth="true" hidden="false" outlineLevel="0" max="14" min="14" style="0" width="18.38"/>
    <col collapsed="false" customWidth="true" hidden="false" outlineLevel="0" max="15" min="15" style="0" width="19.91"/>
    <col collapsed="false" customWidth="true" hidden="false" outlineLevel="0" max="16" min="16" style="0" width="15.61"/>
  </cols>
  <sheetData>
    <row r="1" customFormat="false" ht="12.8" hidden="false" customHeight="false" outlineLevel="0" collapsed="false">
      <c r="C1" s="3" t="s">
        <v>0</v>
      </c>
      <c r="D1" s="4" t="s">
        <v>1</v>
      </c>
      <c r="E1" s="4" t="s">
        <v>2</v>
      </c>
      <c r="F1" s="2"/>
      <c r="G1" s="4" t="s">
        <v>91</v>
      </c>
      <c r="H1" s="1"/>
      <c r="I1" s="1" t="s">
        <v>93</v>
      </c>
      <c r="J1" s="1"/>
      <c r="K1" s="1"/>
      <c r="L1" s="0" t="s">
        <v>172</v>
      </c>
      <c r="M1" s="0" t="s">
        <v>96</v>
      </c>
      <c r="N1" s="0" t="s">
        <v>97</v>
      </c>
      <c r="O1" s="0" t="s">
        <v>98</v>
      </c>
      <c r="P1" s="0" t="s">
        <v>99</v>
      </c>
    </row>
    <row r="2" customFormat="false" ht="12.8" hidden="false" customHeight="false" outlineLevel="0" collapsed="false">
      <c r="B2" s="0" t="s">
        <v>102</v>
      </c>
      <c r="C2" s="5" t="n">
        <v>0.984</v>
      </c>
      <c r="D2" s="0" t="n">
        <v>102792</v>
      </c>
      <c r="E2" s="0" t="n">
        <v>49989</v>
      </c>
      <c r="F2" s="2" t="n">
        <f aca="false">E2/D2</f>
        <v>0.486312164370768</v>
      </c>
      <c r="G2" s="4" t="n">
        <v>50000</v>
      </c>
      <c r="H2" s="1" t="n">
        <f aca="false">(G2-E2)/F2</f>
        <v>22.6192162275701</v>
      </c>
      <c r="I2" s="1" t="n">
        <f aca="false">E2*M2/G2</f>
        <v>12657.2148</v>
      </c>
      <c r="J2" s="1" t="n">
        <f aca="false">I2-M2</f>
        <v>-2.78520000000026</v>
      </c>
      <c r="K2" s="1"/>
      <c r="L2" s="0" t="s">
        <v>103</v>
      </c>
      <c r="M2" s="0" t="n">
        <v>12660</v>
      </c>
      <c r="N2" s="0" t="n">
        <v>102792</v>
      </c>
      <c r="O2" s="0" t="n">
        <v>1904</v>
      </c>
      <c r="P2" s="0" t="n">
        <v>1301343516</v>
      </c>
    </row>
    <row r="3" customFormat="false" ht="12.8" hidden="false" customHeight="false" outlineLevel="0" collapsed="false">
      <c r="B3" s="0" t="s">
        <v>7</v>
      </c>
      <c r="C3" s="5" t="n">
        <v>0.983</v>
      </c>
      <c r="D3" s="0" t="n">
        <v>79644</v>
      </c>
      <c r="E3" s="0" t="n">
        <v>50008</v>
      </c>
      <c r="F3" s="2" t="n">
        <f aca="false">E3/D3</f>
        <v>0.627894128873487</v>
      </c>
      <c r="G3" s="4" t="n">
        <v>50000</v>
      </c>
      <c r="H3" s="1" t="n">
        <f aca="false">(G3-E3)/F3</f>
        <v>-12.7410014397696</v>
      </c>
      <c r="I3" s="1" t="n">
        <f aca="false">E3*M3/G3</f>
        <v>7399.18368</v>
      </c>
      <c r="J3" s="1" t="n">
        <f aca="false">I3-M3</f>
        <v>1.18368000000009</v>
      </c>
      <c r="K3" s="1"/>
      <c r="L3" s="0" t="s">
        <v>109</v>
      </c>
      <c r="M3" s="0" t="n">
        <v>7398</v>
      </c>
      <c r="N3" s="0" t="n">
        <v>79644</v>
      </c>
      <c r="O3" s="0" t="n">
        <v>2670</v>
      </c>
      <c r="P3" s="0" t="n">
        <v>589206059</v>
      </c>
    </row>
    <row r="4" customFormat="false" ht="12.8" hidden="false" customHeight="false" outlineLevel="0" collapsed="false">
      <c r="B4" s="0" t="s">
        <v>11</v>
      </c>
      <c r="C4" s="5" t="n">
        <v>0.982</v>
      </c>
      <c r="D4" s="0" t="n">
        <v>105217</v>
      </c>
      <c r="E4" s="0" t="n">
        <v>50078</v>
      </c>
      <c r="F4" s="2" t="n">
        <f aca="false">E4/D4</f>
        <v>0.47594970394518</v>
      </c>
      <c r="G4" s="4" t="n">
        <v>50000</v>
      </c>
      <c r="H4" s="1" t="n">
        <f aca="false">(G4-E4)/F4</f>
        <v>-163.882862734135</v>
      </c>
      <c r="I4" s="1" t="n">
        <f aca="false">E4*M4/G4</f>
        <v>9922.45492</v>
      </c>
      <c r="J4" s="1" t="n">
        <f aca="false">I4-M4</f>
        <v>15.4549200000001</v>
      </c>
      <c r="K4" s="1"/>
      <c r="L4" s="0" t="s">
        <v>111</v>
      </c>
      <c r="M4" s="0" t="n">
        <v>9907</v>
      </c>
      <c r="N4" s="0" t="n">
        <v>105217</v>
      </c>
      <c r="O4" s="0" t="n">
        <v>2581</v>
      </c>
      <c r="P4" s="0" t="n">
        <v>1042384328</v>
      </c>
    </row>
    <row r="5" customFormat="false" ht="12.8" hidden="false" customHeight="false" outlineLevel="0" collapsed="false">
      <c r="B5" s="0" t="s">
        <v>12</v>
      </c>
      <c r="C5" s="5" t="n">
        <v>0.984</v>
      </c>
      <c r="D5" s="0" t="n">
        <v>106342</v>
      </c>
      <c r="E5" s="0" t="n">
        <v>49978</v>
      </c>
      <c r="F5" s="2" t="n">
        <f aca="false">E5/D5</f>
        <v>0.469974234074966</v>
      </c>
      <c r="G5" s="4" t="n">
        <v>50000</v>
      </c>
      <c r="H5" s="1" t="n">
        <f aca="false">(G5-E5)/F5</f>
        <v>46.8110768738245</v>
      </c>
      <c r="I5" s="1" t="n">
        <f aca="false">E5*M5/G5</f>
        <v>8962.05496</v>
      </c>
      <c r="J5" s="1" t="n">
        <f aca="false">I5-M5</f>
        <v>-3.94504000000052</v>
      </c>
      <c r="K5" s="1"/>
      <c r="L5" s="0" t="s">
        <v>113</v>
      </c>
      <c r="M5" s="0" t="n">
        <v>8966</v>
      </c>
      <c r="N5" s="0" t="n">
        <v>106342</v>
      </c>
      <c r="O5" s="0" t="n">
        <v>2002</v>
      </c>
      <c r="P5" s="0" t="n">
        <v>953461413</v>
      </c>
    </row>
    <row r="6" customFormat="false" ht="12.8" hidden="false" customHeight="false" outlineLevel="0" collapsed="false">
      <c r="B6" s="0" t="s">
        <v>19</v>
      </c>
      <c r="C6" s="5" t="n">
        <v>0.389</v>
      </c>
      <c r="D6" s="0" t="n">
        <v>245361</v>
      </c>
      <c r="E6" s="0" t="n">
        <v>126508</v>
      </c>
      <c r="F6" s="2" t="n">
        <f aca="false">E6/D6</f>
        <v>0.515599463647442</v>
      </c>
      <c r="G6" s="4" t="n">
        <v>50000</v>
      </c>
      <c r="H6" s="1" t="n">
        <f aca="false">(G6-E6)/F6</f>
        <v>-148386.500363613</v>
      </c>
      <c r="I6" s="1" t="n">
        <f aca="false">E6*M6/G6</f>
        <v>5789.00608</v>
      </c>
      <c r="J6" s="1" t="n">
        <f aca="false">I6-M6</f>
        <v>3501.00608</v>
      </c>
      <c r="K6" s="1"/>
      <c r="L6" s="0" t="s">
        <v>114</v>
      </c>
      <c r="M6" s="0" t="n">
        <v>2288</v>
      </c>
      <c r="N6" s="0" t="n">
        <v>245361</v>
      </c>
      <c r="O6" s="0" t="n">
        <v>1876</v>
      </c>
      <c r="P6" s="0" t="n">
        <v>561385615</v>
      </c>
    </row>
    <row r="7" customFormat="false" ht="12.8" hidden="false" customHeight="false" outlineLevel="0" collapsed="false">
      <c r="B7" s="0" t="s">
        <v>22</v>
      </c>
      <c r="C7" s="5" t="n">
        <v>0.988</v>
      </c>
      <c r="D7" s="0" t="n">
        <v>208533</v>
      </c>
      <c r="E7" s="0" t="n">
        <v>49752</v>
      </c>
      <c r="F7" s="2" t="n">
        <f aca="false">E7/D7</f>
        <v>0.238580944023248</v>
      </c>
      <c r="G7" s="4" t="n">
        <v>50000</v>
      </c>
      <c r="H7" s="1" t="n">
        <f aca="false">(G7-E7)/F7</f>
        <v>1039.47949831163</v>
      </c>
      <c r="I7" s="1" t="n">
        <f aca="false">E7*M7/G7</f>
        <v>2061.72288</v>
      </c>
      <c r="J7" s="1" t="n">
        <f aca="false">I7-M7</f>
        <v>-10.2771200000002</v>
      </c>
      <c r="K7" s="1"/>
      <c r="L7" s="0" t="s">
        <v>116</v>
      </c>
      <c r="M7" s="0" t="n">
        <v>2072</v>
      </c>
      <c r="N7" s="0" t="n">
        <v>208533</v>
      </c>
      <c r="O7" s="0" t="n">
        <v>2300</v>
      </c>
      <c r="P7" s="0" t="n">
        <v>432080145</v>
      </c>
    </row>
    <row r="8" customFormat="false" ht="12.8" hidden="false" customHeight="false" outlineLevel="0" collapsed="false">
      <c r="B8" s="0" t="s">
        <v>24</v>
      </c>
      <c r="C8" s="5" t="n">
        <v>0.986</v>
      </c>
      <c r="D8" s="0" t="n">
        <v>117996</v>
      </c>
      <c r="E8" s="0" t="n">
        <v>49900</v>
      </c>
      <c r="F8" s="2" t="n">
        <f aca="false">E8/D8</f>
        <v>0.422895691379369</v>
      </c>
      <c r="G8" s="4" t="n">
        <v>50000</v>
      </c>
      <c r="H8" s="1" t="n">
        <f aca="false">(G8-E8)/F8</f>
        <v>236.464929859719</v>
      </c>
      <c r="I8" s="1" t="n">
        <f aca="false">E8*M8/G8</f>
        <v>3759.466</v>
      </c>
      <c r="J8" s="1" t="n">
        <f aca="false">I8-M8</f>
        <v>-7.53400000000011</v>
      </c>
      <c r="K8" s="1"/>
      <c r="L8" s="0" t="s">
        <v>118</v>
      </c>
      <c r="M8" s="0" t="n">
        <v>3767</v>
      </c>
      <c r="N8" s="0" t="n">
        <v>117996</v>
      </c>
      <c r="O8" s="0" t="n">
        <v>1515</v>
      </c>
      <c r="P8" s="0" t="n">
        <v>444489382</v>
      </c>
    </row>
    <row r="9" customFormat="false" ht="12.8" hidden="false" customHeight="false" outlineLevel="0" collapsed="false">
      <c r="B9" s="0" t="s">
        <v>27</v>
      </c>
      <c r="C9" s="5" t="n">
        <v>0.405</v>
      </c>
      <c r="D9" s="0" t="n">
        <v>359483</v>
      </c>
      <c r="E9" s="0" t="n">
        <v>121299</v>
      </c>
      <c r="F9" s="2" t="n">
        <f aca="false">E9/D9</f>
        <v>0.33742624825096</v>
      </c>
      <c r="G9" s="4" t="n">
        <v>50000</v>
      </c>
      <c r="H9" s="1" t="n">
        <f aca="false">(G9-E9)/F9</f>
        <v>-211302.470894237</v>
      </c>
      <c r="I9" s="1" t="n">
        <f aca="false">E9*M9/G9</f>
        <v>4851.96</v>
      </c>
      <c r="J9" s="1" t="n">
        <f aca="false">I9-M9</f>
        <v>2851.96</v>
      </c>
      <c r="K9" s="1"/>
      <c r="L9" s="0" t="s">
        <v>120</v>
      </c>
      <c r="M9" s="0" t="n">
        <v>2000</v>
      </c>
      <c r="N9" s="0" t="n">
        <v>359483</v>
      </c>
      <c r="O9" s="0" t="n">
        <v>1551</v>
      </c>
      <c r="P9" s="0" t="n">
        <v>718965036</v>
      </c>
    </row>
    <row r="10" customFormat="false" ht="12.8" hidden="false" customHeight="false" outlineLevel="0" collapsed="false">
      <c r="B10" s="0" t="s">
        <v>29</v>
      </c>
      <c r="C10" s="5" t="n">
        <v>0.962</v>
      </c>
      <c r="D10" s="0" t="n">
        <v>97871</v>
      </c>
      <c r="E10" s="0" t="n">
        <v>51102</v>
      </c>
      <c r="F10" s="2" t="n">
        <f aca="false">E10/D10</f>
        <v>0.52213628143168</v>
      </c>
      <c r="G10" s="4" t="n">
        <v>50000</v>
      </c>
      <c r="H10" s="1" t="n">
        <f aca="false">(G10-E10)/F10</f>
        <v>-2110.56009549528</v>
      </c>
      <c r="I10" s="1" t="n">
        <f aca="false">E10*M10/G10</f>
        <v>16196.26788</v>
      </c>
      <c r="J10" s="1" t="n">
        <f aca="false">I10-M10</f>
        <v>349.267879999999</v>
      </c>
      <c r="K10" s="1"/>
      <c r="L10" s="0" t="s">
        <v>122</v>
      </c>
      <c r="M10" s="0" t="n">
        <v>15847</v>
      </c>
      <c r="N10" s="0" t="n">
        <v>97871</v>
      </c>
      <c r="O10" s="0" t="n">
        <v>1959</v>
      </c>
      <c r="P10" s="0" t="n">
        <v>1550968370</v>
      </c>
    </row>
    <row r="11" customFormat="false" ht="12.8" hidden="false" customHeight="false" outlineLevel="0" collapsed="false">
      <c r="B11" s="0" t="s">
        <v>37</v>
      </c>
      <c r="C11" s="5" t="n">
        <v>0.982</v>
      </c>
      <c r="D11" s="0" t="n">
        <v>95965</v>
      </c>
      <c r="E11" s="0" t="n">
        <v>50089</v>
      </c>
      <c r="F11" s="2" t="n">
        <f aca="false">E11/D11</f>
        <v>0.52195071119679</v>
      </c>
      <c r="G11" s="4" t="n">
        <v>50000</v>
      </c>
      <c r="H11" s="1" t="n">
        <f aca="false">(G11-E11)/F11</f>
        <v>-170.514184751143</v>
      </c>
      <c r="I11" s="1" t="n">
        <f aca="false">E11*M11/G11</f>
        <v>9162.27988</v>
      </c>
      <c r="J11" s="1" t="n">
        <f aca="false">I11-M11</f>
        <v>16.27988</v>
      </c>
      <c r="K11" s="1"/>
      <c r="L11" s="0" t="s">
        <v>125</v>
      </c>
      <c r="M11" s="0" t="n">
        <v>9146</v>
      </c>
      <c r="N11" s="0" t="n">
        <v>95965</v>
      </c>
      <c r="O11" s="0" t="n">
        <v>2390</v>
      </c>
      <c r="P11" s="0" t="n">
        <v>877693939</v>
      </c>
    </row>
    <row r="12" s="10" customFormat="true" ht="12.8" hidden="false" customHeight="false" outlineLevel="0" collapsed="false">
      <c r="B12" s="10" t="s">
        <v>41</v>
      </c>
      <c r="C12" s="11" t="n">
        <v>0.956</v>
      </c>
      <c r="D12" s="10" t="n">
        <v>93136</v>
      </c>
      <c r="E12" s="10" t="n">
        <v>51426</v>
      </c>
      <c r="F12" s="13" t="n">
        <f aca="false">E12/D12</f>
        <v>0.552160281738533</v>
      </c>
      <c r="G12" s="12" t="n">
        <v>50000</v>
      </c>
      <c r="H12" s="14" t="n">
        <f aca="false">(G12-E12)/F12</f>
        <v>-2582.58344028313</v>
      </c>
      <c r="I12" s="14" t="n">
        <f aca="false">E12*M12/G12</f>
        <v>8536.716</v>
      </c>
      <c r="J12" s="14" t="n">
        <f aca="false">I12-M12</f>
        <v>236.716</v>
      </c>
      <c r="K12" s="14"/>
      <c r="L12" s="10" t="s">
        <v>127</v>
      </c>
      <c r="M12" s="10" t="n">
        <v>8300</v>
      </c>
      <c r="N12" s="10" t="n">
        <v>93136</v>
      </c>
      <c r="O12" s="10" t="n">
        <v>3683</v>
      </c>
      <c r="P12" s="10" t="n">
        <v>773029050</v>
      </c>
    </row>
    <row r="13" customFormat="false" ht="12.8" hidden="false" customHeight="false" outlineLevel="0" collapsed="false">
      <c r="B13" s="0" t="s">
        <v>48</v>
      </c>
      <c r="C13" s="5" t="n">
        <v>0.983</v>
      </c>
      <c r="D13" s="0" t="n">
        <v>121886</v>
      </c>
      <c r="E13" s="0" t="n">
        <v>50004</v>
      </c>
      <c r="F13" s="2" t="n">
        <f aca="false">E13/D13</f>
        <v>0.410252202878099</v>
      </c>
      <c r="G13" s="4" t="n">
        <v>50000</v>
      </c>
      <c r="H13" s="1" t="n">
        <f aca="false">(G13-E13)/F13</f>
        <v>-9.75009999200064</v>
      </c>
      <c r="I13" s="1" t="n">
        <f aca="false">E13*M13/G13</f>
        <v>5793.46344</v>
      </c>
      <c r="J13" s="1" t="n">
        <f aca="false">I13-M13</f>
        <v>0.463440000000446</v>
      </c>
      <c r="K13" s="1"/>
      <c r="L13" s="0" t="s">
        <v>130</v>
      </c>
      <c r="M13" s="0" t="n">
        <v>5793</v>
      </c>
      <c r="N13" s="0" t="n">
        <v>121886</v>
      </c>
      <c r="O13" s="0" t="n">
        <v>2572</v>
      </c>
      <c r="P13" s="0" t="n">
        <v>706088154</v>
      </c>
    </row>
    <row r="14" customFormat="false" ht="12.8" hidden="false" customHeight="false" outlineLevel="0" collapsed="false">
      <c r="B14" s="0" t="s">
        <v>49</v>
      </c>
      <c r="C14" s="5" t="n">
        <v>1</v>
      </c>
      <c r="D14" s="0" t="n">
        <v>148705</v>
      </c>
      <c r="E14" s="0" t="n">
        <v>49178</v>
      </c>
      <c r="F14" s="2" t="n">
        <f aca="false">E14/D14</f>
        <v>0.33070844961501</v>
      </c>
      <c r="G14" s="4" t="n">
        <v>50000</v>
      </c>
      <c r="H14" s="1" t="n">
        <f aca="false">(G14-E14)/F14</f>
        <v>2485.5730204563</v>
      </c>
      <c r="I14" s="1" t="n">
        <f aca="false">E14*M14/G14</f>
        <v>9308.41184</v>
      </c>
      <c r="J14" s="1" t="n">
        <f aca="false">I14-M14</f>
        <v>-155.588159999999</v>
      </c>
      <c r="K14" s="1"/>
      <c r="L14" s="0" t="s">
        <v>137</v>
      </c>
      <c r="M14" s="0" t="n">
        <v>9464</v>
      </c>
      <c r="N14" s="0" t="n">
        <v>148705</v>
      </c>
      <c r="O14" s="0" t="n">
        <v>3131</v>
      </c>
      <c r="P14" s="0" t="n">
        <v>1407347538</v>
      </c>
    </row>
    <row r="15" customFormat="false" ht="12.8" hidden="false" customHeight="false" outlineLevel="0" collapsed="false">
      <c r="B15" s="0" t="s">
        <v>52</v>
      </c>
      <c r="C15" s="5" t="n">
        <v>0.988</v>
      </c>
      <c r="D15" s="0" t="n">
        <v>114259</v>
      </c>
      <c r="E15" s="0" t="n">
        <v>49770</v>
      </c>
      <c r="F15" s="2" t="n">
        <f aca="false">E15/D15</f>
        <v>0.435589319003317</v>
      </c>
      <c r="G15" s="4" t="n">
        <v>50000</v>
      </c>
      <c r="H15" s="1" t="n">
        <f aca="false">(G15-E15)/F15</f>
        <v>528.020293349407</v>
      </c>
      <c r="I15" s="1" t="n">
        <f aca="false">E15*M15/G15</f>
        <v>7473.4632</v>
      </c>
      <c r="J15" s="1" t="n">
        <f aca="false">I15-M15</f>
        <v>-34.5367999999999</v>
      </c>
      <c r="K15" s="1"/>
      <c r="L15" s="0" t="s">
        <v>140</v>
      </c>
      <c r="M15" s="0" t="n">
        <v>7508</v>
      </c>
      <c r="N15" s="0" t="n">
        <v>114259</v>
      </c>
      <c r="O15" s="0" t="n">
        <v>3071</v>
      </c>
      <c r="P15" s="0" t="n">
        <v>857858458</v>
      </c>
    </row>
    <row r="16" customFormat="false" ht="12.8" hidden="false" customHeight="false" outlineLevel="0" collapsed="false">
      <c r="B16" s="0" t="s">
        <v>55</v>
      </c>
      <c r="C16" s="5" t="n">
        <v>0.984</v>
      </c>
      <c r="D16" s="0" t="n">
        <v>97650</v>
      </c>
      <c r="E16" s="0" t="n">
        <v>49986</v>
      </c>
      <c r="F16" s="2" t="n">
        <f aca="false">E16/D16</f>
        <v>0.511889400921659</v>
      </c>
      <c r="G16" s="4" t="n">
        <v>50000</v>
      </c>
      <c r="H16" s="1" t="n">
        <f aca="false">(G16-E16)/F16</f>
        <v>27.3496579042132</v>
      </c>
      <c r="I16" s="1" t="n">
        <f aca="false">E16*M16/G16</f>
        <v>8193.70512</v>
      </c>
      <c r="J16" s="1" t="n">
        <f aca="false">I16-M16</f>
        <v>-2.29487999999947</v>
      </c>
      <c r="K16" s="1"/>
      <c r="L16" s="0" t="s">
        <v>143</v>
      </c>
      <c r="M16" s="0" t="n">
        <v>8196</v>
      </c>
      <c r="N16" s="0" t="n">
        <v>97650</v>
      </c>
      <c r="O16" s="0" t="n">
        <v>2773</v>
      </c>
      <c r="P16" s="0" t="n">
        <v>800342375</v>
      </c>
    </row>
    <row r="17" customFormat="false" ht="12.8" hidden="false" customHeight="false" outlineLevel="0" collapsed="false">
      <c r="B17" s="0" t="s">
        <v>58</v>
      </c>
      <c r="C17" s="5" t="n">
        <v>0.985</v>
      </c>
      <c r="D17" s="0" t="n">
        <v>113321</v>
      </c>
      <c r="E17" s="0" t="n">
        <v>49937</v>
      </c>
      <c r="F17" s="2" t="n">
        <f aca="false">E17/D17</f>
        <v>0.440668543341481</v>
      </c>
      <c r="G17" s="4" t="n">
        <v>50000</v>
      </c>
      <c r="H17" s="1" t="n">
        <f aca="false">(G17-E17)/F17</f>
        <v>142.964595390192</v>
      </c>
      <c r="I17" s="1" t="n">
        <f aca="false">E17*M17/G17</f>
        <v>11246.81114</v>
      </c>
      <c r="J17" s="1" t="n">
        <f aca="false">I17-M17</f>
        <v>-14.1888600000002</v>
      </c>
      <c r="K17" s="1"/>
      <c r="L17" s="0" t="s">
        <v>146</v>
      </c>
      <c r="M17" s="0" t="n">
        <v>11261</v>
      </c>
      <c r="N17" s="0" t="n">
        <v>113321</v>
      </c>
      <c r="O17" s="0" t="n">
        <v>3604</v>
      </c>
      <c r="P17" s="0" t="n">
        <v>1276111489</v>
      </c>
    </row>
    <row r="18" customFormat="false" ht="12.8" hidden="false" customHeight="false" outlineLevel="0" collapsed="false">
      <c r="B18" s="0" t="s">
        <v>61</v>
      </c>
      <c r="C18" s="5" t="n">
        <v>0.983</v>
      </c>
      <c r="D18" s="0" t="n">
        <v>99921</v>
      </c>
      <c r="E18" s="0" t="n">
        <v>50011</v>
      </c>
      <c r="F18" s="2" t="n">
        <f aca="false">E18/D18</f>
        <v>0.50050539926542</v>
      </c>
      <c r="G18" s="4" t="n">
        <v>50000</v>
      </c>
      <c r="H18" s="1" t="n">
        <f aca="false">(G18-E18)/F18</f>
        <v>-21.9777848873248</v>
      </c>
      <c r="I18" s="1" t="n">
        <f aca="false">E18*M18/G18</f>
        <v>13149.89234</v>
      </c>
      <c r="J18" s="1" t="n">
        <f aca="false">I18-M18</f>
        <v>2.89234000000033</v>
      </c>
      <c r="K18" s="1"/>
      <c r="L18" s="0" t="s">
        <v>148</v>
      </c>
      <c r="M18" s="0" t="n">
        <v>13147</v>
      </c>
      <c r="N18" s="0" t="n">
        <v>99921</v>
      </c>
      <c r="O18" s="0" t="n">
        <v>2630</v>
      </c>
      <c r="P18" s="0" t="n">
        <v>1313660155</v>
      </c>
    </row>
    <row r="19" customFormat="false" ht="12.8" hidden="false" customHeight="false" outlineLevel="0" collapsed="false">
      <c r="B19" s="0" t="s">
        <v>67</v>
      </c>
      <c r="C19" s="5" t="n">
        <v>0.983</v>
      </c>
      <c r="D19" s="0" t="n">
        <v>101242</v>
      </c>
      <c r="E19" s="0" t="n">
        <v>50011</v>
      </c>
      <c r="F19" s="2" t="n">
        <f aca="false">E19/D19</f>
        <v>0.493974832579364</v>
      </c>
      <c r="G19" s="4" t="n">
        <v>50000</v>
      </c>
      <c r="H19" s="1" t="n">
        <f aca="false">(G19-E19)/F19</f>
        <v>-22.2683409649877</v>
      </c>
      <c r="I19" s="1" t="n">
        <f aca="false">E19*M19/G19</f>
        <v>18796.13424</v>
      </c>
      <c r="J19" s="1" t="n">
        <f aca="false">I19-M19</f>
        <v>4.13423999999941</v>
      </c>
      <c r="K19" s="1"/>
      <c r="L19" s="0" t="s">
        <v>152</v>
      </c>
      <c r="M19" s="0" t="n">
        <v>18792</v>
      </c>
      <c r="N19" s="0" t="n">
        <v>101242</v>
      </c>
      <c r="O19" s="0" t="n">
        <v>2548</v>
      </c>
      <c r="P19" s="0" t="n">
        <v>1902547600</v>
      </c>
    </row>
    <row r="20" s="10" customFormat="true" ht="12.8" hidden="false" customHeight="false" outlineLevel="0" collapsed="false">
      <c r="B20" s="10" t="s">
        <v>70</v>
      </c>
      <c r="C20" s="11" t="n">
        <v>0.981</v>
      </c>
      <c r="D20" s="10" t="n">
        <v>101378</v>
      </c>
      <c r="E20" s="10" t="n">
        <v>50138</v>
      </c>
      <c r="F20" s="13" t="n">
        <f aca="false">E20/D20</f>
        <v>0.494564895736748</v>
      </c>
      <c r="G20" s="12" t="n">
        <v>50000</v>
      </c>
      <c r="H20" s="14" t="n">
        <f aca="false">(G20-E20)/F20</f>
        <v>-279.033148510112</v>
      </c>
      <c r="I20" s="14" t="n">
        <f aca="false">E20*M20/G20</f>
        <v>13134.15048</v>
      </c>
      <c r="J20" s="14" t="n">
        <f aca="false">I20-M20</f>
        <v>36.1504800000002</v>
      </c>
      <c r="K20" s="14"/>
      <c r="L20" s="10" t="s">
        <v>154</v>
      </c>
      <c r="M20" s="10" t="n">
        <v>13098</v>
      </c>
      <c r="N20" s="10" t="n">
        <v>101378</v>
      </c>
      <c r="O20" s="10" t="n">
        <v>3172</v>
      </c>
      <c r="P20" s="10" t="n">
        <v>1327847231</v>
      </c>
    </row>
    <row r="21" customFormat="false" ht="12.8" hidden="false" customHeight="false" outlineLevel="0" collapsed="false">
      <c r="B21" s="0" t="s">
        <v>79</v>
      </c>
      <c r="C21" s="5" t="n">
        <v>0.984</v>
      </c>
      <c r="D21" s="0" t="n">
        <v>99434</v>
      </c>
      <c r="E21" s="0" t="n">
        <v>49994</v>
      </c>
      <c r="F21" s="2" t="n">
        <f aca="false">E21/D21</f>
        <v>0.502785767443732</v>
      </c>
      <c r="G21" s="4" t="n">
        <v>50000</v>
      </c>
      <c r="H21" s="1" t="n">
        <f aca="false">(G21-E21)/F21</f>
        <v>11.9335120214426</v>
      </c>
      <c r="I21" s="1" t="n">
        <f aca="false">E21*M21/G21</f>
        <v>13444.38648</v>
      </c>
      <c r="J21" s="1" t="n">
        <f aca="false">I21-M21</f>
        <v>-1.61352000000079</v>
      </c>
      <c r="K21" s="1"/>
      <c r="L21" s="0" t="s">
        <v>158</v>
      </c>
      <c r="M21" s="0" t="n">
        <v>13446</v>
      </c>
      <c r="N21" s="0" t="n">
        <v>99434</v>
      </c>
      <c r="O21" s="0" t="n">
        <v>2869</v>
      </c>
      <c r="P21" s="0" t="n">
        <v>1336986912</v>
      </c>
    </row>
    <row r="22" customFormat="false" ht="12.8" hidden="false" customHeight="false" outlineLevel="0" collapsed="false">
      <c r="B22" s="0" t="s">
        <v>82</v>
      </c>
      <c r="C22" s="5" t="n">
        <v>0.984</v>
      </c>
      <c r="D22" s="0" t="n">
        <v>112157</v>
      </c>
      <c r="E22" s="0" t="n">
        <v>49957</v>
      </c>
      <c r="F22" s="2" t="n">
        <f aca="false">E22/D22</f>
        <v>0.445420259101082</v>
      </c>
      <c r="G22" s="4" t="n">
        <v>50000</v>
      </c>
      <c r="H22" s="1" t="n">
        <f aca="false">(G22-E22)/F22</f>
        <v>96.5380427167364</v>
      </c>
      <c r="I22" s="1" t="n">
        <f aca="false">E22*M22/G22</f>
        <v>4266.3278</v>
      </c>
      <c r="J22" s="1" t="n">
        <f aca="false">I22-M22</f>
        <v>-3.67219999999998</v>
      </c>
      <c r="K22" s="1"/>
      <c r="L22" s="0" t="s">
        <v>162</v>
      </c>
      <c r="M22" s="0" t="n">
        <v>4270</v>
      </c>
      <c r="N22" s="0" t="n">
        <v>112157</v>
      </c>
      <c r="O22" s="0" t="n">
        <v>3192</v>
      </c>
      <c r="P22" s="0" t="n">
        <v>478908775</v>
      </c>
    </row>
    <row r="23" customFormat="false" ht="12.8" hidden="false" customHeight="false" outlineLevel="0" collapsed="false">
      <c r="B23" s="0" t="s">
        <v>86</v>
      </c>
      <c r="C23" s="5" t="n">
        <v>0.481</v>
      </c>
      <c r="D23" s="0" t="n">
        <v>282445</v>
      </c>
      <c r="E23" s="0" t="n">
        <v>102215</v>
      </c>
      <c r="F23" s="2" t="n">
        <f aca="false">E23/D23</f>
        <v>0.361893465984528</v>
      </c>
      <c r="G23" s="4" t="n">
        <v>50000</v>
      </c>
      <c r="H23" s="1" t="n">
        <f aca="false">(G23-E23)/F23</f>
        <v>-144282.792887541</v>
      </c>
      <c r="I23" s="1" t="n">
        <f aca="false">E23*M23/G23</f>
        <v>18398.7</v>
      </c>
      <c r="J23" s="1" t="n">
        <f aca="false">I23-M23</f>
        <v>9398.7</v>
      </c>
      <c r="K23" s="1"/>
      <c r="L23" s="0" t="s">
        <v>171</v>
      </c>
      <c r="M23" s="0" t="n">
        <v>9000</v>
      </c>
      <c r="N23" s="0" t="n">
        <v>282445</v>
      </c>
      <c r="O23" s="0" t="n">
        <v>2156</v>
      </c>
      <c r="P23" s="0" t="n">
        <v>2542002423</v>
      </c>
    </row>
  </sheetData>
  <conditionalFormatting sqref="H1:H23">
    <cfRule type="cellIs" priority="2" operator="greaterThan" aboveAverage="0" equalAverage="0" bottom="0" percent="0" rank="0" text="" dxfId="1">
      <formula>0</formula>
    </cfRule>
  </conditionalFormatting>
  <conditionalFormatting sqref="J1:K23">
    <cfRule type="cellIs" priority="3" operator="greaterThan" aboveAverage="0" equalAverage="0" bottom="0" percent="0" rank="0" text="" dxfId="2">
      <formula>500</formula>
    </cfRule>
    <cfRule type="cellIs" priority="4" operator="lessThan" aboveAverage="0" equalAverage="0" bottom="0" percent="0" rank="0" text="" dxfId="3">
      <formula>0</formula>
    </cfRule>
    <cfRule type="cellIs" priority="5" operator="between" aboveAverage="0" equalAverage="0" bottom="0" percent="0" rank="0" text="" dxfId="4">
      <formula>0</formula>
      <formula>500</formula>
    </cfRule>
  </conditionalFormatting>
  <conditionalFormatting sqref="F1:F1048576">
    <cfRule type="cellIs" priority="6" operator="lessThan" aboveAverage="0" equalAverage="0" bottom="0" percent="0" rank="0" text="" dxfId="5">
      <formula>40%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2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P23" activeCellId="0" sqref="P2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7.6"/>
    <col collapsed="false" customWidth="true" hidden="false" outlineLevel="0" max="2" min="2" style="0" width="43.29"/>
    <col collapsed="false" customWidth="true" hidden="false" outlineLevel="0" max="5" min="3" style="0" width="8.98"/>
    <col collapsed="false" customWidth="true" hidden="false" outlineLevel="0" max="7" min="7" style="0" width="9.96"/>
    <col collapsed="false" customWidth="true" hidden="false" outlineLevel="0" max="9" min="9" style="0" width="16.87"/>
    <col collapsed="false" customWidth="true" hidden="false" outlineLevel="0" max="11" min="11" style="0" width="6.28"/>
    <col collapsed="false" customWidth="true" hidden="false" outlineLevel="0" max="12" min="12" style="0" width="27.46"/>
    <col collapsed="false" customWidth="true" hidden="false" outlineLevel="0" max="13" min="13" style="0" width="22.75"/>
    <col collapsed="false" customWidth="true" hidden="false" outlineLevel="0" max="14" min="14" style="0" width="18.34"/>
    <col collapsed="false" customWidth="true" hidden="false" outlineLevel="0" max="15" min="15" style="0" width="19.81"/>
    <col collapsed="false" customWidth="true" hidden="false" outlineLevel="0" max="16" min="16" style="0" width="15.72"/>
  </cols>
  <sheetData>
    <row r="1" customFormat="false" ht="12.8" hidden="false" customHeight="false" outlineLevel="0" collapsed="false">
      <c r="C1" s="3" t="s">
        <v>0</v>
      </c>
      <c r="D1" s="4" t="s">
        <v>1</v>
      </c>
      <c r="E1" s="4" t="s">
        <v>2</v>
      </c>
      <c r="F1" s="2"/>
      <c r="G1" s="4" t="s">
        <v>91</v>
      </c>
      <c r="H1" s="1"/>
      <c r="I1" s="1" t="s">
        <v>93</v>
      </c>
      <c r="J1" s="1"/>
      <c r="K1" s="1"/>
      <c r="L1" s="0" t="s">
        <v>172</v>
      </c>
      <c r="M1" s="0" t="s">
        <v>96</v>
      </c>
      <c r="N1" s="0" t="s">
        <v>97</v>
      </c>
      <c r="O1" s="0" t="s">
        <v>98</v>
      </c>
      <c r="P1" s="0" t="s">
        <v>99</v>
      </c>
    </row>
    <row r="2" customFormat="false" ht="12.8" hidden="false" customHeight="false" outlineLevel="0" collapsed="false">
      <c r="B2" s="0" t="s">
        <v>102</v>
      </c>
      <c r="C2" s="5" t="n">
        <v>0.984</v>
      </c>
      <c r="D2" s="0" t="n">
        <v>102792</v>
      </c>
      <c r="E2" s="0" t="n">
        <v>49989</v>
      </c>
      <c r="F2" s="2" t="n">
        <f aca="false">E2/D2</f>
        <v>0.486312164370768</v>
      </c>
      <c r="G2" s="4" t="n">
        <v>50000</v>
      </c>
      <c r="H2" s="1" t="n">
        <f aca="false">(G2-E2)/F2</f>
        <v>22.6192162275701</v>
      </c>
      <c r="I2" s="1" t="n">
        <f aca="false">E2*M2/G2</f>
        <v>12657.2148</v>
      </c>
      <c r="J2" s="1" t="n">
        <f aca="false">I2-M2</f>
        <v>-2.78520000000026</v>
      </c>
      <c r="K2" s="1"/>
      <c r="L2" s="0" t="s">
        <v>103</v>
      </c>
      <c r="M2" s="0" t="n">
        <v>12660</v>
      </c>
      <c r="N2" s="0" t="n">
        <v>102792</v>
      </c>
      <c r="O2" s="0" t="n">
        <v>1904</v>
      </c>
      <c r="P2" s="0" t="n">
        <v>1301343516</v>
      </c>
    </row>
    <row r="3" customFormat="false" ht="12.8" hidden="false" customHeight="false" outlineLevel="0" collapsed="false">
      <c r="B3" s="0" t="s">
        <v>7</v>
      </c>
      <c r="C3" s="5" t="n">
        <v>0.983</v>
      </c>
      <c r="D3" s="0" t="n">
        <v>79644</v>
      </c>
      <c r="E3" s="0" t="n">
        <v>50008</v>
      </c>
      <c r="F3" s="2" t="n">
        <f aca="false">E3/D3</f>
        <v>0.627894128873487</v>
      </c>
      <c r="G3" s="4" t="n">
        <v>50000</v>
      </c>
      <c r="H3" s="1" t="n">
        <f aca="false">(G3-E3)/F3</f>
        <v>-12.7410014397696</v>
      </c>
      <c r="I3" s="1" t="n">
        <f aca="false">E3*M3/G3</f>
        <v>7399.18368</v>
      </c>
      <c r="J3" s="1" t="n">
        <f aca="false">I3-M3</f>
        <v>1.18368000000009</v>
      </c>
      <c r="K3" s="1"/>
      <c r="L3" s="0" t="s">
        <v>109</v>
      </c>
      <c r="M3" s="0" t="n">
        <v>7398</v>
      </c>
      <c r="N3" s="0" t="n">
        <v>79644</v>
      </c>
      <c r="O3" s="0" t="n">
        <v>2670</v>
      </c>
      <c r="P3" s="0" t="n">
        <v>589206059</v>
      </c>
    </row>
    <row r="4" customFormat="false" ht="12.8" hidden="false" customHeight="false" outlineLevel="0" collapsed="false">
      <c r="B4" s="0" t="s">
        <v>11</v>
      </c>
      <c r="C4" s="5" t="n">
        <v>0.982</v>
      </c>
      <c r="D4" s="0" t="n">
        <v>105217</v>
      </c>
      <c r="E4" s="0" t="n">
        <v>50078</v>
      </c>
      <c r="F4" s="2" t="n">
        <f aca="false">E4/D4</f>
        <v>0.47594970394518</v>
      </c>
      <c r="G4" s="4" t="n">
        <v>50000</v>
      </c>
      <c r="H4" s="1" t="n">
        <f aca="false">(G4-E4)/F4</f>
        <v>-163.882862734135</v>
      </c>
      <c r="I4" s="1" t="n">
        <f aca="false">E4*M4/G4</f>
        <v>9922.45492</v>
      </c>
      <c r="J4" s="1" t="n">
        <f aca="false">I4-M4</f>
        <v>15.4549200000001</v>
      </c>
      <c r="K4" s="1"/>
      <c r="L4" s="0" t="s">
        <v>111</v>
      </c>
      <c r="M4" s="0" t="n">
        <v>9907</v>
      </c>
      <c r="N4" s="0" t="n">
        <v>105217</v>
      </c>
      <c r="O4" s="0" t="n">
        <v>2581</v>
      </c>
      <c r="P4" s="0" t="n">
        <v>1042384328</v>
      </c>
    </row>
    <row r="5" customFormat="false" ht="12.8" hidden="false" customHeight="false" outlineLevel="0" collapsed="false">
      <c r="B5" s="0" t="s">
        <v>12</v>
      </c>
      <c r="C5" s="5" t="n">
        <v>0.984</v>
      </c>
      <c r="D5" s="0" t="n">
        <v>106342</v>
      </c>
      <c r="E5" s="0" t="n">
        <v>49978</v>
      </c>
      <c r="F5" s="2" t="n">
        <f aca="false">E5/D5</f>
        <v>0.469974234074966</v>
      </c>
      <c r="G5" s="4" t="n">
        <v>50000</v>
      </c>
      <c r="H5" s="1" t="n">
        <f aca="false">(G5-E5)/F5</f>
        <v>46.8110768738245</v>
      </c>
      <c r="I5" s="1" t="n">
        <f aca="false">E5*M5/G5</f>
        <v>8962.05496</v>
      </c>
      <c r="J5" s="1" t="n">
        <f aca="false">I5-M5</f>
        <v>-3.94504000000052</v>
      </c>
      <c r="K5" s="1"/>
      <c r="L5" s="0" t="s">
        <v>113</v>
      </c>
      <c r="M5" s="0" t="n">
        <v>8966</v>
      </c>
      <c r="N5" s="0" t="n">
        <v>106342</v>
      </c>
      <c r="O5" s="0" t="n">
        <v>2002</v>
      </c>
      <c r="P5" s="0" t="n">
        <v>953461413</v>
      </c>
    </row>
    <row r="6" customFormat="false" ht="12.8" hidden="false" customHeight="false" outlineLevel="0" collapsed="false">
      <c r="B6" s="0" t="s">
        <v>19</v>
      </c>
      <c r="C6" s="5" t="n">
        <v>0.389</v>
      </c>
      <c r="D6" s="0" t="n">
        <v>245361</v>
      </c>
      <c r="E6" s="0" t="n">
        <v>126508</v>
      </c>
      <c r="F6" s="2" t="n">
        <f aca="false">E6/D6</f>
        <v>0.515599463647442</v>
      </c>
      <c r="G6" s="4" t="n">
        <v>50000</v>
      </c>
      <c r="H6" s="1" t="n">
        <f aca="false">(G6-E6)/F6</f>
        <v>-148386.500363613</v>
      </c>
      <c r="I6" s="1" t="n">
        <f aca="false">E6*M6/G6</f>
        <v>5789.00608</v>
      </c>
      <c r="J6" s="1" t="n">
        <f aca="false">I6-M6</f>
        <v>3501.00608</v>
      </c>
      <c r="K6" s="1"/>
      <c r="L6" s="0" t="s">
        <v>114</v>
      </c>
      <c r="M6" s="0" t="n">
        <v>2288</v>
      </c>
      <c r="N6" s="0" t="n">
        <v>245361</v>
      </c>
      <c r="O6" s="0" t="n">
        <v>1876</v>
      </c>
      <c r="P6" s="0" t="n">
        <v>561385615</v>
      </c>
    </row>
    <row r="7" customFormat="false" ht="12.8" hidden="false" customHeight="false" outlineLevel="0" collapsed="false">
      <c r="B7" s="0" t="s">
        <v>22</v>
      </c>
      <c r="C7" s="5" t="n">
        <v>0.988</v>
      </c>
      <c r="D7" s="0" t="n">
        <v>208533</v>
      </c>
      <c r="E7" s="0" t="n">
        <v>49752</v>
      </c>
      <c r="F7" s="2" t="n">
        <f aca="false">E7/D7</f>
        <v>0.238580944023248</v>
      </c>
      <c r="G7" s="4" t="n">
        <v>50000</v>
      </c>
      <c r="H7" s="1" t="n">
        <f aca="false">(G7-E7)/F7</f>
        <v>1039.47949831163</v>
      </c>
      <c r="I7" s="1" t="n">
        <f aca="false">E7*M7/G7</f>
        <v>2061.72288</v>
      </c>
      <c r="J7" s="1" t="n">
        <f aca="false">I7-M7</f>
        <v>-10.2771200000002</v>
      </c>
      <c r="K7" s="1"/>
      <c r="L7" s="0" t="s">
        <v>116</v>
      </c>
      <c r="M7" s="0" t="n">
        <v>2072</v>
      </c>
      <c r="N7" s="0" t="n">
        <v>208533</v>
      </c>
      <c r="O7" s="0" t="n">
        <v>2300</v>
      </c>
      <c r="P7" s="0" t="n">
        <v>432080145</v>
      </c>
    </row>
    <row r="8" customFormat="false" ht="12.8" hidden="false" customHeight="false" outlineLevel="0" collapsed="false">
      <c r="B8" s="0" t="s">
        <v>24</v>
      </c>
      <c r="C8" s="5" t="n">
        <v>0.986</v>
      </c>
      <c r="D8" s="0" t="n">
        <v>117996</v>
      </c>
      <c r="E8" s="0" t="n">
        <v>49900</v>
      </c>
      <c r="F8" s="2" t="n">
        <f aca="false">E8/D8</f>
        <v>0.422895691379369</v>
      </c>
      <c r="G8" s="4" t="n">
        <v>50000</v>
      </c>
      <c r="H8" s="1" t="n">
        <f aca="false">(G8-E8)/F8</f>
        <v>236.464929859719</v>
      </c>
      <c r="I8" s="1" t="n">
        <f aca="false">E8*M8/G8</f>
        <v>3759.466</v>
      </c>
      <c r="J8" s="1" t="n">
        <f aca="false">I8-M8</f>
        <v>-7.53400000000011</v>
      </c>
      <c r="K8" s="1"/>
      <c r="L8" s="0" t="s">
        <v>118</v>
      </c>
      <c r="M8" s="0" t="n">
        <v>3767</v>
      </c>
      <c r="N8" s="0" t="n">
        <v>117996</v>
      </c>
      <c r="O8" s="0" t="n">
        <v>1515</v>
      </c>
      <c r="P8" s="0" t="n">
        <v>444489382</v>
      </c>
    </row>
    <row r="9" customFormat="false" ht="12.8" hidden="false" customHeight="false" outlineLevel="0" collapsed="false">
      <c r="B9" s="0" t="s">
        <v>27</v>
      </c>
      <c r="C9" s="5" t="n">
        <v>0.405</v>
      </c>
      <c r="D9" s="0" t="n">
        <v>359483</v>
      </c>
      <c r="E9" s="0" t="n">
        <v>121299</v>
      </c>
      <c r="F9" s="2" t="n">
        <f aca="false">E9/D9</f>
        <v>0.33742624825096</v>
      </c>
      <c r="G9" s="4" t="n">
        <v>50000</v>
      </c>
      <c r="H9" s="1" t="n">
        <f aca="false">(G9-E9)/F9</f>
        <v>-211302.470894237</v>
      </c>
      <c r="I9" s="1" t="n">
        <f aca="false">E9*M9/G9</f>
        <v>4851.96</v>
      </c>
      <c r="J9" s="1" t="n">
        <f aca="false">I9-M9</f>
        <v>2851.96</v>
      </c>
      <c r="K9" s="1"/>
      <c r="L9" s="0" t="s">
        <v>120</v>
      </c>
      <c r="M9" s="0" t="n">
        <v>2000</v>
      </c>
      <c r="N9" s="0" t="n">
        <v>359483</v>
      </c>
      <c r="O9" s="0" t="n">
        <v>1551</v>
      </c>
      <c r="P9" s="0" t="n">
        <v>718965036</v>
      </c>
    </row>
    <row r="10" customFormat="false" ht="12.8" hidden="false" customHeight="false" outlineLevel="0" collapsed="false">
      <c r="B10" s="0" t="s">
        <v>29</v>
      </c>
      <c r="C10" s="5" t="n">
        <v>0.962</v>
      </c>
      <c r="D10" s="0" t="n">
        <v>97871</v>
      </c>
      <c r="E10" s="0" t="n">
        <v>51102</v>
      </c>
      <c r="F10" s="2" t="n">
        <f aca="false">E10/D10</f>
        <v>0.52213628143168</v>
      </c>
      <c r="G10" s="4" t="n">
        <v>50000</v>
      </c>
      <c r="H10" s="1" t="n">
        <f aca="false">(G10-E10)/F10</f>
        <v>-2110.56009549528</v>
      </c>
      <c r="I10" s="1" t="n">
        <f aca="false">E10*M10/G10</f>
        <v>16196.26788</v>
      </c>
      <c r="J10" s="1" t="n">
        <f aca="false">I10-M10</f>
        <v>349.267879999999</v>
      </c>
      <c r="K10" s="1"/>
      <c r="L10" s="0" t="s">
        <v>122</v>
      </c>
      <c r="M10" s="0" t="n">
        <v>15847</v>
      </c>
      <c r="N10" s="0" t="n">
        <v>97871</v>
      </c>
      <c r="O10" s="0" t="n">
        <v>1959</v>
      </c>
      <c r="P10" s="0" t="n">
        <v>1550968370</v>
      </c>
    </row>
    <row r="11" customFormat="false" ht="12.8" hidden="false" customHeight="false" outlineLevel="0" collapsed="false">
      <c r="B11" s="0" t="s">
        <v>37</v>
      </c>
      <c r="C11" s="5" t="n">
        <v>0.982</v>
      </c>
      <c r="D11" s="0" t="n">
        <v>95965</v>
      </c>
      <c r="E11" s="0" t="n">
        <v>50089</v>
      </c>
      <c r="F11" s="2" t="n">
        <f aca="false">E11/D11</f>
        <v>0.52195071119679</v>
      </c>
      <c r="G11" s="4" t="n">
        <v>50000</v>
      </c>
      <c r="H11" s="1" t="n">
        <f aca="false">(G11-E11)/F11</f>
        <v>-170.514184751143</v>
      </c>
      <c r="I11" s="1" t="n">
        <f aca="false">E11*M11/G11</f>
        <v>9162.27988</v>
      </c>
      <c r="J11" s="1" t="n">
        <f aca="false">I11-M11</f>
        <v>16.27988</v>
      </c>
      <c r="K11" s="1"/>
      <c r="L11" s="0" t="s">
        <v>125</v>
      </c>
      <c r="M11" s="0" t="n">
        <v>9146</v>
      </c>
      <c r="N11" s="0" t="n">
        <v>95965</v>
      </c>
      <c r="O11" s="0" t="n">
        <v>2390</v>
      </c>
      <c r="P11" s="0" t="n">
        <v>877693939</v>
      </c>
    </row>
    <row r="12" customFormat="false" ht="12.8" hidden="false" customHeight="false" outlineLevel="0" collapsed="false">
      <c r="B12" s="0" t="s">
        <v>41</v>
      </c>
      <c r="C12" s="5" t="n">
        <v>0.98</v>
      </c>
      <c r="D12" s="0" t="n">
        <v>90572</v>
      </c>
      <c r="E12" s="0" t="n">
        <v>50168</v>
      </c>
      <c r="F12" s="2" t="n">
        <f aca="false">E12/D12</f>
        <v>0.553901868127015</v>
      </c>
      <c r="G12" s="4" t="n">
        <v>50000</v>
      </c>
      <c r="H12" s="1" t="n">
        <f aca="false">(G12-E12)/F12</f>
        <v>-303.302822516345</v>
      </c>
      <c r="I12" s="1" t="n">
        <f aca="false">E12*M12/G12</f>
        <v>8563.6776</v>
      </c>
      <c r="J12" s="1" t="n">
        <f aca="false">I12-M12</f>
        <v>28.6776000000009</v>
      </c>
      <c r="K12" s="1"/>
      <c r="L12" s="0" t="s">
        <v>128</v>
      </c>
      <c r="M12" s="0" t="n">
        <v>8535</v>
      </c>
      <c r="N12" s="0" t="n">
        <v>90572</v>
      </c>
      <c r="O12" s="0" t="n">
        <v>3594</v>
      </c>
      <c r="P12" s="0" t="n">
        <v>773029050</v>
      </c>
    </row>
    <row r="13" customFormat="false" ht="12.8" hidden="false" customHeight="false" outlineLevel="0" collapsed="false">
      <c r="B13" s="0" t="s">
        <v>48</v>
      </c>
      <c r="C13" s="5" t="n">
        <v>0.983</v>
      </c>
      <c r="D13" s="0" t="n">
        <v>121886</v>
      </c>
      <c r="E13" s="0" t="n">
        <v>50004</v>
      </c>
      <c r="F13" s="2" t="n">
        <f aca="false">E13/D13</f>
        <v>0.410252202878099</v>
      </c>
      <c r="G13" s="4" t="n">
        <v>50000</v>
      </c>
      <c r="H13" s="1" t="n">
        <f aca="false">(G13-E13)/F13</f>
        <v>-9.75009999200064</v>
      </c>
      <c r="I13" s="1" t="n">
        <f aca="false">E13*M13/G13</f>
        <v>5793.46344</v>
      </c>
      <c r="J13" s="1" t="n">
        <f aca="false">I13-M13</f>
        <v>0.463440000000446</v>
      </c>
      <c r="K13" s="1"/>
      <c r="L13" s="0" t="s">
        <v>130</v>
      </c>
      <c r="M13" s="0" t="n">
        <v>5793</v>
      </c>
      <c r="N13" s="0" t="n">
        <v>121886</v>
      </c>
      <c r="O13" s="0" t="n">
        <v>2572</v>
      </c>
      <c r="P13" s="0" t="n">
        <v>706088154</v>
      </c>
    </row>
    <row r="14" customFormat="false" ht="12.8" hidden="false" customHeight="false" outlineLevel="0" collapsed="false">
      <c r="B14" s="0" t="s">
        <v>49</v>
      </c>
      <c r="C14" s="5" t="n">
        <v>1</v>
      </c>
      <c r="D14" s="0" t="n">
        <v>148705</v>
      </c>
      <c r="E14" s="0" t="n">
        <v>49178</v>
      </c>
      <c r="F14" s="2" t="n">
        <f aca="false">E14/D14</f>
        <v>0.33070844961501</v>
      </c>
      <c r="G14" s="4" t="n">
        <v>50000</v>
      </c>
      <c r="H14" s="1" t="n">
        <f aca="false">(G14-E14)/F14</f>
        <v>2485.5730204563</v>
      </c>
      <c r="I14" s="1" t="n">
        <f aca="false">E14*M14/G14</f>
        <v>9308.41184</v>
      </c>
      <c r="J14" s="1" t="n">
        <f aca="false">I14-M14</f>
        <v>-155.588159999999</v>
      </c>
      <c r="K14" s="1"/>
      <c r="L14" s="0" t="s">
        <v>137</v>
      </c>
      <c r="M14" s="0" t="n">
        <v>9464</v>
      </c>
      <c r="N14" s="0" t="n">
        <v>148705</v>
      </c>
      <c r="O14" s="0" t="n">
        <v>3131</v>
      </c>
      <c r="P14" s="0" t="n">
        <v>1407347538</v>
      </c>
    </row>
    <row r="15" customFormat="false" ht="12.8" hidden="false" customHeight="false" outlineLevel="0" collapsed="false">
      <c r="B15" s="0" t="s">
        <v>52</v>
      </c>
      <c r="C15" s="5" t="n">
        <v>0.988</v>
      </c>
      <c r="D15" s="0" t="n">
        <v>114259</v>
      </c>
      <c r="E15" s="0" t="n">
        <v>49770</v>
      </c>
      <c r="F15" s="2" t="n">
        <f aca="false">E15/D15</f>
        <v>0.435589319003317</v>
      </c>
      <c r="G15" s="4" t="n">
        <v>50000</v>
      </c>
      <c r="H15" s="1" t="n">
        <f aca="false">(G15-E15)/F15</f>
        <v>528.020293349407</v>
      </c>
      <c r="I15" s="1" t="n">
        <f aca="false">E15*M15/G15</f>
        <v>7473.4632</v>
      </c>
      <c r="J15" s="1" t="n">
        <f aca="false">I15-M15</f>
        <v>-34.5367999999999</v>
      </c>
      <c r="K15" s="1"/>
      <c r="L15" s="0" t="s">
        <v>140</v>
      </c>
      <c r="M15" s="0" t="n">
        <v>7508</v>
      </c>
      <c r="N15" s="0" t="n">
        <v>114259</v>
      </c>
      <c r="O15" s="0" t="n">
        <v>3071</v>
      </c>
      <c r="P15" s="0" t="n">
        <v>857858458</v>
      </c>
    </row>
    <row r="16" customFormat="false" ht="12.8" hidden="false" customHeight="false" outlineLevel="0" collapsed="false">
      <c r="B16" s="0" t="s">
        <v>55</v>
      </c>
      <c r="C16" s="5" t="n">
        <v>0.984</v>
      </c>
      <c r="D16" s="0" t="n">
        <v>97650</v>
      </c>
      <c r="E16" s="0" t="n">
        <v>49986</v>
      </c>
      <c r="F16" s="2" t="n">
        <f aca="false">E16/D16</f>
        <v>0.511889400921659</v>
      </c>
      <c r="G16" s="4" t="n">
        <v>50000</v>
      </c>
      <c r="H16" s="1" t="n">
        <f aca="false">(G16-E16)/F16</f>
        <v>27.3496579042132</v>
      </c>
      <c r="I16" s="1" t="n">
        <f aca="false">E16*M16/G16</f>
        <v>8193.70512</v>
      </c>
      <c r="J16" s="1" t="n">
        <f aca="false">I16-M16</f>
        <v>-2.29487999999947</v>
      </c>
      <c r="K16" s="1"/>
      <c r="L16" s="0" t="s">
        <v>143</v>
      </c>
      <c r="M16" s="0" t="n">
        <v>8196</v>
      </c>
      <c r="N16" s="0" t="n">
        <v>97650</v>
      </c>
      <c r="O16" s="0" t="n">
        <v>2773</v>
      </c>
      <c r="P16" s="0" t="n">
        <v>800342375</v>
      </c>
    </row>
    <row r="17" customFormat="false" ht="12.8" hidden="false" customHeight="false" outlineLevel="0" collapsed="false">
      <c r="B17" s="0" t="s">
        <v>58</v>
      </c>
      <c r="C17" s="5" t="n">
        <v>0.985</v>
      </c>
      <c r="D17" s="0" t="n">
        <v>113321</v>
      </c>
      <c r="E17" s="0" t="n">
        <v>49937</v>
      </c>
      <c r="F17" s="2" t="n">
        <f aca="false">E17/D17</f>
        <v>0.440668543341481</v>
      </c>
      <c r="G17" s="4" t="n">
        <v>50000</v>
      </c>
      <c r="H17" s="1" t="n">
        <f aca="false">(G17-E17)/F17</f>
        <v>142.964595390192</v>
      </c>
      <c r="I17" s="1" t="n">
        <f aca="false">E17*M17/G17</f>
        <v>11246.81114</v>
      </c>
      <c r="J17" s="1" t="n">
        <f aca="false">I17-M17</f>
        <v>-14.1888600000002</v>
      </c>
      <c r="K17" s="1"/>
      <c r="L17" s="0" t="s">
        <v>146</v>
      </c>
      <c r="M17" s="0" t="n">
        <v>11261</v>
      </c>
      <c r="N17" s="0" t="n">
        <v>113321</v>
      </c>
      <c r="O17" s="0" t="n">
        <v>3604</v>
      </c>
      <c r="P17" s="0" t="n">
        <v>1276111489</v>
      </c>
    </row>
    <row r="18" customFormat="false" ht="12.8" hidden="false" customHeight="false" outlineLevel="0" collapsed="false">
      <c r="B18" s="0" t="s">
        <v>61</v>
      </c>
      <c r="C18" s="5" t="n">
        <v>0.983</v>
      </c>
      <c r="D18" s="0" t="n">
        <v>99921</v>
      </c>
      <c r="E18" s="0" t="n">
        <v>50011</v>
      </c>
      <c r="F18" s="2" t="n">
        <f aca="false">E18/D18</f>
        <v>0.50050539926542</v>
      </c>
      <c r="G18" s="4" t="n">
        <v>50000</v>
      </c>
      <c r="H18" s="1" t="n">
        <f aca="false">(G18-E18)/F18</f>
        <v>-21.9777848873248</v>
      </c>
      <c r="I18" s="1" t="n">
        <f aca="false">E18*M18/G18</f>
        <v>13149.89234</v>
      </c>
      <c r="J18" s="1" t="n">
        <f aca="false">I18-M18</f>
        <v>2.89234000000033</v>
      </c>
      <c r="K18" s="1"/>
      <c r="L18" s="0" t="s">
        <v>148</v>
      </c>
      <c r="M18" s="0" t="n">
        <v>13147</v>
      </c>
      <c r="N18" s="0" t="n">
        <v>99921</v>
      </c>
      <c r="O18" s="0" t="n">
        <v>2630</v>
      </c>
      <c r="P18" s="0" t="n">
        <v>1313660155</v>
      </c>
    </row>
    <row r="19" customFormat="false" ht="12.8" hidden="false" customHeight="false" outlineLevel="0" collapsed="false">
      <c r="B19" s="0" t="s">
        <v>67</v>
      </c>
      <c r="C19" s="5" t="n">
        <v>0.983</v>
      </c>
      <c r="D19" s="0" t="n">
        <v>101242</v>
      </c>
      <c r="E19" s="0" t="n">
        <v>50011</v>
      </c>
      <c r="F19" s="2" t="n">
        <f aca="false">E19/D19</f>
        <v>0.493974832579364</v>
      </c>
      <c r="G19" s="4" t="n">
        <v>50000</v>
      </c>
      <c r="H19" s="1" t="n">
        <f aca="false">(G19-E19)/F19</f>
        <v>-22.2683409649877</v>
      </c>
      <c r="I19" s="1" t="n">
        <f aca="false">E19*M19/G19</f>
        <v>18796.13424</v>
      </c>
      <c r="J19" s="1" t="n">
        <f aca="false">I19-M19</f>
        <v>4.13423999999941</v>
      </c>
      <c r="K19" s="1"/>
      <c r="L19" s="0" t="s">
        <v>152</v>
      </c>
      <c r="M19" s="0" t="n">
        <v>18792</v>
      </c>
      <c r="N19" s="0" t="n">
        <v>101242</v>
      </c>
      <c r="O19" s="0" t="n">
        <v>2548</v>
      </c>
      <c r="P19" s="0" t="n">
        <v>1902547600</v>
      </c>
    </row>
    <row r="20" customFormat="false" ht="12.8" hidden="false" customHeight="false" outlineLevel="0" collapsed="false">
      <c r="B20" s="0" t="s">
        <v>70</v>
      </c>
      <c r="C20" s="5" t="n">
        <v>0.983</v>
      </c>
      <c r="D20" s="0" t="n">
        <v>101100</v>
      </c>
      <c r="E20" s="0" t="n">
        <v>50009</v>
      </c>
      <c r="F20" s="2" t="n">
        <f aca="false">E20/D20</f>
        <v>0.494648862512364</v>
      </c>
      <c r="G20" s="4" t="n">
        <v>50000</v>
      </c>
      <c r="H20" s="1" t="n">
        <f aca="false">(G20-E20)/F20</f>
        <v>-18.1947249495091</v>
      </c>
      <c r="I20" s="1" t="n">
        <f aca="false">E20*M20/G20</f>
        <v>13136.36412</v>
      </c>
      <c r="J20" s="1" t="n">
        <f aca="false">I20-M20</f>
        <v>2.36412000000018</v>
      </c>
      <c r="K20" s="1"/>
      <c r="L20" s="0" t="s">
        <v>155</v>
      </c>
      <c r="M20" s="0" t="n">
        <v>13134</v>
      </c>
      <c r="N20" s="0" t="n">
        <v>101100</v>
      </c>
      <c r="O20" s="0" t="n">
        <v>3168</v>
      </c>
      <c r="P20" s="0" t="n">
        <v>1327847231</v>
      </c>
    </row>
    <row r="21" customFormat="false" ht="12.8" hidden="false" customHeight="false" outlineLevel="0" collapsed="false">
      <c r="B21" s="0" t="s">
        <v>79</v>
      </c>
      <c r="C21" s="5" t="n">
        <v>0.984</v>
      </c>
      <c r="D21" s="0" t="n">
        <v>99434</v>
      </c>
      <c r="E21" s="0" t="n">
        <v>49994</v>
      </c>
      <c r="F21" s="2" t="n">
        <f aca="false">E21/D21</f>
        <v>0.502785767443732</v>
      </c>
      <c r="G21" s="4" t="n">
        <v>50000</v>
      </c>
      <c r="H21" s="1" t="n">
        <f aca="false">(G21-E21)/F21</f>
        <v>11.9335120214426</v>
      </c>
      <c r="I21" s="1" t="n">
        <f aca="false">E21*M21/G21</f>
        <v>13444.38648</v>
      </c>
      <c r="J21" s="1" t="n">
        <f aca="false">I21-M21</f>
        <v>-1.61352000000079</v>
      </c>
      <c r="K21" s="1"/>
      <c r="L21" s="0" t="s">
        <v>158</v>
      </c>
      <c r="M21" s="0" t="n">
        <v>13446</v>
      </c>
      <c r="N21" s="0" t="n">
        <v>99434</v>
      </c>
      <c r="O21" s="0" t="n">
        <v>2869</v>
      </c>
      <c r="P21" s="0" t="n">
        <v>1336986912</v>
      </c>
    </row>
    <row r="22" customFormat="false" ht="12.8" hidden="false" customHeight="false" outlineLevel="0" collapsed="false">
      <c r="B22" s="0" t="s">
        <v>82</v>
      </c>
      <c r="C22" s="5" t="n">
        <v>0.984</v>
      </c>
      <c r="D22" s="0" t="n">
        <v>112157</v>
      </c>
      <c r="E22" s="0" t="n">
        <v>49957</v>
      </c>
      <c r="F22" s="2" t="n">
        <f aca="false">E22/D22</f>
        <v>0.445420259101082</v>
      </c>
      <c r="G22" s="4" t="n">
        <v>50000</v>
      </c>
      <c r="H22" s="1" t="n">
        <f aca="false">(G22-E22)/F22</f>
        <v>96.5380427167364</v>
      </c>
      <c r="I22" s="1" t="n">
        <f aca="false">E22*M22/G22</f>
        <v>4266.3278</v>
      </c>
      <c r="J22" s="1" t="n">
        <f aca="false">I22-M22</f>
        <v>-3.67219999999998</v>
      </c>
      <c r="K22" s="1"/>
      <c r="L22" s="0" t="s">
        <v>162</v>
      </c>
      <c r="M22" s="0" t="n">
        <v>4270</v>
      </c>
      <c r="N22" s="0" t="n">
        <v>112157</v>
      </c>
      <c r="O22" s="0" t="n">
        <v>3192</v>
      </c>
      <c r="P22" s="0" t="n">
        <v>478908775</v>
      </c>
    </row>
    <row r="23" customFormat="false" ht="12.8" hidden="false" customHeight="false" outlineLevel="0" collapsed="false">
      <c r="B23" s="0" t="s">
        <v>86</v>
      </c>
      <c r="C23" s="5" t="n">
        <v>0.481</v>
      </c>
      <c r="D23" s="0" t="n">
        <v>282445</v>
      </c>
      <c r="E23" s="0" t="n">
        <v>102215</v>
      </c>
      <c r="F23" s="2" t="n">
        <f aca="false">E23/D23</f>
        <v>0.361893465984528</v>
      </c>
      <c r="G23" s="4" t="n">
        <v>50000</v>
      </c>
      <c r="H23" s="1" t="n">
        <f aca="false">(G23-E23)/F23</f>
        <v>-144282.792887541</v>
      </c>
      <c r="I23" s="1" t="n">
        <f aca="false">E23*M23/G23</f>
        <v>18398.7</v>
      </c>
      <c r="J23" s="1" t="n">
        <f aca="false">I23-M23</f>
        <v>9398.7</v>
      </c>
      <c r="K23" s="1"/>
      <c r="L23" s="0" t="s">
        <v>171</v>
      </c>
      <c r="M23" s="0" t="n">
        <v>9000</v>
      </c>
      <c r="N23" s="0" t="n">
        <v>282445</v>
      </c>
      <c r="O23" s="0" t="n">
        <v>2156</v>
      </c>
      <c r="P23" s="0" t="n">
        <v>2542002423</v>
      </c>
    </row>
  </sheetData>
  <conditionalFormatting sqref="H1:H23">
    <cfRule type="cellIs" priority="2" operator="greaterThan" aboveAverage="0" equalAverage="0" bottom="0" percent="0" rank="0" text="" dxfId="1">
      <formula>0</formula>
    </cfRule>
  </conditionalFormatting>
  <conditionalFormatting sqref="J1:K23">
    <cfRule type="cellIs" priority="3" operator="greaterThan" aboveAverage="0" equalAverage="0" bottom="0" percent="0" rank="0" text="" dxfId="2">
      <formula>500</formula>
    </cfRule>
    <cfRule type="cellIs" priority="4" operator="lessThan" aboveAverage="0" equalAverage="0" bottom="0" percent="0" rank="0" text="" dxfId="3">
      <formula>0</formula>
    </cfRule>
    <cfRule type="cellIs" priority="5" operator="between" aboveAverage="0" equalAverage="0" bottom="0" percent="0" rank="0" text="" dxfId="4">
      <formula>0</formula>
      <formula>500</formula>
    </cfRule>
  </conditionalFormatting>
  <conditionalFormatting sqref="F1:F23">
    <cfRule type="cellIs" priority="6" operator="lessThan" aboveAverage="0" equalAverage="0" bottom="0" percent="0" rank="0" text="" dxfId="5">
      <formula>40%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2022-08-02T08:56:46Z</dcterms:created>
  <dc:creator/>
  <dc:description/>
  <dc:language>en-US</dc:language>
  <cp:lastModifiedBy/>
  <dcterms:modified xsi:type="dcterms:W3CDTF">2022-09-23T12:12:27Z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