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1" sheetId="1" state="visible" r:id="rId2"/>
    <sheet name="All" sheetId="2" state="visible" r:id="rId3"/>
    <sheet name="Final" sheetId="3" state="visible" r:id="rId4"/>
    <sheet name="Final_22" sheetId="4" state="visible" r:id="rId5"/>
    <sheet name="Final_22_2nd" sheetId="5" state="visible" r:id="rId6"/>
  </sheets>
  <definedNames>
    <definedName function="false" hidden="true" localSheetId="1" name="_xlnm._FilterDatabase" vbProcedure="false">All!$A$1:$R$195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<sst xmlns="http://schemas.openxmlformats.org/spreadsheetml/2006/main" count="615" uniqueCount="217">
  <si>
    <t xml:space="preserve">Fraction of Reads Kept</t>
  </si>
  <si>
    <t xml:space="preserve">Pre-Normalization Total Reads per Cell</t>
  </si>
  <si>
    <t xml:space="preserve">Pre-Normalization Confidently Mapped Barcoded Reads per Cell</t>
  </si>
  <si>
    <t xml:space="preserve">Fraction of Reads Kept (STARR_015_Next)</t>
  </si>
  <si>
    <t xml:space="preserve">Fraction of Reads Kept (STARR_015_combine)</t>
  </si>
  <si>
    <t xml:space="preserve">Fraction of Reads Kept (STARR_015_combine_force)</t>
  </si>
  <si>
    <t xml:space="preserve">Fraction of Reads Kept (STARR_015_Nova)</t>
  </si>
  <si>
    <t xml:space="preserve">Fraction of Reads Kept (STARR_016)</t>
  </si>
  <si>
    <t xml:space="preserve">Fraction of Reads Kept (STARR_024_2nd)</t>
  </si>
  <si>
    <t xml:space="preserve">Fraction of Reads Kept (STARR_024_combine_force8000)</t>
  </si>
  <si>
    <t xml:space="preserve">Fraction of Reads Kept (STARR_024_combine)</t>
  </si>
  <si>
    <t xml:space="preserve">Fraction of Reads Kept (STARR_024)</t>
  </si>
  <si>
    <t xml:space="preserve">Fraction of Reads Kept (STARR_026)</t>
  </si>
  <si>
    <t xml:space="preserve">Fraction of Reads Kept (STARR_026_combine_force7000)</t>
  </si>
  <si>
    <t xml:space="preserve">Fraction of Reads Kept (STARR_026_combine_force8000)</t>
  </si>
  <si>
    <t xml:space="preserve">Fraction of Reads Kept (STARR_026_combine)</t>
  </si>
  <si>
    <t xml:space="preserve">Fraction of Reads Kept (STARR_026_2nd)</t>
  </si>
  <si>
    <t xml:space="preserve">Fraction of Reads Kept (STARR_026_combine_force9000)</t>
  </si>
  <si>
    <t xml:space="preserve">Fraction of Reads Kept (STARR_028_force2000)</t>
  </si>
  <si>
    <t xml:space="preserve">Fraction of Reads Kept (STARR_028)</t>
  </si>
  <si>
    <t xml:space="preserve">Fraction of Reads Kept (STARR_031_force2000)</t>
  </si>
  <si>
    <t xml:space="preserve">Fraction of Reads Kept (STARR_031_force2600)</t>
  </si>
  <si>
    <t xml:space="preserve">Fraction of Reads Kept (STARR_031)</t>
  </si>
  <si>
    <t xml:space="preserve">Fraction of Reads Kept (STARR_032_force2500)</t>
  </si>
  <si>
    <t xml:space="preserve">Fraction of Reads Kept (STARR_032)</t>
  </si>
  <si>
    <t xml:space="preserve">Fraction of Reads Kept (STARR_032_force2000)</t>
  </si>
  <si>
    <t xml:space="preserve">Fraction of Reads Kept (STARR_039_force2000)</t>
  </si>
  <si>
    <t xml:space="preserve">Fraction of Reads Kept (STARR_039)</t>
  </si>
  <si>
    <t xml:space="preserve">Fraction of Reads Kept (STARR_039_force1500)</t>
  </si>
  <si>
    <t xml:space="preserve">Fraction of Reads Kept (STARR_041)</t>
  </si>
  <si>
    <t xml:space="preserve">Fraction of Reads Kept (STARR_041_combine)</t>
  </si>
  <si>
    <t xml:space="preserve">Fraction of Reads Kept (STARR_041_2nd)</t>
  </si>
  <si>
    <t xml:space="preserve">Fraction of Reads Kept (STARR_041_combine_force)</t>
  </si>
  <si>
    <t xml:space="preserve">Fraction of Reads Kept (STARR_041_3rd)</t>
  </si>
  <si>
    <t xml:space="preserve">Fraction of Reads Kept (STARR_041_combine3)</t>
  </si>
  <si>
    <t xml:space="preserve">Fraction of Reads Kept (STARR_041_combine3_force12000)</t>
  </si>
  <si>
    <t xml:space="preserve">Fraction of Reads Kept (STARR_043_force9000)</t>
  </si>
  <si>
    <t xml:space="preserve">Fraction of Reads Kept (STARR_043)</t>
  </si>
  <si>
    <t xml:space="preserve">Fraction of Reads Kept (STARR_043_combine_force9000)</t>
  </si>
  <si>
    <t xml:space="preserve">Fraction of Reads Kept (STARR_043_2nd)</t>
  </si>
  <si>
    <t xml:space="preserve">Fraction of Reads Kept (STARR_043_combine)</t>
  </si>
  <si>
    <t xml:space="preserve">Fraction of Reads Kept (STARR_049)</t>
  </si>
  <si>
    <t xml:space="preserve">Fraction of Reads Kept (STARR_049_2nd)</t>
  </si>
  <si>
    <t xml:space="preserve">Fraction of Reads Kept (STARR_049_combine)</t>
  </si>
  <si>
    <t xml:space="preserve">Fraction of Reads Kept (STARR_049_combine_force8001)</t>
  </si>
  <si>
    <t xml:space="preserve">Fraction of Reads Kept (STARR_051)</t>
  </si>
  <si>
    <t xml:space="preserve">Fraction of Reads Kept (STARR_051_2nd)</t>
  </si>
  <si>
    <t xml:space="preserve">Fraction of Reads Kept (STARR_051_combine)</t>
  </si>
  <si>
    <t xml:space="preserve">Fraction of Reads Kept (STARR_059)</t>
  </si>
  <si>
    <t xml:space="preserve">Fraction of Reads Kept (STARR_060)</t>
  </si>
  <si>
    <t xml:space="preserve">Fraction of Reads Kept (STARR_060_2nd)</t>
  </si>
  <si>
    <t xml:space="preserve">Fraction of Reads Kept (STARR_060_combine)</t>
  </si>
  <si>
    <t xml:space="preserve">Fraction of Reads Kept (STARR_063)</t>
  </si>
  <si>
    <t xml:space="preserve">Fraction of Reads Kept (STARR_063_combine)</t>
  </si>
  <si>
    <t xml:space="preserve">Fraction of Reads Kept (STARR_063_2nd)</t>
  </si>
  <si>
    <t xml:space="preserve">Fraction of Reads Kept (STARR_069)</t>
  </si>
  <si>
    <t xml:space="preserve">Fraction of Reads Kept (STARR_069_combine)</t>
  </si>
  <si>
    <t xml:space="preserve">Fraction of Reads Kept (STARR_069_2nd)</t>
  </si>
  <si>
    <t xml:space="preserve">Fraction of Reads Kept (STARR_071)</t>
  </si>
  <si>
    <t xml:space="preserve">Fraction of Reads Kept (STARR_071_2nd)</t>
  </si>
  <si>
    <t xml:space="preserve">Fraction of Reads Kept (STARR_071_combine)</t>
  </si>
  <si>
    <t xml:space="preserve">Fraction of Reads Kept (STARR_072)</t>
  </si>
  <si>
    <t xml:space="preserve">Fraction of Reads Kept (STARR_072_combine)</t>
  </si>
  <si>
    <t xml:space="preserve">Fraction of Reads Kept (STARR_072_2nd)</t>
  </si>
  <si>
    <t xml:space="preserve">Fraction of Reads Kept (STARR_073)</t>
  </si>
  <si>
    <t xml:space="preserve">Fraction of Reads Kept (STARR_073_2nd)</t>
  </si>
  <si>
    <t xml:space="preserve">Fraction of Reads Kept (STARR_073_combine)</t>
  </si>
  <si>
    <t xml:space="preserve">Fraction of Reads Kept (STARR_075)</t>
  </si>
  <si>
    <t xml:space="preserve">Fraction of Reads Kept (STARR_075_combine)</t>
  </si>
  <si>
    <t xml:space="preserve">Fraction of Reads Kept (STARR_075_2nd)</t>
  </si>
  <si>
    <t xml:space="preserve">Fraction of Reads Kept (STARR_077)</t>
  </si>
  <si>
    <t xml:space="preserve">Fraction of Reads Kept (STARR_077_combine)</t>
  </si>
  <si>
    <t xml:space="preserve">Fraction of Reads Kept (STARR_077_2nd)</t>
  </si>
  <si>
    <t xml:space="preserve">Fraction of Reads Kept (STARR_077_10)</t>
  </si>
  <si>
    <t xml:space="preserve">Fraction of Reads Kept (STARR_077_FZ)</t>
  </si>
  <si>
    <t xml:space="preserve">Fraction of Reads Kept (STARR_077_FZ_force18417)</t>
  </si>
  <si>
    <t xml:space="preserve">Fraction of Reads Kept (STARR_077_FZ_force12248)</t>
  </si>
  <si>
    <t xml:space="preserve">Fraction of Reads Kept (STARR_077_LS)</t>
  </si>
  <si>
    <t xml:space="preserve">Fraction of Reads Kept (STARR_077_LS_force12248)</t>
  </si>
  <si>
    <t xml:space="preserve">Fraction of Reads Kept (STARR_079)</t>
  </si>
  <si>
    <t xml:space="preserve">Fraction of Reads Kept (STARR_079_2nd)</t>
  </si>
  <si>
    <t xml:space="preserve">Fraction of Reads Kept (STARR_079_combine)</t>
  </si>
  <si>
    <t xml:space="preserve">Fraction of Reads Kept (STARR_080)</t>
  </si>
  <si>
    <t xml:space="preserve">Fraction of Reads Kept (STARR_081)</t>
  </si>
  <si>
    <t xml:space="preserve">Fraction of Reads Kept (STARR_082)</t>
  </si>
  <si>
    <t xml:space="preserve">Fraction of Reads Kept (STARR_083)</t>
  </si>
  <si>
    <t xml:space="preserve">Fraction of Reads Kept (STARR_085)</t>
  </si>
  <si>
    <t xml:space="preserve">Fraction of Reads Kept (STARR_085_Bar)</t>
  </si>
  <si>
    <t xml:space="preserve">Aggr.List</t>
  </si>
  <si>
    <t xml:space="preserve">Name</t>
  </si>
  <si>
    <t xml:space="preserve">Ratio</t>
  </si>
  <si>
    <t xml:space="preserve">Target Mapped Barcoded Reads per Cell</t>
  </si>
  <si>
    <t xml:space="preserve">Need Reads</t>
  </si>
  <si>
    <t xml:space="preserve">SuposeDetectCells</t>
  </si>
  <si>
    <t xml:space="preserve">Counts_List</t>
  </si>
  <si>
    <t xml:space="preserve">sample_id</t>
  </si>
  <si>
    <t xml:space="preserve">Estimated Number of Cells</t>
  </si>
  <si>
    <t xml:space="preserve">Mean Reads per Cell</t>
  </si>
  <si>
    <t xml:space="preserve">Median Genes per Cell</t>
  </si>
  <si>
    <t xml:space="preserve">Number of Reads</t>
  </si>
  <si>
    <t xml:space="preserve">note</t>
  </si>
  <si>
    <t xml:space="preserve">AnalysisDate</t>
  </si>
  <si>
    <t xml:space="preserve">Fraction of Reads Kept (STARR_016_force7000)</t>
  </si>
  <si>
    <t xml:space="preserve">Fraction of Reads Kept (STARR_026_combine_force7500)</t>
  </si>
  <si>
    <t xml:space="preserve">Fraction of Reads Kept (STARR_041_combine3_force13000)</t>
  </si>
  <si>
    <t xml:space="preserve">Fraction of Reads Kept (STARR_043_combine_force8000)</t>
  </si>
  <si>
    <t xml:space="preserve">Fraction of Reads Kept (STARR_060_combine_force12000)</t>
  </si>
  <si>
    <t xml:space="preserve">Fraction of Reads Kept (STARR_063_combine_force9500)</t>
  </si>
  <si>
    <t xml:space="preserve">Fraction of Reads Kept (STARR_069_combine_force8500)</t>
  </si>
  <si>
    <t xml:space="preserve">Fraction of Reads Kept (STARR_071_combine_force12000)</t>
  </si>
  <si>
    <t xml:space="preserve">Fraction of Reads Kept (STARR_072_combine_force12000)</t>
  </si>
  <si>
    <t xml:space="preserve">Fraction of Reads Kept (STARR_073_combine_force15000)</t>
  </si>
  <si>
    <t xml:space="preserve">Fraction of Reads Kept (STARR_075_combine_force18000)</t>
  </si>
  <si>
    <t xml:space="preserve">Fraction of Reads Kept (STARR_079_combine_force12000)</t>
  </si>
  <si>
    <t xml:space="preserve">Fraction of Reads Kept (STARR_080_force8000)</t>
  </si>
  <si>
    <t xml:space="preserve">Fraction of Reads Kept (STARR_080_force5000)</t>
  </si>
  <si>
    <t xml:space="preserve">Fraction of Reads Kept (STARR_082_force10000)</t>
  </si>
  <si>
    <t xml:space="preserve">Fraction of Reads Kept (STARR_083_force10000)</t>
  </si>
  <si>
    <t xml:space="preserve">Fraction of Reads Kept (STARR_085_Bar_force8000)</t>
  </si>
  <si>
    <t xml:space="preserve">Fraction of Reads Kept (STARR_085_Bar_force10000)</t>
  </si>
  <si>
    <t xml:space="preserve">Fraction of Reads Kept (STARR_015)</t>
  </si>
  <si>
    <t xml:space="preserve">STARR_015_combine_force12660</t>
  </si>
  <si>
    <t xml:space="preserve">Final</t>
  </si>
  <si>
    <t xml:space="preserve">STARR_016_force7364</t>
  </si>
  <si>
    <t xml:space="preserve">STARR_024_combine_force9768</t>
  </si>
  <si>
    <t xml:space="preserve">STARR_026_combine_force8966</t>
  </si>
  <si>
    <t xml:space="preserve">STARR_028</t>
  </si>
  <si>
    <t xml:space="preserve">STARR_031_force2000</t>
  </si>
  <si>
    <t xml:space="preserve">STARR_032_force3797</t>
  </si>
  <si>
    <t xml:space="preserve">STARR_039</t>
  </si>
  <si>
    <t xml:space="preserve">STARR_041_combine3</t>
  </si>
  <si>
    <t xml:space="preserve">STARR_043_combine_force9000</t>
  </si>
  <si>
    <t xml:space="preserve">STARR_049_combine_force8001</t>
  </si>
  <si>
    <t xml:space="preserve">STARR_059_force5782</t>
  </si>
  <si>
    <t xml:space="preserve">STARR_060_combine_force9963</t>
  </si>
  <si>
    <t xml:space="preserve">STARR_063_combine_force7705</t>
  </si>
  <si>
    <t xml:space="preserve">STARR_069_combine_force8231</t>
  </si>
  <si>
    <t xml:space="preserve">STARR_071_combine_force11350</t>
  </si>
  <si>
    <t xml:space="preserve">STARR_072_combine_force13147</t>
  </si>
  <si>
    <t xml:space="preserve">STARR_075_combine_force18736</t>
  </si>
  <si>
    <t xml:space="preserve">STARR_077_combine</t>
  </si>
  <si>
    <t xml:space="preserve">STARR_079_combine_force13464</t>
  </si>
  <si>
    <t xml:space="preserve">STARR_080_force4315</t>
  </si>
  <si>
    <t xml:space="preserve">Final_22</t>
  </si>
  <si>
    <t xml:space="preserve">STARR_016_force7398</t>
  </si>
  <si>
    <t xml:space="preserve">STARR_024_combine_force9907</t>
  </si>
  <si>
    <t xml:space="preserve">STARR_031_force2072</t>
  </si>
  <si>
    <t xml:space="preserve">STARR_032_force3767</t>
  </si>
  <si>
    <t xml:space="preserve">STARR_039_force2000</t>
  </si>
  <si>
    <t xml:space="preserve">STARR_043_combine_force9146</t>
  </si>
  <si>
    <t xml:space="preserve">STARR_049_combine_force8498</t>
  </si>
  <si>
    <t xml:space="preserve">STARR_059_force5793</t>
  </si>
  <si>
    <t xml:space="preserve">STARR_060_combine_force9464</t>
  </si>
  <si>
    <t xml:space="preserve">STARR_063_combine_force7508</t>
  </si>
  <si>
    <t xml:space="preserve">STARR_069_combine_force8196</t>
  </si>
  <si>
    <t xml:space="preserve">STARR_071_combine_force11261</t>
  </si>
  <si>
    <t xml:space="preserve">STARR_075_combine_force18792</t>
  </si>
  <si>
    <t xml:space="preserve">STARR_077_combine_force13098</t>
  </si>
  <si>
    <t xml:space="preserve">STARR_079_combine_force13446</t>
  </si>
  <si>
    <t xml:space="preserve">STARR_080_force4270</t>
  </si>
  <si>
    <t xml:space="preserve">STARR_085_Bar_force9000</t>
  </si>
  <si>
    <t xml:space="preserve">Final_22_2nd</t>
  </si>
  <si>
    <t xml:space="preserve">STARR_049_combine_force8535</t>
  </si>
  <si>
    <t xml:space="preserve">STARR_077_combine_force13134</t>
  </si>
  <si>
    <t xml:space="preserve">Fraction of Reads Kept (STARR_060_3_combine)</t>
  </si>
  <si>
    <t xml:space="preserve">STARR_060_3_combine</t>
  </si>
  <si>
    <t xml:space="preserve">Fraction of Reads Kept (STARR_060_3rd)</t>
  </si>
  <si>
    <t xml:space="preserve">STARR_060_3rd</t>
  </si>
  <si>
    <t xml:space="preserve">Fraction of Reads Kept (STARR_082_2_combine)</t>
  </si>
  <si>
    <t xml:space="preserve">STARR_082_2_combine</t>
  </si>
  <si>
    <t xml:space="preserve">Fraction of Reads Kept (STARR_082_2nd)</t>
  </si>
  <si>
    <t xml:space="preserve">STARR_082_2nd</t>
  </si>
  <si>
    <t xml:space="preserve">Fraction of Reads Kept (STARR_060_3_combine_force15976)</t>
  </si>
  <si>
    <t xml:space="preserve">STARR_060_3_combine_force15976</t>
  </si>
  <si>
    <t xml:space="preserve">Fraction of Reads Kept (STARR_051_3rd)</t>
  </si>
  <si>
    <t xml:space="preserve">STARR_051_3rd</t>
  </si>
  <si>
    <t xml:space="preserve">Fraction of Reads Kept (STARR_051_3_combine)</t>
  </si>
  <si>
    <t xml:space="preserve">STARR_051_3_combine</t>
  </si>
  <si>
    <t xml:space="preserve">Fraction of Reads Kept (STARR_073_3rd)</t>
  </si>
  <si>
    <t xml:space="preserve">STARR_073_3rd</t>
  </si>
  <si>
    <t xml:space="preserve">Fraction of Reads Kept (STARR_087_1st)</t>
  </si>
  <si>
    <t xml:space="preserve">STARR_087_1st</t>
  </si>
  <si>
    <t xml:space="preserve">Fraction of Reads Kept (STARR_093_1st)</t>
  </si>
  <si>
    <t xml:space="preserve">STARR_093_1st</t>
  </si>
  <si>
    <t xml:space="preserve">Fraction of Reads Kept (STARR_097_1st)</t>
  </si>
  <si>
    <t xml:space="preserve">STARR_097_1st</t>
  </si>
  <si>
    <t xml:space="preserve">Fraction of Reads Kept (STARR_098_1st)</t>
  </si>
  <si>
    <t xml:space="preserve">STARR_098_1st</t>
  </si>
  <si>
    <t xml:space="preserve">Fraction of Reads Kept (STARR_099_1st)</t>
  </si>
  <si>
    <t xml:space="preserve">STARR_099_1st</t>
  </si>
  <si>
    <t xml:space="preserve">Fraction of Reads Kept (STARR_051_3_combine_force9998)</t>
  </si>
  <si>
    <t xml:space="preserve">STARR_051_3_combine_force9998</t>
  </si>
  <si>
    <t xml:space="preserve">Fraction of Reads Kept (STARR_073_3_combine)</t>
  </si>
  <si>
    <t xml:space="preserve">STARR_073_3_combine</t>
  </si>
  <si>
    <t xml:space="preserve">Fraction of Reads Kept (STARR_097_1_force4676)</t>
  </si>
  <si>
    <t xml:space="preserve">STARR_097_1_force4676</t>
  </si>
  <si>
    <t xml:space="preserve">Fraction of Reads Kept (STARR_073_3_combine_force23217)</t>
  </si>
  <si>
    <t xml:space="preserve">STARR_073_3_combine_force23217</t>
  </si>
  <si>
    <t xml:space="preserve">Fraction of Reads Kept (STARR_081_2nd)</t>
  </si>
  <si>
    <t xml:space="preserve">STARR_081_2nd</t>
  </si>
  <si>
    <t xml:space="preserve">Fraction of Reads Kept (STARR_081_2_combine)</t>
  </si>
  <si>
    <t xml:space="preserve">STARR_081_2_combine</t>
  </si>
  <si>
    <t xml:space="preserve">Fraction of Reads Kept (STARR_083_2_combine)</t>
  </si>
  <si>
    <t xml:space="preserve">STARR_083_2_combine</t>
  </si>
  <si>
    <t xml:space="preserve">Fraction of Reads Kept (STARR_083_2nd)</t>
  </si>
  <si>
    <t xml:space="preserve">STARR_083_2nd</t>
  </si>
  <si>
    <t xml:space="preserve">Fraction of Reads Kept (STARR_073_3_combine_force25760)</t>
  </si>
  <si>
    <t xml:space="preserve">STARR_073_3_combine_force25760</t>
  </si>
  <si>
    <t xml:space="preserve">Fraction of Reads Kept (STARR_081_2_combine_force9353)</t>
  </si>
  <si>
    <t xml:space="preserve">STARR_081_2_combine_force9353</t>
  </si>
  <si>
    <t xml:space="preserve">Fraction of Reads Kept (STARR_083_2_combine_force18268)</t>
  </si>
  <si>
    <t xml:space="preserve">STARR_083_2_combine_force18268</t>
  </si>
  <si>
    <t xml:space="preserve">Fraction of Reads Kept (STARR_073_3_combine_force27242)</t>
  </si>
  <si>
    <t xml:space="preserve">STARR_073_3_combine_force27242</t>
  </si>
  <si>
    <t xml:space="preserve">Fraction of Reads Kept (STARR_081_2_combine_force9252)</t>
  </si>
  <si>
    <t xml:space="preserve">STARR_081_2_combine_force9252</t>
  </si>
  <si>
    <t xml:space="preserve">sample_id_ori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</si>
</sst>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"/>
    <numFmt numFmtId="166" formatCode="0.00%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BBE33D"/>
        <bgColor rgb="FFFFCC00"/>
      </patternFill>
    </fill>
    <fill>
      <patternFill patternType="solid">
        <fgColor rgb="FFB4C7DC"/>
        <bgColor rgb="FF99CCFF"/>
      </patternFill>
    </fill>
    <fill>
      <patternFill patternType="solid">
        <fgColor rgb="FFFFD7D7"/>
        <bgColor rgb="FFFFD8CE"/>
      </patternFill>
    </fill>
    <fill>
      <patternFill patternType="solid">
        <fgColor rgb="FFFFD8CE"/>
        <bgColor rgb="FFFFD7D7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6">
    <dxf>
      <font>
        <b val="1"/>
        <i val="0"/>
        <color rgb="FF000000"/>
        <sz val="10"/>
      </font>
    </dxf>
    <dxf>
      <font>
        <name val="Arial"/>
        <charset val="1"/>
        <family val="2"/>
        <b val="1"/>
        <i val="0"/>
        <color rgb="FF000000"/>
        <sz val="10"/>
      </font>
    </dxf>
    <dxf>
      <font>
        <name val="Arial"/>
        <charset val="1"/>
        <family val="2"/>
        <b val="1"/>
        <i val="0"/>
        <color rgb="FF000000"/>
        <sz val="10"/>
      </font>
    </dxf>
    <dxf>
      <font>
        <name val="Arial"/>
        <charset val="1"/>
        <family val="2"/>
        <b val="0"/>
        <i val="0"/>
        <color rgb="FF006600"/>
        <sz val="10"/>
      </font>
      <fill>
        <patternFill>
          <bgColor rgb="FFCCFFCC"/>
        </patternFill>
      </fill>
    </dxf>
    <dxf>
      <font>
        <name val="Arial"/>
        <charset val="1"/>
        <family val="2"/>
        <b val="1"/>
        <i val="0"/>
        <color rgb="FF000000"/>
        <sz val="10"/>
      </font>
      <fill>
        <patternFill>
          <bgColor rgb="FFDDDDDD"/>
        </patternFill>
      </fill>
    </dxf>
    <dxf>
      <font>
        <name val="Arial"/>
        <charset val="1"/>
        <family val="2"/>
        <b val="0"/>
        <i val="0"/>
        <color rgb="FF333333"/>
        <sz val="10"/>
      </font>
      <fill>
        <patternFill>
          <bgColor rgb="FFFFFFCC"/>
        </patternFill>
      </fill>
      <border diagonalUp="false" diagonalDown="false">
        <left style="thin"/>
        <right style="thin"/>
        <top style="thin"/>
        <bottom style="thin"/>
        <diagonal/>
      </border>
    </dxf>
  </dxfs>
  <colors>
    <indexedColors>
      <rgbColor rgb="FF000000"/>
      <rgbColor rgb="FFFFD7D7"/>
      <rgbColor rgb="FFFF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8CE"/>
      <rgbColor rgb="FF3366FF"/>
      <rgbColor rgb="FF33CCCC"/>
      <rgbColor rgb="FFBBE33D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86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pane xSplit="2" ySplit="1" topLeftCell="C23" activePane="bottomRight" state="frozen"/>
      <selection pane="topLeft" activeCell="A1" activeCellId="0" sqref="A1"/>
      <selection pane="topRight" activeCell="C1" activeCellId="0" sqref="C1"/>
      <selection pane="bottomLeft" activeCell="A23" activeCellId="0" sqref="A23"/>
      <selection pane="bottomRight" activeCell="E2" activeCellId="0" sqref="E2"/>
    </sheetView>
  </sheetViews>
  <sheetFormatPr defaultColWidth="11.9921875" defaultRowHeight="12.8" zeroHeight="false" outlineLevelRow="0" outlineLevelCol="0"/>
  <cols>
    <col collapsed="false" customWidth="true" hidden="false" outlineLevel="0" max="1" min="1" style="0" width="82.74"/>
    <col collapsed="false" customWidth="true" hidden="false" outlineLevel="0" max="2" min="2" style="0" width="8.67"/>
    <col collapsed="false" customWidth="true" hidden="false" outlineLevel="0" max="4" min="3" style="1" width="11.61"/>
    <col collapsed="false" customWidth="true" hidden="false" outlineLevel="0" max="5" min="5" style="2" width="11.52"/>
    <col collapsed="false" customWidth="true" hidden="false" outlineLevel="0" max="6" min="6" style="1" width="11.52"/>
    <col collapsed="false" customWidth="true" hidden="false" outlineLevel="0" max="1024" min="1024" style="0" width="11.52"/>
  </cols>
  <sheetData>
    <row r="1" customFormat="false" ht="12.8" hidden="false" customHeight="false" outlineLevel="0" collapsed="false">
      <c r="B1" s="3" t="s">
        <v>0</v>
      </c>
      <c r="C1" s="4" t="s">
        <v>1</v>
      </c>
      <c r="D1" s="4" t="s">
        <v>2</v>
      </c>
    </row>
    <row r="2" customFormat="false" ht="12.8" hidden="false" customHeight="false" outlineLevel="0" collapsed="false">
      <c r="A2" s="0" t="s">
        <v>3</v>
      </c>
      <c r="B2" s="5" t="n">
        <v>1</v>
      </c>
      <c r="C2" s="1" t="n">
        <v>6548</v>
      </c>
      <c r="D2" s="1" t="n">
        <v>2793</v>
      </c>
      <c r="E2" s="2" t="n">
        <f aca="false">D2/C2</f>
        <v>0.426542455711668</v>
      </c>
      <c r="F2" s="1" t="n">
        <f aca="false">(50000-D2)/E2</f>
        <v>110673.625492302</v>
      </c>
    </row>
    <row r="3" customFormat="false" ht="12.8" hidden="false" customHeight="false" outlineLevel="0" collapsed="false">
      <c r="A3" s="0" t="s">
        <v>4</v>
      </c>
      <c r="B3" s="5" t="n">
        <v>0.036</v>
      </c>
      <c r="C3" s="1" t="n">
        <v>166946</v>
      </c>
      <c r="D3" s="1" t="n">
        <v>78386</v>
      </c>
      <c r="E3" s="2" t="n">
        <f aca="false">D3/C3</f>
        <v>0.469529069279887</v>
      </c>
      <c r="F3" s="1" t="n">
        <f aca="false">(50000-D3)/E3</f>
        <v>-60456.3207205368</v>
      </c>
    </row>
    <row r="4" s="6" customFormat="true" ht="12.8" hidden="false" customHeight="false" outlineLevel="0" collapsed="false">
      <c r="A4" s="6" t="s">
        <v>5</v>
      </c>
      <c r="B4" s="7" t="n">
        <v>0.044</v>
      </c>
      <c r="C4" s="8" t="n">
        <v>130134</v>
      </c>
      <c r="D4" s="8" t="n">
        <v>63299</v>
      </c>
      <c r="E4" s="9" t="n">
        <f aca="false">D4/C4</f>
        <v>0.486414004026619</v>
      </c>
      <c r="F4" s="8" t="n">
        <f aca="false">(50000-D4)/E4</f>
        <v>-27340.9069021627</v>
      </c>
      <c r="AMJ4" s="0"/>
    </row>
    <row r="5" customFormat="false" ht="12.8" hidden="false" customHeight="false" outlineLevel="0" collapsed="false">
      <c r="A5" s="0" t="s">
        <v>6</v>
      </c>
      <c r="B5" s="5" t="n">
        <v>0.036</v>
      </c>
      <c r="C5" s="1" t="n">
        <v>165801</v>
      </c>
      <c r="D5" s="1" t="n">
        <v>77847</v>
      </c>
      <c r="E5" s="2" t="n">
        <f aca="false">D5/C5</f>
        <v>0.469520690466282</v>
      </c>
      <c r="F5" s="1" t="n">
        <f aca="false">(50000-D5)/E5</f>
        <v>-59309.4203630198</v>
      </c>
    </row>
    <row r="6" s="6" customFormat="true" ht="12.8" hidden="false" customHeight="false" outlineLevel="0" collapsed="false">
      <c r="A6" s="6" t="s">
        <v>7</v>
      </c>
      <c r="B6" s="7" t="n">
        <v>0.043</v>
      </c>
      <c r="C6" s="8" t="n">
        <v>103770</v>
      </c>
      <c r="D6" s="8" t="n">
        <v>64846</v>
      </c>
      <c r="E6" s="9" t="n">
        <f aca="false">D6/C6</f>
        <v>0.624901223860461</v>
      </c>
      <c r="F6" s="8" t="n">
        <f aca="false">(50000-D6)/E6</f>
        <v>-23757.3546556457</v>
      </c>
      <c r="AMJ6" s="0"/>
    </row>
    <row r="7" customFormat="false" ht="12.8" hidden="false" customHeight="false" outlineLevel="0" collapsed="false">
      <c r="A7" s="0" t="s">
        <v>8</v>
      </c>
      <c r="B7" s="5" t="n">
        <v>0.098</v>
      </c>
      <c r="C7" s="1" t="n">
        <v>60547</v>
      </c>
      <c r="D7" s="1" t="n">
        <v>28589</v>
      </c>
      <c r="E7" s="2" t="n">
        <f aca="false">D7/C7</f>
        <v>0.472178638082812</v>
      </c>
      <c r="F7" s="1" t="n">
        <f aca="false">(50000-D7)/E7</f>
        <v>45345.1263422995</v>
      </c>
    </row>
    <row r="8" customFormat="false" ht="12.8" hidden="false" customHeight="false" outlineLevel="0" collapsed="false">
      <c r="A8" s="0" t="s">
        <v>9</v>
      </c>
      <c r="B8" s="5" t="n">
        <v>0.046</v>
      </c>
      <c r="C8" s="1" t="n">
        <v>130298</v>
      </c>
      <c r="D8" s="1" t="n">
        <v>60989</v>
      </c>
      <c r="E8" s="2" t="n">
        <f aca="false">D8/C8</f>
        <v>0.468073186081137</v>
      </c>
      <c r="F8" s="1" t="n">
        <f aca="false">(50000-D8)/E8</f>
        <v>-23477.0978701077</v>
      </c>
    </row>
    <row r="9" s="6" customFormat="true" ht="12.8" hidden="false" customHeight="false" outlineLevel="0" collapsed="false">
      <c r="A9" s="6" t="s">
        <v>10</v>
      </c>
      <c r="B9" s="7" t="n">
        <v>0.051</v>
      </c>
      <c r="C9" s="8" t="n">
        <v>117425</v>
      </c>
      <c r="D9" s="8" t="n">
        <v>55020</v>
      </c>
      <c r="E9" s="9" t="n">
        <f aca="false">D9/C9</f>
        <v>0.468554396423249</v>
      </c>
      <c r="F9" s="8" t="n">
        <f aca="false">(50000-D9)/E9</f>
        <v>-10713.8040712468</v>
      </c>
      <c r="AMJ9" s="0"/>
    </row>
    <row r="10" customFormat="false" ht="12.8" hidden="false" customHeight="false" outlineLevel="0" collapsed="false">
      <c r="A10" s="0" t="s">
        <v>11</v>
      </c>
      <c r="B10" s="5" t="n">
        <v>0.1</v>
      </c>
      <c r="C10" s="1" t="n">
        <v>60817</v>
      </c>
      <c r="D10" s="1" t="n">
        <v>28021</v>
      </c>
      <c r="E10" s="2" t="n">
        <f aca="false">D10/C10</f>
        <v>0.460742884390878</v>
      </c>
      <c r="F10" s="1" t="n">
        <f aca="false">(50000-D10)/E10</f>
        <v>47703.3954177224</v>
      </c>
    </row>
    <row r="11" customFormat="false" ht="12.8" hidden="false" customHeight="false" outlineLevel="0" collapsed="false">
      <c r="A11" s="0" t="s">
        <v>12</v>
      </c>
      <c r="B11" s="5" t="n">
        <v>0.065</v>
      </c>
      <c r="C11" s="1" t="n">
        <v>87446</v>
      </c>
      <c r="D11" s="1" t="n">
        <v>43001</v>
      </c>
      <c r="E11" s="2" t="n">
        <f aca="false">D11/C11</f>
        <v>0.491743475973744</v>
      </c>
      <c r="F11" s="1" t="n">
        <f aca="false">(50000-D11)/E11</f>
        <v>14233.0307202158</v>
      </c>
    </row>
    <row r="12" customFormat="false" ht="12.8" hidden="false" customHeight="false" outlineLevel="0" collapsed="false">
      <c r="A12" s="0" t="s">
        <v>13</v>
      </c>
      <c r="B12" s="5" t="n">
        <v>0.045</v>
      </c>
      <c r="C12" s="1" t="n">
        <v>136209</v>
      </c>
      <c r="D12" s="1" t="n">
        <v>62137</v>
      </c>
      <c r="E12" s="2" t="n">
        <f aca="false">D12/C12</f>
        <v>0.456188651263867</v>
      </c>
      <c r="F12" s="1" t="n">
        <f aca="false">(50000-D12)/E12</f>
        <v>-26605.2212530376</v>
      </c>
    </row>
    <row r="13" s="6" customFormat="true" ht="12.8" hidden="false" customHeight="false" outlineLevel="0" collapsed="false">
      <c r="A13" s="6" t="s">
        <v>14</v>
      </c>
      <c r="B13" s="7" t="n">
        <v>0.051</v>
      </c>
      <c r="C13" s="8" t="n">
        <v>119183</v>
      </c>
      <c r="D13" s="8" t="n">
        <v>55285</v>
      </c>
      <c r="E13" s="9" t="n">
        <f aca="false">D13/C13</f>
        <v>0.463866491026405</v>
      </c>
      <c r="F13" s="8" t="n">
        <f aca="false">(50000-D13)/E13</f>
        <v>-11393.3644749932</v>
      </c>
      <c r="AMJ13" s="0"/>
    </row>
    <row r="14" customFormat="false" ht="12.8" hidden="false" customHeight="false" outlineLevel="0" collapsed="false">
      <c r="A14" s="0" t="s">
        <v>15</v>
      </c>
      <c r="B14" s="5" t="n">
        <v>0.068</v>
      </c>
      <c r="C14" s="1" t="n">
        <v>85275</v>
      </c>
      <c r="D14" s="1" t="n">
        <v>41010</v>
      </c>
      <c r="E14" s="2" t="n">
        <f aca="false">D14/C14</f>
        <v>0.480914687774846</v>
      </c>
      <c r="F14" s="1" t="n">
        <f aca="false">(50000-D14)/E14</f>
        <v>18693.5442574982</v>
      </c>
    </row>
    <row r="15" customFormat="false" ht="12.8" hidden="false" customHeight="false" outlineLevel="0" collapsed="false">
      <c r="A15" s="0" t="s">
        <v>16</v>
      </c>
      <c r="B15" s="5" t="n">
        <v>0.113</v>
      </c>
      <c r="C15" s="1" t="n">
        <v>51119</v>
      </c>
      <c r="D15" s="1" t="n">
        <v>24807</v>
      </c>
      <c r="E15" s="2" t="n">
        <f aca="false">D15/C15</f>
        <v>0.485279445998552</v>
      </c>
      <c r="F15" s="1" t="n">
        <f aca="false">(50000-D15)/E15</f>
        <v>51914.4179868585</v>
      </c>
    </row>
    <row r="16" customFormat="false" ht="12.8" hidden="false" customHeight="false" outlineLevel="0" collapsed="false">
      <c r="A16" s="0" t="s">
        <v>17</v>
      </c>
      <c r="B16" s="5" t="n">
        <v>0.056</v>
      </c>
      <c r="C16" s="1" t="n">
        <v>105940</v>
      </c>
      <c r="D16" s="1" t="n">
        <v>49812</v>
      </c>
      <c r="E16" s="2" t="n">
        <f aca="false">D16/C16</f>
        <v>0.470190673966396</v>
      </c>
      <c r="F16" s="1" t="n">
        <f aca="false">(50000-D16)/E16</f>
        <v>399.837790090741</v>
      </c>
    </row>
    <row r="17" s="6" customFormat="true" ht="12.8" hidden="false" customHeight="false" outlineLevel="0" collapsed="false">
      <c r="A17" s="6" t="s">
        <v>18</v>
      </c>
      <c r="B17" s="7" t="n">
        <v>0.019</v>
      </c>
      <c r="C17" s="8" t="n">
        <v>280693</v>
      </c>
      <c r="D17" s="8" t="n">
        <v>143329</v>
      </c>
      <c r="E17" s="9" t="n">
        <f aca="false">D17/C17</f>
        <v>0.510625487632396</v>
      </c>
      <c r="F17" s="8" t="n">
        <f aca="false">(50000-D17)/E17</f>
        <v>-182773.876863719</v>
      </c>
      <c r="AMJ17" s="0"/>
    </row>
    <row r="18" customFormat="false" ht="12.8" hidden="false" customHeight="false" outlineLevel="0" collapsed="false">
      <c r="A18" s="0" t="s">
        <v>19</v>
      </c>
      <c r="B18" s="5" t="n">
        <v>0.022</v>
      </c>
      <c r="C18" s="1" t="n">
        <v>245361</v>
      </c>
      <c r="D18" s="1" t="n">
        <v>126508</v>
      </c>
      <c r="E18" s="2" t="n">
        <f aca="false">D18/C18</f>
        <v>0.515599463647442</v>
      </c>
      <c r="F18" s="1" t="n">
        <f aca="false">(50000-D18)/E18</f>
        <v>-148386.500363613</v>
      </c>
    </row>
    <row r="19" s="6" customFormat="true" ht="12.8" hidden="false" customHeight="false" outlineLevel="0" collapsed="false">
      <c r="A19" s="6" t="s">
        <v>20</v>
      </c>
      <c r="B19" s="7" t="n">
        <v>0.054</v>
      </c>
      <c r="C19" s="8" t="n">
        <v>216040</v>
      </c>
      <c r="D19" s="8" t="n">
        <v>51810</v>
      </c>
      <c r="E19" s="9" t="n">
        <f aca="false">D19/C19</f>
        <v>0.239816700610998</v>
      </c>
      <c r="F19" s="8" t="n">
        <f aca="false">(50000-D19)/E19</f>
        <v>-7547.43099787686</v>
      </c>
      <c r="AMJ19" s="0"/>
    </row>
    <row r="20" customFormat="false" ht="12.8" hidden="false" customHeight="false" outlineLevel="0" collapsed="false">
      <c r="A20" s="0" t="s">
        <v>21</v>
      </c>
      <c r="B20" s="5" t="n">
        <v>0.066</v>
      </c>
      <c r="C20" s="1" t="n">
        <v>166185</v>
      </c>
      <c r="D20" s="1" t="n">
        <v>42289</v>
      </c>
      <c r="E20" s="2" t="n">
        <f aca="false">D20/C20</f>
        <v>0.254469416614014</v>
      </c>
      <c r="F20" s="1" t="n">
        <f aca="false">(50000-D20)/E20</f>
        <v>30302.266192154</v>
      </c>
    </row>
    <row r="21" customFormat="false" ht="12.8" hidden="false" customHeight="false" outlineLevel="0" collapsed="false">
      <c r="A21" s="0" t="s">
        <v>22</v>
      </c>
      <c r="B21" s="5" t="n">
        <v>0.106</v>
      </c>
      <c r="C21" s="1" t="n">
        <v>99169</v>
      </c>
      <c r="D21" s="1" t="n">
        <v>26377</v>
      </c>
      <c r="E21" s="2" t="n">
        <f aca="false">D21/C21</f>
        <v>0.265980296261937</v>
      </c>
      <c r="F21" s="1" t="n">
        <f aca="false">(50000-D21)/E21</f>
        <v>88814.8495659097</v>
      </c>
    </row>
    <row r="22" s="6" customFormat="true" ht="12.8" hidden="false" customHeight="false" outlineLevel="0" collapsed="false">
      <c r="A22" s="6" t="s">
        <v>23</v>
      </c>
      <c r="B22" s="7" t="n">
        <v>0.042</v>
      </c>
      <c r="C22" s="8" t="n">
        <v>177796</v>
      </c>
      <c r="D22" s="8" t="n">
        <v>65798</v>
      </c>
      <c r="E22" s="9" t="n">
        <f aca="false">D22/C22</f>
        <v>0.370075817228734</v>
      </c>
      <c r="F22" s="8" t="n">
        <f aca="false">(50000-D22)/E22</f>
        <v>-42688.5499255297</v>
      </c>
      <c r="AMJ22" s="0"/>
    </row>
    <row r="23" customFormat="false" ht="12.8" hidden="false" customHeight="false" outlineLevel="0" collapsed="false">
      <c r="A23" s="0" t="s">
        <v>24</v>
      </c>
      <c r="B23" s="5" t="n">
        <v>0.06</v>
      </c>
      <c r="C23" s="1" t="n">
        <v>109696</v>
      </c>
      <c r="D23" s="1" t="n">
        <v>46850</v>
      </c>
      <c r="E23" s="2" t="n">
        <f aca="false">D23/C23</f>
        <v>0.427089410735123</v>
      </c>
      <c r="F23" s="1" t="n">
        <f aca="false">(50000-D23)/E23</f>
        <v>7375.50480256137</v>
      </c>
    </row>
    <row r="24" customFormat="false" ht="12.8" hidden="false" customHeight="false" outlineLevel="0" collapsed="false">
      <c r="A24" s="0" t="s">
        <v>25</v>
      </c>
      <c r="B24" s="5" t="n">
        <v>0.037</v>
      </c>
      <c r="C24" s="1" t="n">
        <v>222245</v>
      </c>
      <c r="D24" s="1" t="n">
        <v>75201</v>
      </c>
      <c r="E24" s="2" t="n">
        <f aca="false">D24/C24</f>
        <v>0.338369817093748</v>
      </c>
      <c r="F24" s="1" t="n">
        <f aca="false">(50000-D24)/E24</f>
        <v>-74477.6830760229</v>
      </c>
    </row>
    <row r="25" customFormat="false" ht="12.8" hidden="false" customHeight="false" outlineLevel="0" collapsed="false">
      <c r="A25" s="0" t="s">
        <v>26</v>
      </c>
      <c r="B25" s="5" t="n">
        <v>0.023</v>
      </c>
      <c r="C25" s="1" t="n">
        <v>359483</v>
      </c>
      <c r="D25" s="1" t="n">
        <v>121299</v>
      </c>
      <c r="E25" s="2" t="n">
        <f aca="false">D25/C25</f>
        <v>0.33742624825096</v>
      </c>
      <c r="F25" s="1" t="n">
        <f aca="false">(50000-D25)/E25</f>
        <v>-211302.470894237</v>
      </c>
    </row>
    <row r="26" s="6" customFormat="true" ht="12.8" hidden="false" customHeight="false" outlineLevel="0" collapsed="false">
      <c r="A26" s="6" t="s">
        <v>27</v>
      </c>
      <c r="B26" s="7" t="n">
        <v>0.03</v>
      </c>
      <c r="C26" s="8" t="n">
        <v>266876</v>
      </c>
      <c r="D26" s="8" t="n">
        <v>93218</v>
      </c>
      <c r="E26" s="9" t="n">
        <f aca="false">D26/C26</f>
        <v>0.349293304755767</v>
      </c>
      <c r="F26" s="8" t="n">
        <f aca="false">(50000-D26)/E26</f>
        <v>-123729.826514193</v>
      </c>
      <c r="AMJ26" s="0"/>
    </row>
    <row r="27" customFormat="false" ht="12.8" hidden="false" customHeight="false" outlineLevel="0" collapsed="false">
      <c r="A27" s="0" t="s">
        <v>28</v>
      </c>
      <c r="B27" s="5" t="n">
        <v>0.018</v>
      </c>
      <c r="C27" s="1" t="n">
        <v>479310</v>
      </c>
      <c r="D27" s="1" t="n">
        <v>152280</v>
      </c>
      <c r="E27" s="2" t="n">
        <f aca="false">D27/C27</f>
        <v>0.317706703386118</v>
      </c>
      <c r="F27" s="1" t="n">
        <f aca="false">(50000-D27)/E27</f>
        <v>-321932.143420016</v>
      </c>
    </row>
    <row r="28" customFormat="false" ht="12.8" hidden="false" customHeight="false" outlineLevel="0" collapsed="false">
      <c r="A28" s="0" t="s">
        <v>29</v>
      </c>
      <c r="B28" s="5" t="n">
        <v>0.094</v>
      </c>
      <c r="C28" s="1" t="n">
        <v>57724</v>
      </c>
      <c r="D28" s="1" t="n">
        <v>29795</v>
      </c>
      <c r="E28" s="2" t="n">
        <f aca="false">D28/C28</f>
        <v>0.516163121058832</v>
      </c>
      <c r="F28" s="1" t="n">
        <f aca="false">(50000-D28)/E28</f>
        <v>39144.6021144487</v>
      </c>
    </row>
    <row r="29" customFormat="false" ht="12.8" hidden="false" customHeight="false" outlineLevel="0" collapsed="false">
      <c r="A29" s="0" t="s">
        <v>30</v>
      </c>
      <c r="B29" s="5" t="n">
        <v>0.076</v>
      </c>
      <c r="C29" s="1" t="n">
        <v>71434</v>
      </c>
      <c r="D29" s="1" t="n">
        <v>36960</v>
      </c>
      <c r="E29" s="2" t="n">
        <f aca="false">D29/C29</f>
        <v>0.517400677548506</v>
      </c>
      <c r="F29" s="1" t="n">
        <f aca="false">(50000-D29)/E29</f>
        <v>25202.9047619048</v>
      </c>
    </row>
    <row r="30" customFormat="false" ht="12.8" hidden="false" customHeight="false" outlineLevel="0" collapsed="false">
      <c r="A30" s="0" t="s">
        <v>31</v>
      </c>
      <c r="B30" s="5" t="n">
        <v>0.18</v>
      </c>
      <c r="C30" s="1" t="n">
        <v>31433</v>
      </c>
      <c r="D30" s="1" t="n">
        <v>15514</v>
      </c>
      <c r="E30" s="2" t="n">
        <f aca="false">D30/C30</f>
        <v>0.493557725956797</v>
      </c>
      <c r="F30" s="1" t="n">
        <f aca="false">(50000-D30)/E30</f>
        <v>69872.272656955</v>
      </c>
    </row>
    <row r="31" customFormat="false" ht="12.8" hidden="false" customHeight="false" outlineLevel="0" collapsed="false">
      <c r="A31" s="0" t="s">
        <v>32</v>
      </c>
      <c r="B31" s="5" t="n">
        <v>0.06</v>
      </c>
      <c r="C31" s="1" t="n">
        <v>90792</v>
      </c>
      <c r="D31" s="1" t="n">
        <v>46825</v>
      </c>
      <c r="E31" s="2" t="n">
        <f aca="false">D31/C31</f>
        <v>0.515739272182571</v>
      </c>
      <c r="F31" s="1" t="n">
        <f aca="false">(50000-D31)/E31</f>
        <v>6156.21142552055</v>
      </c>
    </row>
    <row r="32" customFormat="false" ht="12.8" hidden="false" customHeight="false" outlineLevel="0" collapsed="false">
      <c r="A32" s="0" t="s">
        <v>33</v>
      </c>
      <c r="B32" s="5" t="n">
        <v>0.087</v>
      </c>
      <c r="C32" s="1" t="n">
        <v>63473</v>
      </c>
      <c r="D32" s="1" t="n">
        <v>32148</v>
      </c>
      <c r="E32" s="2" t="n">
        <f aca="false">D32/C32</f>
        <v>0.506483071542231</v>
      </c>
      <c r="F32" s="1" t="n">
        <f aca="false">(50000-D32)/E32</f>
        <v>35246.9825805649</v>
      </c>
    </row>
    <row r="33" s="6" customFormat="true" ht="12.8" hidden="false" customHeight="false" outlineLevel="0" collapsed="false">
      <c r="A33" s="6" t="s">
        <v>34</v>
      </c>
      <c r="B33" s="7" t="n">
        <v>0.055</v>
      </c>
      <c r="C33" s="8" t="n">
        <v>97871</v>
      </c>
      <c r="D33" s="8" t="n">
        <v>51102</v>
      </c>
      <c r="E33" s="9" t="n">
        <f aca="false">D33/C33</f>
        <v>0.52213628143168</v>
      </c>
      <c r="F33" s="8" t="n">
        <f aca="false">(50000-D33)/E33</f>
        <v>-2110.56009549528</v>
      </c>
      <c r="AMJ33" s="0"/>
    </row>
    <row r="34" customFormat="false" ht="12.8" hidden="false" customHeight="false" outlineLevel="0" collapsed="false">
      <c r="A34" s="0" t="s">
        <v>35</v>
      </c>
      <c r="B34" s="5" t="n">
        <v>0.042</v>
      </c>
      <c r="C34" s="1" t="n">
        <v>129247</v>
      </c>
      <c r="D34" s="1" t="n">
        <v>66905</v>
      </c>
      <c r="E34" s="2" t="n">
        <f aca="false">D34/C34</f>
        <v>0.517652247247518</v>
      </c>
      <c r="F34" s="1" t="n">
        <f aca="false">(50000-D34)/E34</f>
        <v>-32657.0590389358</v>
      </c>
    </row>
    <row r="35" customFormat="false" ht="12.8" hidden="false" customHeight="false" outlineLevel="0" collapsed="false">
      <c r="A35" s="0" t="s">
        <v>36</v>
      </c>
      <c r="B35" s="5" t="n">
        <v>0.058</v>
      </c>
      <c r="C35" s="1" t="n">
        <v>92594</v>
      </c>
      <c r="D35" s="1" t="n">
        <v>48249</v>
      </c>
      <c r="E35" s="2" t="n">
        <f aca="false">D35/C35</f>
        <v>0.521081279564551</v>
      </c>
      <c r="F35" s="1" t="n">
        <f aca="false">(50000-D35)/E35</f>
        <v>3360.32029679372</v>
      </c>
    </row>
    <row r="36" customFormat="false" ht="12.8" hidden="false" customHeight="false" outlineLevel="0" collapsed="false">
      <c r="A36" s="0" t="s">
        <v>37</v>
      </c>
      <c r="B36" s="5" t="n">
        <v>0.063</v>
      </c>
      <c r="C36" s="1" t="n">
        <v>84295</v>
      </c>
      <c r="D36" s="1" t="n">
        <v>44311</v>
      </c>
      <c r="E36" s="2" t="n">
        <f aca="false">D36/C36</f>
        <v>0.525665816477846</v>
      </c>
      <c r="F36" s="1" t="n">
        <f aca="false">(50000-D36)/E36</f>
        <v>10822.4651892307</v>
      </c>
    </row>
    <row r="37" s="6" customFormat="true" ht="12.8" hidden="false" customHeight="false" outlineLevel="0" collapsed="false">
      <c r="A37" s="6" t="s">
        <v>38</v>
      </c>
      <c r="B37" s="7" t="n">
        <v>0.055</v>
      </c>
      <c r="C37" s="8" t="n">
        <v>97522</v>
      </c>
      <c r="D37" s="8" t="n">
        <v>50812</v>
      </c>
      <c r="E37" s="9" t="n">
        <f aca="false">D37/C37</f>
        <v>0.521031151945202</v>
      </c>
      <c r="F37" s="8" t="n">
        <f aca="false">(50000-D37)/E37</f>
        <v>-1558.44808312997</v>
      </c>
      <c r="AMJ37" s="0"/>
    </row>
    <row r="38" customFormat="false" ht="12.8" hidden="false" customHeight="false" outlineLevel="0" collapsed="false">
      <c r="A38" s="0" t="s">
        <v>39</v>
      </c>
      <c r="B38" s="5" t="n">
        <v>0.847</v>
      </c>
      <c r="C38" s="1" t="n">
        <v>6627</v>
      </c>
      <c r="D38" s="1" t="n">
        <v>3299</v>
      </c>
      <c r="E38" s="2" t="n">
        <f aca="false">D38/C38</f>
        <v>0.497811981288668</v>
      </c>
      <c r="F38" s="1" t="n">
        <f aca="false">(50000-D38)/E38</f>
        <v>93812.5271294332</v>
      </c>
    </row>
    <row r="39" customFormat="false" ht="12.8" hidden="false" customHeight="false" outlineLevel="0" collapsed="false">
      <c r="A39" s="0" t="s">
        <v>40</v>
      </c>
      <c r="B39" s="5" t="n">
        <v>0.061</v>
      </c>
      <c r="C39" s="1" t="n">
        <v>88442</v>
      </c>
      <c r="D39" s="1" t="n">
        <v>46101</v>
      </c>
      <c r="E39" s="2" t="n">
        <f aca="false">D39/C39</f>
        <v>0.521256868908437</v>
      </c>
      <c r="F39" s="1" t="n">
        <f aca="false">(50000-D39)/E39</f>
        <v>7479.99735363658</v>
      </c>
    </row>
    <row r="40" customFormat="false" ht="12.8" hidden="false" customHeight="false" outlineLevel="0" collapsed="false">
      <c r="A40" s="0" t="s">
        <v>41</v>
      </c>
      <c r="B40" s="5" t="n">
        <v>0.078</v>
      </c>
      <c r="C40" s="1" t="n">
        <v>64720</v>
      </c>
      <c r="D40" s="1" t="n">
        <v>35759</v>
      </c>
      <c r="E40" s="2" t="n">
        <f aca="false">D40/C40</f>
        <v>0.552518541409147</v>
      </c>
      <c r="F40" s="1" t="n">
        <f aca="false">(50000-D40)/E40</f>
        <v>25774.7006348052</v>
      </c>
    </row>
    <row r="41" customFormat="false" ht="12.8" hidden="false" customHeight="false" outlineLevel="0" collapsed="false">
      <c r="A41" s="0" t="s">
        <v>42</v>
      </c>
      <c r="B41" s="5" t="n">
        <v>0.182</v>
      </c>
      <c r="C41" s="1" t="n">
        <v>27918</v>
      </c>
      <c r="D41" s="1" t="n">
        <v>15307</v>
      </c>
      <c r="E41" s="2" t="n">
        <f aca="false">D41/C41</f>
        <v>0.548284261050219</v>
      </c>
      <c r="F41" s="1" t="n">
        <f aca="false">(50000-D41)/E41</f>
        <v>63275.5715685634</v>
      </c>
    </row>
    <row r="42" customFormat="false" ht="12.8" hidden="false" customHeight="false" outlineLevel="0" collapsed="false">
      <c r="A42" s="0" t="s">
        <v>43</v>
      </c>
      <c r="B42" s="5" t="n">
        <v>0.057</v>
      </c>
      <c r="C42" s="1" t="n">
        <v>89213</v>
      </c>
      <c r="D42" s="1" t="n">
        <v>48614</v>
      </c>
      <c r="E42" s="2" t="n">
        <f aca="false">D42/C42</f>
        <v>0.544920583323058</v>
      </c>
      <c r="F42" s="1" t="n">
        <f aca="false">(50000-D42)/E42</f>
        <v>2543.4899000288</v>
      </c>
    </row>
    <row r="43" s="6" customFormat="true" ht="12.8" hidden="false" customHeight="false" outlineLevel="0" collapsed="false">
      <c r="A43" s="6" t="s">
        <v>44</v>
      </c>
      <c r="B43" s="7" t="n">
        <v>0.053</v>
      </c>
      <c r="C43" s="8" t="n">
        <v>96617</v>
      </c>
      <c r="D43" s="8" t="n">
        <v>53104</v>
      </c>
      <c r="E43" s="9" t="n">
        <f aca="false">D43/C43</f>
        <v>0.549634122359419</v>
      </c>
      <c r="F43" s="8" t="n">
        <f aca="false">(50000-D43)/E43</f>
        <v>-5647.3931907201</v>
      </c>
      <c r="AMJ43" s="0"/>
    </row>
    <row r="44" customFormat="false" ht="12.8" hidden="false" customHeight="false" outlineLevel="0" collapsed="false">
      <c r="A44" s="0" t="s">
        <v>45</v>
      </c>
      <c r="B44" s="5" t="n">
        <v>0.184</v>
      </c>
      <c r="C44" s="1" t="n">
        <v>34393</v>
      </c>
      <c r="D44" s="1" t="n">
        <v>15214</v>
      </c>
      <c r="E44" s="2" t="n">
        <f aca="false">D44/C44</f>
        <v>0.442357456459163</v>
      </c>
      <c r="F44" s="1" t="n">
        <f aca="false">(50000-D44)/E44</f>
        <v>78637.7611410543</v>
      </c>
    </row>
    <row r="45" customFormat="false" ht="12.8" hidden="false" customHeight="false" outlineLevel="0" collapsed="false">
      <c r="A45" s="0" t="s">
        <v>46</v>
      </c>
      <c r="B45" s="5" t="n">
        <v>0.176</v>
      </c>
      <c r="C45" s="1" t="n">
        <v>36848</v>
      </c>
      <c r="D45" s="1" t="n">
        <v>15909</v>
      </c>
      <c r="E45" s="2" t="n">
        <f aca="false">D45/C45</f>
        <v>0.431746634824142</v>
      </c>
      <c r="F45" s="1" t="n">
        <f aca="false">(50000-D45)/E45</f>
        <v>78960.6617637815</v>
      </c>
    </row>
    <row r="46" s="15" customFormat="true" ht="12.8" hidden="false" customHeight="false" outlineLevel="0" collapsed="false">
      <c r="A46" s="10" t="s">
        <v>47</v>
      </c>
      <c r="B46" s="11" t="n">
        <v>0.097</v>
      </c>
      <c r="C46" s="12" t="n">
        <v>65165</v>
      </c>
      <c r="D46" s="12" t="n">
        <v>28687</v>
      </c>
      <c r="E46" s="13" t="n">
        <f aca="false">D46/C46</f>
        <v>0.440220977518607</v>
      </c>
      <c r="F46" s="14" t="n">
        <f aca="false">(50000-D46)/E46</f>
        <v>48414.3216439502</v>
      </c>
      <c r="AMJ46" s="0"/>
    </row>
    <row r="47" s="16" customFormat="true" ht="12.8" hidden="false" customHeight="false" outlineLevel="0" collapsed="false">
      <c r="A47" s="16" t="s">
        <v>48</v>
      </c>
      <c r="B47" s="17" t="n">
        <v>0.056</v>
      </c>
      <c r="C47" s="18" t="n">
        <v>121655</v>
      </c>
      <c r="D47" s="18" t="n">
        <v>49808</v>
      </c>
      <c r="E47" s="19" t="n">
        <f aca="false">D47/C47</f>
        <v>0.409420081377666</v>
      </c>
      <c r="F47" s="18" t="n">
        <f aca="false">(50000-D47)/E47</f>
        <v>468.955991005461</v>
      </c>
      <c r="AMJ47" s="0"/>
    </row>
    <row r="48" customFormat="false" ht="12.8" hidden="false" customHeight="false" outlineLevel="0" collapsed="false">
      <c r="A48" s="0" t="s">
        <v>49</v>
      </c>
      <c r="B48" s="5" t="n">
        <v>0.162</v>
      </c>
      <c r="C48" s="1" t="n">
        <v>47277</v>
      </c>
      <c r="D48" s="1" t="n">
        <v>17243</v>
      </c>
      <c r="E48" s="2" t="n">
        <f aca="false">D48/C48</f>
        <v>0.364722803900417</v>
      </c>
      <c r="F48" s="1" t="n">
        <f aca="false">(50000-D48)/E48</f>
        <v>89813.4135011309</v>
      </c>
    </row>
    <row r="49" customFormat="false" ht="12.8" hidden="false" customHeight="false" outlineLevel="0" collapsed="false">
      <c r="A49" s="0" t="s">
        <v>50</v>
      </c>
      <c r="B49" s="5" t="n">
        <v>0.146</v>
      </c>
      <c r="C49" s="1" t="n">
        <v>53131</v>
      </c>
      <c r="D49" s="1" t="n">
        <v>19173</v>
      </c>
      <c r="E49" s="2" t="n">
        <f aca="false">D49/C49</f>
        <v>0.360862773145621</v>
      </c>
      <c r="F49" s="1" t="n">
        <f aca="false">(50000-D49)/E49</f>
        <v>85425.824701403</v>
      </c>
    </row>
    <row r="50" s="16" customFormat="true" ht="12.8" hidden="false" customHeight="false" outlineLevel="0" collapsed="false">
      <c r="A50" s="16" t="s">
        <v>51</v>
      </c>
      <c r="B50" s="17" t="n">
        <v>0.08</v>
      </c>
      <c r="C50" s="18" t="n">
        <v>95459</v>
      </c>
      <c r="D50" s="18" t="n">
        <v>34737</v>
      </c>
      <c r="E50" s="19" t="n">
        <f aca="false">D50/C50</f>
        <v>0.363894446830576</v>
      </c>
      <c r="F50" s="18" t="n">
        <f aca="false">(50000-D50)/E50</f>
        <v>41943.481503872</v>
      </c>
      <c r="AMJ50" s="0"/>
    </row>
    <row r="51" customFormat="false" ht="12.8" hidden="false" customHeight="false" outlineLevel="0" collapsed="false">
      <c r="A51" s="0" t="s">
        <v>52</v>
      </c>
      <c r="B51" s="5" t="n">
        <v>0.113</v>
      </c>
      <c r="C51" s="1" t="n">
        <v>55184</v>
      </c>
      <c r="D51" s="1" t="n">
        <v>24768</v>
      </c>
      <c r="E51" s="2" t="n">
        <f aca="false">D51/C51</f>
        <v>0.448825746593215</v>
      </c>
      <c r="F51" s="1" t="n">
        <f aca="false">(50000-D51)/E51</f>
        <v>56217.8087855297</v>
      </c>
    </row>
    <row r="52" s="16" customFormat="true" ht="12.8" hidden="false" customHeight="false" outlineLevel="0" collapsed="false">
      <c r="A52" s="16" t="s">
        <v>53</v>
      </c>
      <c r="B52" s="17" t="n">
        <v>0.075</v>
      </c>
      <c r="C52" s="18" t="n">
        <v>82685</v>
      </c>
      <c r="D52" s="18" t="n">
        <v>37122</v>
      </c>
      <c r="E52" s="19" t="n">
        <f aca="false">D52/C52</f>
        <v>0.448956884561892</v>
      </c>
      <c r="F52" s="18" t="n">
        <f aca="false">(50000-D52)/E52</f>
        <v>28684.2688971499</v>
      </c>
      <c r="AMJ52" s="0"/>
    </row>
    <row r="53" customFormat="false" ht="12.8" hidden="false" customHeight="false" outlineLevel="0" collapsed="false">
      <c r="A53" s="0" t="s">
        <v>54</v>
      </c>
      <c r="B53" s="5" t="n">
        <v>0.17</v>
      </c>
      <c r="C53" s="1" t="n">
        <v>37141</v>
      </c>
      <c r="D53" s="1" t="n">
        <v>16435</v>
      </c>
      <c r="E53" s="2" t="n">
        <f aca="false">D53/C53</f>
        <v>0.442502894375488</v>
      </c>
      <c r="F53" s="1" t="n">
        <f aca="false">(50000-D53)/E53</f>
        <v>75852.6111956191</v>
      </c>
    </row>
    <row r="54" customFormat="false" ht="12.8" hidden="false" customHeight="false" outlineLevel="0" collapsed="false">
      <c r="A54" s="0" t="s">
        <v>55</v>
      </c>
      <c r="B54" s="5" t="n">
        <v>0.067</v>
      </c>
      <c r="C54" s="1" t="n">
        <v>81582</v>
      </c>
      <c r="D54" s="1" t="n">
        <v>41941</v>
      </c>
      <c r="E54" s="2" t="n">
        <f aca="false">D54/C54</f>
        <v>0.51409624672109</v>
      </c>
      <c r="F54" s="1" t="n">
        <f aca="false">(50000-D54)/E54</f>
        <v>15676.052979185</v>
      </c>
    </row>
    <row r="55" s="16" customFormat="true" ht="12.8" hidden="false" customHeight="false" outlineLevel="0" collapsed="false">
      <c r="A55" s="16" t="s">
        <v>56</v>
      </c>
      <c r="B55" s="17" t="n">
        <v>0.059</v>
      </c>
      <c r="C55" s="18" t="n">
        <v>92004</v>
      </c>
      <c r="D55" s="18" t="n">
        <v>47247</v>
      </c>
      <c r="E55" s="19" t="n">
        <f aca="false">D55/C55</f>
        <v>0.513532020346941</v>
      </c>
      <c r="F55" s="18" t="n">
        <f aca="false">(50000-D55)/E55</f>
        <v>5360.91205790844</v>
      </c>
      <c r="AMJ55" s="0"/>
    </row>
    <row r="56" customFormat="false" ht="12.8" hidden="false" customHeight="false" outlineLevel="0" collapsed="false">
      <c r="A56" s="0" t="s">
        <v>57</v>
      </c>
      <c r="B56" s="5" t="n">
        <v>0.444</v>
      </c>
      <c r="C56" s="1" t="n">
        <v>12404</v>
      </c>
      <c r="D56" s="1" t="n">
        <v>6292</v>
      </c>
      <c r="E56" s="2" t="n">
        <f aca="false">D56/C56</f>
        <v>0.507255723960013</v>
      </c>
      <c r="F56" s="1" t="n">
        <f aca="false">(50000-D56)/E56</f>
        <v>86165.6122059758</v>
      </c>
    </row>
    <row r="57" customFormat="false" ht="12.8" hidden="false" customHeight="false" outlineLevel="0" collapsed="false">
      <c r="A57" s="0" t="s">
        <v>58</v>
      </c>
      <c r="B57" s="5" t="n">
        <v>0.126</v>
      </c>
      <c r="C57" s="1" t="n">
        <v>49482</v>
      </c>
      <c r="D57" s="1" t="n">
        <v>22241</v>
      </c>
      <c r="E57" s="2" t="n">
        <f aca="false">D57/C57</f>
        <v>0.449476577341255</v>
      </c>
      <c r="F57" s="1" t="n">
        <f aca="false">(50000-D57)/E57</f>
        <v>61758.5017759993</v>
      </c>
    </row>
    <row r="58" customFormat="false" ht="12.8" hidden="false" customHeight="false" outlineLevel="0" collapsed="false">
      <c r="A58" s="0" t="s">
        <v>59</v>
      </c>
      <c r="B58" s="5" t="n">
        <v>0.133</v>
      </c>
      <c r="C58" s="1" t="n">
        <v>46986</v>
      </c>
      <c r="D58" s="1" t="n">
        <v>21051</v>
      </c>
      <c r="E58" s="2" t="n">
        <f aca="false">D58/C58</f>
        <v>0.448027071893756</v>
      </c>
      <c r="F58" s="1" t="n">
        <f aca="false">(50000-D58)/E58</f>
        <v>64614.3990309249</v>
      </c>
    </row>
    <row r="59" s="16" customFormat="true" ht="12.8" hidden="false" customHeight="false" outlineLevel="0" collapsed="false">
      <c r="A59" s="16" t="s">
        <v>60</v>
      </c>
      <c r="B59" s="17" t="n">
        <v>0.073</v>
      </c>
      <c r="C59" s="18" t="n">
        <v>84365</v>
      </c>
      <c r="D59" s="18" t="n">
        <v>38239</v>
      </c>
      <c r="E59" s="19" t="n">
        <f aca="false">D59/C59</f>
        <v>0.453256682273455</v>
      </c>
      <c r="F59" s="18" t="n">
        <f aca="false">(50000-D59)/E59</f>
        <v>25947.7696853997</v>
      </c>
      <c r="AMJ59" s="0"/>
    </row>
    <row r="60" customFormat="false" ht="12.8" hidden="false" customHeight="false" outlineLevel="0" collapsed="false">
      <c r="A60" s="0" t="s">
        <v>61</v>
      </c>
      <c r="B60" s="5" t="n">
        <v>0.08</v>
      </c>
      <c r="C60" s="1" t="n">
        <v>69661</v>
      </c>
      <c r="D60" s="1" t="n">
        <v>34847</v>
      </c>
      <c r="E60" s="2" t="n">
        <f aca="false">D60/C60</f>
        <v>0.500236861371499</v>
      </c>
      <c r="F60" s="1" t="n">
        <f aca="false">(50000-D60)/E60</f>
        <v>30291.650156398</v>
      </c>
    </row>
    <row r="61" s="16" customFormat="true" ht="12.8" hidden="false" customHeight="false" outlineLevel="0" collapsed="false">
      <c r="A61" s="16" t="s">
        <v>62</v>
      </c>
      <c r="B61" s="17" t="n">
        <v>0.062</v>
      </c>
      <c r="C61" s="18" t="n">
        <v>89474</v>
      </c>
      <c r="D61" s="18" t="n">
        <v>44774</v>
      </c>
      <c r="E61" s="19" t="n">
        <f aca="false">D61/C61</f>
        <v>0.500413527952254</v>
      </c>
      <c r="F61" s="18" t="n">
        <f aca="false">(50000-D61)/E61</f>
        <v>10443.3627551704</v>
      </c>
      <c r="AMJ61" s="0"/>
    </row>
    <row r="62" customFormat="false" ht="12.8" hidden="false" customHeight="false" outlineLevel="0" collapsed="false">
      <c r="A62" s="0" t="s">
        <v>63</v>
      </c>
      <c r="B62" s="5" t="n">
        <v>0.143</v>
      </c>
      <c r="C62" s="1" t="n">
        <v>39635</v>
      </c>
      <c r="D62" s="1" t="n">
        <v>19564</v>
      </c>
      <c r="E62" s="2" t="n">
        <f aca="false">D62/C62</f>
        <v>0.493604137757033</v>
      </c>
      <c r="F62" s="1" t="n">
        <f aca="false">(50000-D62)/E62</f>
        <v>61660.7472909426</v>
      </c>
    </row>
    <row r="63" customFormat="false" ht="12.8" hidden="false" customHeight="false" outlineLevel="0" collapsed="false">
      <c r="A63" s="0" t="s">
        <v>64</v>
      </c>
      <c r="B63" s="5" t="n">
        <v>0.26</v>
      </c>
      <c r="C63" s="1" t="n">
        <v>37378</v>
      </c>
      <c r="D63" s="1" t="n">
        <v>10730</v>
      </c>
      <c r="E63" s="2" t="n">
        <f aca="false">D63/C63</f>
        <v>0.287067258815346</v>
      </c>
      <c r="F63" s="1" t="n">
        <f aca="false">(50000-D63)/E63</f>
        <v>136797.209692451</v>
      </c>
    </row>
    <row r="64" customFormat="false" ht="12.8" hidden="false" customHeight="false" outlineLevel="0" collapsed="false">
      <c r="A64" s="0" t="s">
        <v>65</v>
      </c>
      <c r="B64" s="5" t="n">
        <v>0.166</v>
      </c>
      <c r="C64" s="1" t="n">
        <v>56548</v>
      </c>
      <c r="D64" s="1" t="n">
        <v>16803</v>
      </c>
      <c r="E64" s="2" t="n">
        <f aca="false">D64/C64</f>
        <v>0.297145787649431</v>
      </c>
      <c r="F64" s="1" t="n">
        <f aca="false">(50000-D64)/E64</f>
        <v>111719.571267036</v>
      </c>
    </row>
    <row r="65" s="16" customFormat="true" ht="12.8" hidden="false" customHeight="false" outlineLevel="0" collapsed="false">
      <c r="A65" s="16" t="s">
        <v>66</v>
      </c>
      <c r="B65" s="17" t="n">
        <v>0.102</v>
      </c>
      <c r="C65" s="18" t="n">
        <v>94036</v>
      </c>
      <c r="D65" s="18" t="n">
        <v>27447</v>
      </c>
      <c r="E65" s="19" t="n">
        <f aca="false">D65/C65</f>
        <v>0.291877578799609</v>
      </c>
      <c r="F65" s="18" t="n">
        <f aca="false">(50000-D65)/E65</f>
        <v>77268.6963238241</v>
      </c>
      <c r="AMJ65" s="0"/>
    </row>
    <row r="66" customFormat="false" ht="12.8" hidden="false" customHeight="false" outlineLevel="0" collapsed="false">
      <c r="A66" s="0" t="s">
        <v>67</v>
      </c>
      <c r="B66" s="5" t="n">
        <v>0.15</v>
      </c>
      <c r="C66" s="1" t="n">
        <v>37853</v>
      </c>
      <c r="D66" s="1" t="n">
        <v>18597</v>
      </c>
      <c r="E66" s="2" t="n">
        <f aca="false">D66/C66</f>
        <v>0.491295273822418</v>
      </c>
      <c r="F66" s="1" t="n">
        <f aca="false">(50000-D66)/E66</f>
        <v>63918.7911491101</v>
      </c>
    </row>
    <row r="67" s="16" customFormat="true" ht="12.8" hidden="false" customHeight="false" outlineLevel="0" collapsed="false">
      <c r="A67" s="16" t="s">
        <v>68</v>
      </c>
      <c r="B67" s="17" t="n">
        <v>0.059</v>
      </c>
      <c r="C67" s="18" t="n">
        <v>95620</v>
      </c>
      <c r="D67" s="18" t="n">
        <v>47197</v>
      </c>
      <c r="E67" s="19" t="n">
        <f aca="false">D67/C67</f>
        <v>0.493589207278812</v>
      </c>
      <c r="F67" s="18" t="n">
        <f aca="false">(50000-D67)/E67</f>
        <v>5678.81136512914</v>
      </c>
      <c r="AMJ67" s="0"/>
    </row>
    <row r="68" customFormat="false" ht="12.8" hidden="false" customHeight="false" outlineLevel="0" collapsed="false">
      <c r="A68" s="0" t="s">
        <v>69</v>
      </c>
      <c r="B68" s="5" t="n">
        <v>0.085</v>
      </c>
      <c r="C68" s="1" t="n">
        <v>66661</v>
      </c>
      <c r="D68" s="1" t="n">
        <v>32779</v>
      </c>
      <c r="E68" s="2" t="n">
        <f aca="false">D68/C68</f>
        <v>0.491726796777726</v>
      </c>
      <c r="F68" s="1" t="n">
        <f aca="false">(50000-D68)/E68</f>
        <v>35021.4796363525</v>
      </c>
    </row>
    <row r="69" customFormat="false" ht="12.8" hidden="false" customHeight="false" outlineLevel="0" collapsed="false">
      <c r="A69" s="0" t="s">
        <v>70</v>
      </c>
      <c r="B69" s="5" t="n">
        <v>0.104</v>
      </c>
      <c r="C69" s="1" t="n">
        <v>54059</v>
      </c>
      <c r="D69" s="1" t="n">
        <v>26799</v>
      </c>
      <c r="E69" s="2" t="n">
        <f aca="false">D69/C69</f>
        <v>0.495736140143177</v>
      </c>
      <c r="F69" s="1" t="n">
        <f aca="false">(50000-D69)/E69</f>
        <v>46801.1067204</v>
      </c>
    </row>
    <row r="70" s="6" customFormat="true" ht="12.8" hidden="false" customHeight="false" outlineLevel="0" collapsed="false">
      <c r="A70" s="6" t="s">
        <v>71</v>
      </c>
      <c r="B70" s="7" t="n">
        <v>0.056</v>
      </c>
      <c r="C70" s="8" t="n">
        <v>101696</v>
      </c>
      <c r="D70" s="8" t="n">
        <v>50157</v>
      </c>
      <c r="E70" s="9" t="n">
        <f aca="false">D70/C70</f>
        <v>0.493205239144116</v>
      </c>
      <c r="F70" s="8" t="n">
        <f aca="false">(50000-D70)/E70</f>
        <v>-318.325896684411</v>
      </c>
      <c r="AMJ70" s="0"/>
    </row>
    <row r="71" customFormat="false" ht="12.8" hidden="false" customHeight="false" outlineLevel="0" collapsed="false">
      <c r="A71" s="0" t="s">
        <v>72</v>
      </c>
      <c r="B71" s="5" t="n">
        <v>0.106</v>
      </c>
      <c r="C71" s="1" t="n">
        <v>54098</v>
      </c>
      <c r="D71" s="1" t="n">
        <v>26473</v>
      </c>
      <c r="E71" s="2" t="n">
        <f aca="false">D71/C71</f>
        <v>0.489352656290436</v>
      </c>
      <c r="F71" s="1" t="n">
        <f aca="false">(50000-D71)/E71</f>
        <v>48077.8017602841</v>
      </c>
    </row>
    <row r="72" customFormat="false" ht="12.8" hidden="false" customHeight="false" outlineLevel="0" collapsed="false">
      <c r="A72" s="0" t="s">
        <v>73</v>
      </c>
      <c r="B72" s="5" t="n">
        <v>0.053</v>
      </c>
      <c r="C72" s="1" t="n">
        <v>158163</v>
      </c>
      <c r="D72" s="1" t="n">
        <v>52598</v>
      </c>
      <c r="E72" s="2" t="n">
        <f aca="false">D72/C72</f>
        <v>0.332555654609485</v>
      </c>
      <c r="F72" s="1" t="n">
        <f aca="false">(50000-D72)/E72</f>
        <v>-7812.22620631963</v>
      </c>
    </row>
    <row r="73" customFormat="false" ht="12.8" hidden="false" customHeight="false" outlineLevel="0" collapsed="false">
      <c r="A73" s="0" t="s">
        <v>74</v>
      </c>
      <c r="B73" s="5" t="n">
        <v>0.352</v>
      </c>
      <c r="C73" s="1" t="n">
        <v>16613</v>
      </c>
      <c r="D73" s="1" t="n">
        <v>7936</v>
      </c>
      <c r="E73" s="2" t="n">
        <f aca="false">D73/C73</f>
        <v>0.477698188165894</v>
      </c>
      <c r="F73" s="1" t="n">
        <f aca="false">(50000-D73)/E73</f>
        <v>88055.5987903226</v>
      </c>
    </row>
    <row r="74" customFormat="false" ht="12.8" hidden="false" customHeight="false" outlineLevel="0" collapsed="false">
      <c r="A74" s="0" t="s">
        <v>75</v>
      </c>
      <c r="B74" s="5" t="n">
        <v>0.247</v>
      </c>
      <c r="C74" s="1" t="n">
        <v>27619</v>
      </c>
      <c r="D74" s="1" t="n">
        <v>11317</v>
      </c>
      <c r="E74" s="2" t="n">
        <f aca="false">D74/C74</f>
        <v>0.409754154748543</v>
      </c>
      <c r="F74" s="1" t="n">
        <f aca="false">(50000-D74)/E74</f>
        <v>94405.3880887161</v>
      </c>
    </row>
    <row r="75" customFormat="false" ht="12.8" hidden="false" customHeight="false" outlineLevel="0" collapsed="false">
      <c r="A75" s="0" t="s">
        <v>76</v>
      </c>
      <c r="B75" s="5" t="n">
        <v>0.199</v>
      </c>
      <c r="C75" s="1" t="n">
        <v>41530</v>
      </c>
      <c r="D75" s="1" t="n">
        <v>14020</v>
      </c>
      <c r="E75" s="2" t="n">
        <f aca="false">D75/C75</f>
        <v>0.337587286299061</v>
      </c>
      <c r="F75" s="1" t="n">
        <f aca="false">(50000-D75)/E75</f>
        <v>106579.843081312</v>
      </c>
    </row>
    <row r="76" customFormat="false" ht="12.8" hidden="false" customHeight="false" outlineLevel="0" collapsed="false">
      <c r="A76" s="0" t="s">
        <v>77</v>
      </c>
      <c r="B76" s="5" t="n">
        <v>0.243</v>
      </c>
      <c r="C76" s="1" t="n">
        <v>31623</v>
      </c>
      <c r="D76" s="1" t="n">
        <v>11478</v>
      </c>
      <c r="E76" s="2" t="n">
        <f aca="false">D76/C76</f>
        <v>0.362963665686367</v>
      </c>
      <c r="F76" s="1" t="n">
        <f aca="false">(50000-D76)/E76</f>
        <v>106131.835337167</v>
      </c>
    </row>
    <row r="77" customFormat="false" ht="12.8" hidden="false" customHeight="false" outlineLevel="0" collapsed="false">
      <c r="A77" s="0" t="s">
        <v>78</v>
      </c>
      <c r="B77" s="5" t="n">
        <v>0.171</v>
      </c>
      <c r="C77" s="1" t="n">
        <v>47550</v>
      </c>
      <c r="D77" s="1" t="n">
        <v>16297</v>
      </c>
      <c r="E77" s="2" t="n">
        <f aca="false">D77/C77</f>
        <v>0.34273396424816</v>
      </c>
      <c r="F77" s="1" t="n">
        <f aca="false">(50000-D77)/E77</f>
        <v>98335.7458427932</v>
      </c>
    </row>
    <row r="78" customFormat="false" ht="12.8" hidden="false" customHeight="false" outlineLevel="0" collapsed="false">
      <c r="A78" s="0" t="s">
        <v>79</v>
      </c>
      <c r="B78" s="5" t="n">
        <v>0.123</v>
      </c>
      <c r="C78" s="1" t="n">
        <v>44789</v>
      </c>
      <c r="D78" s="1" t="n">
        <v>22648</v>
      </c>
      <c r="E78" s="2" t="n">
        <f aca="false">D78/C78</f>
        <v>0.505659871843533</v>
      </c>
      <c r="F78" s="1" t="n">
        <f aca="false">(50000-D78)/E78</f>
        <v>54091.6958671847</v>
      </c>
    </row>
    <row r="79" customFormat="false" ht="12.8" hidden="false" customHeight="false" outlineLevel="0" collapsed="false">
      <c r="A79" s="0" t="s">
        <v>80</v>
      </c>
      <c r="B79" s="5" t="n">
        <v>0.101</v>
      </c>
      <c r="C79" s="1" t="n">
        <v>55351</v>
      </c>
      <c r="D79" s="1" t="n">
        <v>27663</v>
      </c>
      <c r="E79" s="2" t="n">
        <f aca="false">D79/C79</f>
        <v>0.499774168488374</v>
      </c>
      <c r="F79" s="1" t="n">
        <f aca="false">(50000-D79)/E79</f>
        <v>44694.1867114919</v>
      </c>
    </row>
    <row r="80" s="16" customFormat="true" ht="12.8" hidden="false" customHeight="false" outlineLevel="0" collapsed="false">
      <c r="A80" s="16" t="s">
        <v>81</v>
      </c>
      <c r="B80" s="17" t="n">
        <v>0.059</v>
      </c>
      <c r="C80" s="18" t="n">
        <v>93810</v>
      </c>
      <c r="D80" s="18" t="n">
        <v>47234</v>
      </c>
      <c r="E80" s="19" t="n">
        <f aca="false">D80/C80</f>
        <v>0.503507088796504</v>
      </c>
      <c r="F80" s="18" t="n">
        <f aca="false">(50000-D80)/E80</f>
        <v>5493.46784096202</v>
      </c>
      <c r="AMJ80" s="0"/>
    </row>
    <row r="81" s="16" customFormat="true" ht="12.8" hidden="false" customHeight="false" outlineLevel="0" collapsed="false">
      <c r="A81" s="16" t="s">
        <v>82</v>
      </c>
      <c r="B81" s="17" t="n">
        <v>0.113</v>
      </c>
      <c r="C81" s="18" t="n">
        <v>53065</v>
      </c>
      <c r="D81" s="18" t="n">
        <v>24687</v>
      </c>
      <c r="E81" s="19" t="n">
        <f aca="false">D81/C81</f>
        <v>0.465221897672666</v>
      </c>
      <c r="F81" s="18" t="n">
        <f aca="false">(50000-D81)/E81</f>
        <v>54410.5944424191</v>
      </c>
      <c r="AMJ81" s="0"/>
    </row>
    <row r="82" s="10" customFormat="true" ht="12.8" hidden="false" customHeight="false" outlineLevel="0" collapsed="false">
      <c r="A82" s="10" t="s">
        <v>83</v>
      </c>
      <c r="B82" s="11" t="n">
        <v>0.129</v>
      </c>
      <c r="C82" s="12" t="n">
        <v>51566</v>
      </c>
      <c r="D82" s="12" t="n">
        <v>21579</v>
      </c>
      <c r="E82" s="13" t="n">
        <f aca="false">D82/C82</f>
        <v>0.418473412713804</v>
      </c>
      <c r="F82" s="14" t="n">
        <f aca="false">(50000-D82)/E82</f>
        <v>67915.9037026739</v>
      </c>
      <c r="AMJ82" s="0"/>
    </row>
    <row r="83" s="15" customFormat="true" ht="12.8" hidden="false" customHeight="false" outlineLevel="0" collapsed="false">
      <c r="A83" s="10" t="s">
        <v>84</v>
      </c>
      <c r="B83" s="11" t="n">
        <v>0.207</v>
      </c>
      <c r="C83" s="12" t="n">
        <v>35167</v>
      </c>
      <c r="D83" s="12" t="n">
        <v>13497</v>
      </c>
      <c r="E83" s="13" t="n">
        <f aca="false">D83/C83</f>
        <v>0.383797309978104</v>
      </c>
      <c r="F83" s="14" t="n">
        <f aca="false">(50000-D83)/E83</f>
        <v>95110.0986145069</v>
      </c>
      <c r="AMJ83" s="0"/>
    </row>
    <row r="84" s="15" customFormat="true" ht="12.8" hidden="false" customHeight="false" outlineLevel="0" collapsed="false">
      <c r="A84" s="10" t="s">
        <v>85</v>
      </c>
      <c r="B84" s="11" t="n">
        <v>0.193</v>
      </c>
      <c r="C84" s="12" t="n">
        <v>39000</v>
      </c>
      <c r="D84" s="12" t="n">
        <v>14464</v>
      </c>
      <c r="E84" s="13" t="n">
        <f aca="false">D84/C84</f>
        <v>0.370871794871795</v>
      </c>
      <c r="F84" s="14" t="n">
        <f aca="false">(50000-D84)/E84</f>
        <v>95817.4778761062</v>
      </c>
      <c r="AMJ84" s="0"/>
    </row>
    <row r="85" customFormat="false" ht="12.8" hidden="false" customHeight="false" outlineLevel="0" collapsed="false">
      <c r="A85" s="0" t="s">
        <v>86</v>
      </c>
      <c r="B85" s="5" t="n">
        <v>0.143</v>
      </c>
      <c r="C85" s="1" t="n">
        <v>52721</v>
      </c>
      <c r="D85" s="1" t="n">
        <v>19568</v>
      </c>
      <c r="E85" s="2" t="n">
        <f aca="false">D85/C85</f>
        <v>0.371161396786859</v>
      </c>
      <c r="F85" s="1" t="n">
        <f aca="false">(50000-D85)/E85</f>
        <v>81991.2853638594</v>
      </c>
    </row>
    <row r="86" s="16" customFormat="true" ht="12.8" hidden="false" customHeight="false" outlineLevel="0" collapsed="false">
      <c r="A86" s="16" t="s">
        <v>87</v>
      </c>
      <c r="B86" s="17" t="n">
        <v>0.019</v>
      </c>
      <c r="C86" s="18" t="n">
        <v>417132</v>
      </c>
      <c r="D86" s="18" t="n">
        <v>147524</v>
      </c>
      <c r="E86" s="19" t="n">
        <f aca="false">D86/C86</f>
        <v>0.35366262957529</v>
      </c>
      <c r="F86" s="18" t="n">
        <f aca="false">(50000-D86)/E86</f>
        <v>-275754.325858843</v>
      </c>
      <c r="AMJ86" s="0"/>
    </row>
  </sheetData>
  <conditionalFormatting sqref="E1:E1048576">
    <cfRule type="cellIs" priority="2" operator="lessThan" aboveAverage="0" equalAverage="0" bottom="0" percent="0" rank="0" text="" dxfId="0">
      <formula>40%</formula>
    </cfRule>
  </conditionalFormatting>
  <conditionalFormatting sqref="F1:F1048576">
    <cfRule type="cellIs" priority="3" operator="greaterThan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201"/>
  <sheetViews>
    <sheetView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pane xSplit="2" ySplit="1" topLeftCell="C182" activePane="bottomRight" state="frozen"/>
      <selection pane="topLeft" activeCell="A1" activeCellId="0" sqref="A1"/>
      <selection pane="topRight" activeCell="C1" activeCellId="0" sqref="C1"/>
      <selection pane="bottomLeft" activeCell="A182" activeCellId="0" sqref="A182"/>
      <selection pane="bottomRight" activeCell="R171" activeCellId="0" sqref="R171"/>
    </sheetView>
  </sheetViews>
  <sheetFormatPr defaultColWidth="11.70703125" defaultRowHeight="12.8" zeroHeight="false" outlineLevelRow="0" outlineLevelCol="0"/>
  <cols>
    <col collapsed="false" customWidth="true" hidden="false" outlineLevel="0" max="1" min="1" style="3" width="8.53"/>
    <col collapsed="false" customWidth="true" hidden="false" outlineLevel="0" max="2" min="2" style="3" width="54.11"/>
    <col collapsed="false" customWidth="false" hidden="false" outlineLevel="0" max="3" min="3" style="3" width="11.69"/>
    <col collapsed="false" customWidth="false" hidden="false" outlineLevel="0" max="5" min="4" style="4" width="11.69"/>
    <col collapsed="false" customWidth="false" hidden="false" outlineLevel="0" max="8" min="6" style="3" width="11.69"/>
    <col collapsed="false" customWidth="true" hidden="false" outlineLevel="0" max="10" min="9" style="4" width="11.52"/>
    <col collapsed="false" customWidth="true" hidden="false" outlineLevel="0" max="11" min="11" style="4" width="5.11"/>
    <col collapsed="false" customWidth="true" hidden="false" outlineLevel="0" max="12" min="12" style="4" width="28.64"/>
    <col collapsed="false" customWidth="true" hidden="false" outlineLevel="0" max="13" min="13" style="4" width="7.87"/>
    <col collapsed="false" customWidth="true" hidden="false" outlineLevel="0" max="14" min="14" style="4" width="9.79"/>
    <col collapsed="false" customWidth="true" hidden="false" outlineLevel="0" max="15" min="15" style="4" width="7.6"/>
    <col collapsed="false" customWidth="true" hidden="false" outlineLevel="0" max="16" min="16" style="4" width="15.72"/>
    <col collapsed="false" customWidth="false" hidden="false" outlineLevel="0" max="17" min="17" style="3" width="11.69"/>
    <col collapsed="false" customWidth="true" hidden="false" outlineLevel="0" max="18" min="18" style="3" width="15.64"/>
    <col collapsed="false" customWidth="false" hidden="false" outlineLevel="0" max="1024" min="19" style="3" width="11.69"/>
  </cols>
  <sheetData>
    <row r="1" customFormat="false" ht="12.8" hidden="false" customHeight="false" outlineLevel="0" collapsed="false">
      <c r="A1" s="3" t="s">
        <v>88</v>
      </c>
      <c r="B1" s="3" t="s">
        <v>89</v>
      </c>
      <c r="C1" s="3" t="s">
        <v>0</v>
      </c>
      <c r="D1" s="4" t="s">
        <v>1</v>
      </c>
      <c r="E1" s="4" t="s">
        <v>2</v>
      </c>
      <c r="F1" s="20" t="s">
        <v>90</v>
      </c>
      <c r="G1" s="21" t="s">
        <v>91</v>
      </c>
      <c r="H1" s="21" t="s">
        <v>92</v>
      </c>
      <c r="I1" s="21" t="s">
        <v>93</v>
      </c>
      <c r="K1" s="3" t="s">
        <v>94</v>
      </c>
      <c r="L1" s="3" t="s">
        <v>95</v>
      </c>
      <c r="M1" s="4" t="s">
        <v>96</v>
      </c>
      <c r="N1" s="4" t="s">
        <v>97</v>
      </c>
      <c r="O1" s="4" t="s">
        <v>98</v>
      </c>
      <c r="P1" s="4" t="s">
        <v>99</v>
      </c>
      <c r="Q1" s="3" t="s">
        <v>100</v>
      </c>
      <c r="R1" s="3" t="s">
        <v>101</v>
      </c>
    </row>
    <row r="2" customFormat="false" ht="12.8" hidden="false" customHeight="false" outlineLevel="0" collapsed="false">
      <c r="A2" s="3" t="n">
        <v>1</v>
      </c>
      <c r="B2" s="3" t="s">
        <v>3</v>
      </c>
      <c r="C2" s="22" t="n">
        <v>1</v>
      </c>
      <c r="D2" s="4" t="n">
        <v>6548</v>
      </c>
      <c r="E2" s="4" t="n">
        <v>2793</v>
      </c>
      <c r="F2" s="23" t="n">
        <f aca="false">E2/D2</f>
        <v>0.426542455711668</v>
      </c>
      <c r="G2" s="4" t="n">
        <v>50000</v>
      </c>
      <c r="H2" s="4" t="n">
        <f aca="false">(G2-E2)/F2</f>
        <v>110673.625492302</v>
      </c>
      <c r="I2" s="4" t="n">
        <f aca="false">E2*M2/G2</f>
        <v>265.67016</v>
      </c>
      <c r="J2" s="4" t="n">
        <f aca="false">I2-M2</f>
        <v>-4490.32984</v>
      </c>
      <c r="M2" s="4" t="n">
        <v>4756</v>
      </c>
      <c r="N2" s="4" t="n">
        <v>6548</v>
      </c>
      <c r="O2" s="4" t="n">
        <v>1178</v>
      </c>
      <c r="P2" s="4" t="n">
        <v>31144490</v>
      </c>
    </row>
    <row r="3" customFormat="false" ht="12.8" hidden="false" customHeight="false" outlineLevel="0" collapsed="false">
      <c r="A3" s="3" t="n">
        <v>2</v>
      </c>
      <c r="B3" s="3" t="s">
        <v>6</v>
      </c>
      <c r="C3" s="22" t="n">
        <v>0.036</v>
      </c>
      <c r="D3" s="4" t="n">
        <v>165801</v>
      </c>
      <c r="E3" s="4" t="n">
        <v>77847</v>
      </c>
      <c r="F3" s="23" t="n">
        <f aca="false">E3/D3</f>
        <v>0.469520690466282</v>
      </c>
      <c r="G3" s="4" t="n">
        <v>50000</v>
      </c>
      <c r="H3" s="4" t="n">
        <f aca="false">(G3-E3)/F3</f>
        <v>-59309.4203630198</v>
      </c>
      <c r="I3" s="4" t="n">
        <f aca="false">E3*M3/G3</f>
        <v>11927.71734</v>
      </c>
      <c r="J3" s="4" t="n">
        <f aca="false">I3-M3</f>
        <v>4266.71734</v>
      </c>
      <c r="M3" s="4" t="n">
        <v>7661</v>
      </c>
      <c r="N3" s="4" t="n">
        <v>165801</v>
      </c>
      <c r="O3" s="4" t="n">
        <v>3487</v>
      </c>
      <c r="P3" s="4" t="n">
        <v>1270199026</v>
      </c>
    </row>
    <row r="4" customFormat="false" ht="12.8" hidden="false" customHeight="false" outlineLevel="0" collapsed="false">
      <c r="A4" s="3" t="n">
        <v>3</v>
      </c>
      <c r="B4" s="3" t="s">
        <v>4</v>
      </c>
      <c r="C4" s="22" t="n">
        <v>0.036</v>
      </c>
      <c r="D4" s="4" t="n">
        <v>166946</v>
      </c>
      <c r="E4" s="4" t="n">
        <v>78386</v>
      </c>
      <c r="F4" s="23" t="n">
        <f aca="false">E4/D4</f>
        <v>0.469529069279887</v>
      </c>
      <c r="G4" s="4" t="n">
        <v>50000</v>
      </c>
      <c r="H4" s="4" t="n">
        <f aca="false">(G4-E4)/F4</f>
        <v>-60456.3207205368</v>
      </c>
      <c r="I4" s="4" t="n">
        <f aca="false">E4*M4/G4</f>
        <v>12220.3774</v>
      </c>
      <c r="J4" s="4" t="n">
        <f aca="false">I4-M4</f>
        <v>4425.3774</v>
      </c>
      <c r="M4" s="4" t="n">
        <v>7795</v>
      </c>
      <c r="N4" s="4" t="n">
        <v>166946</v>
      </c>
      <c r="O4" s="4" t="n">
        <v>3452</v>
      </c>
      <c r="P4" s="4" t="n">
        <v>1301343516</v>
      </c>
    </row>
    <row r="5" s="10" customFormat="true" ht="12.8" hidden="false" customHeight="false" outlineLevel="0" collapsed="false">
      <c r="A5" s="3" t="n">
        <v>4</v>
      </c>
      <c r="B5" s="3" t="s">
        <v>5</v>
      </c>
      <c r="C5" s="22" t="n">
        <v>0.044</v>
      </c>
      <c r="D5" s="4" t="n">
        <v>130134</v>
      </c>
      <c r="E5" s="4" t="n">
        <v>63299</v>
      </c>
      <c r="F5" s="23" t="n">
        <f aca="false">E5/D5</f>
        <v>0.486414004026619</v>
      </c>
      <c r="G5" s="4" t="n">
        <v>50000</v>
      </c>
      <c r="H5" s="4" t="n">
        <f aca="false">(G5-E5)/F5</f>
        <v>-27340.9069021627</v>
      </c>
      <c r="I5" s="4" t="n">
        <f aca="false">E5*M5/G5</f>
        <v>12659.8</v>
      </c>
      <c r="J5" s="4" t="n">
        <f aca="false">I5-M5</f>
        <v>2659.8</v>
      </c>
      <c r="K5" s="4"/>
      <c r="L5" s="4"/>
      <c r="M5" s="4" t="n">
        <v>10000</v>
      </c>
      <c r="N5" s="4" t="n">
        <v>130134</v>
      </c>
      <c r="O5" s="4" t="n">
        <v>2733</v>
      </c>
      <c r="P5" s="4" t="n">
        <v>1301343516</v>
      </c>
      <c r="Q5" s="3"/>
      <c r="R5" s="3"/>
    </row>
    <row r="6" customFormat="false" ht="12.8" hidden="false" customHeight="false" outlineLevel="0" collapsed="false">
      <c r="A6" s="3" t="n">
        <v>5</v>
      </c>
      <c r="B6" s="3" t="s">
        <v>102</v>
      </c>
      <c r="C6" s="22" t="n">
        <v>0.052</v>
      </c>
      <c r="D6" s="4" t="n">
        <v>84172</v>
      </c>
      <c r="E6" s="4" t="n">
        <v>53604</v>
      </c>
      <c r="F6" s="23" t="n">
        <f aca="false">E6/D6</f>
        <v>0.636838853775602</v>
      </c>
      <c r="G6" s="4" t="n">
        <v>50000</v>
      </c>
      <c r="H6" s="4" t="n">
        <f aca="false">(G6-E6)/F6</f>
        <v>-5659.20244757854</v>
      </c>
      <c r="I6" s="4" t="n">
        <f aca="false">E6*M6/G6</f>
        <v>7504.56</v>
      </c>
      <c r="J6" s="4" t="n">
        <f aca="false">I6-M6</f>
        <v>504.56</v>
      </c>
      <c r="M6" s="4" t="n">
        <v>7000</v>
      </c>
      <c r="N6" s="4" t="n">
        <v>84172</v>
      </c>
      <c r="O6" s="4" t="n">
        <v>2904</v>
      </c>
      <c r="P6" s="4" t="n">
        <v>589206059</v>
      </c>
    </row>
    <row r="7" s="6" customFormat="true" ht="12.8" hidden="false" customHeight="false" outlineLevel="0" collapsed="false">
      <c r="A7" s="3" t="n">
        <v>6</v>
      </c>
      <c r="B7" s="3" t="s">
        <v>7</v>
      </c>
      <c r="C7" s="22" t="n">
        <v>0.043</v>
      </c>
      <c r="D7" s="4" t="n">
        <v>103770</v>
      </c>
      <c r="E7" s="4" t="n">
        <v>64846</v>
      </c>
      <c r="F7" s="23" t="n">
        <f aca="false">E7/D7</f>
        <v>0.624901223860461</v>
      </c>
      <c r="G7" s="4" t="n">
        <v>50000</v>
      </c>
      <c r="H7" s="4" t="n">
        <f aca="false">(G7-E7)/F7</f>
        <v>-23757.3546556457</v>
      </c>
      <c r="I7" s="4" t="n">
        <f aca="false">E7*M7/G7</f>
        <v>7363.91176</v>
      </c>
      <c r="J7" s="4" t="n">
        <f aca="false">I7-M7</f>
        <v>1685.91176</v>
      </c>
      <c r="K7" s="4"/>
      <c r="L7" s="4"/>
      <c r="M7" s="4" t="n">
        <v>5678</v>
      </c>
      <c r="N7" s="4" t="n">
        <v>103770</v>
      </c>
      <c r="O7" s="4" t="n">
        <v>3560</v>
      </c>
      <c r="P7" s="4" t="n">
        <v>589206059</v>
      </c>
      <c r="Q7" s="3"/>
      <c r="R7" s="3"/>
    </row>
    <row r="8" customFormat="false" ht="12.8" hidden="false" customHeight="false" outlineLevel="0" collapsed="false">
      <c r="A8" s="3" t="n">
        <v>7</v>
      </c>
      <c r="B8" s="3" t="s">
        <v>8</v>
      </c>
      <c r="C8" s="22" t="n">
        <v>0.098</v>
      </c>
      <c r="D8" s="4" t="n">
        <v>60547</v>
      </c>
      <c r="E8" s="4" t="n">
        <v>28589</v>
      </c>
      <c r="F8" s="23" t="n">
        <f aca="false">E8/D8</f>
        <v>0.472178638082812</v>
      </c>
      <c r="G8" s="4" t="n">
        <v>50000</v>
      </c>
      <c r="H8" s="4" t="n">
        <f aca="false">(G8-E8)/F8</f>
        <v>45345.1263422995</v>
      </c>
      <c r="I8" s="4" t="n">
        <f aca="false">E8*M8/G8</f>
        <v>4931.03072</v>
      </c>
      <c r="J8" s="4" t="n">
        <f aca="false">I8-M8</f>
        <v>-3692.96928</v>
      </c>
      <c r="M8" s="4" t="n">
        <v>8624</v>
      </c>
      <c r="N8" s="4" t="n">
        <v>60547</v>
      </c>
      <c r="O8" s="4" t="n">
        <v>2488</v>
      </c>
      <c r="P8" s="4" t="n">
        <v>522154488</v>
      </c>
    </row>
    <row r="9" customFormat="false" ht="12.8" hidden="false" customHeight="false" outlineLevel="0" collapsed="false">
      <c r="A9" s="3" t="n">
        <v>8</v>
      </c>
      <c r="B9" s="3" t="s">
        <v>11</v>
      </c>
      <c r="C9" s="22" t="n">
        <v>0.1</v>
      </c>
      <c r="D9" s="4" t="n">
        <v>60817</v>
      </c>
      <c r="E9" s="4" t="n">
        <v>28021</v>
      </c>
      <c r="F9" s="23" t="n">
        <f aca="false">E9/D9</f>
        <v>0.460742884390878</v>
      </c>
      <c r="G9" s="4" t="n">
        <v>50000</v>
      </c>
      <c r="H9" s="4" t="n">
        <f aca="false">(G9-E9)/F9</f>
        <v>47703.3954177224</v>
      </c>
      <c r="I9" s="4" t="n">
        <f aca="false">E9*M9/G9</f>
        <v>4793.83268</v>
      </c>
      <c r="J9" s="4" t="n">
        <f aca="false">I9-M9</f>
        <v>-3760.16732</v>
      </c>
      <c r="M9" s="4" t="n">
        <v>8554</v>
      </c>
      <c r="N9" s="4" t="n">
        <v>60817</v>
      </c>
      <c r="O9" s="4" t="n">
        <v>2572</v>
      </c>
      <c r="P9" s="4" t="n">
        <v>520229840</v>
      </c>
    </row>
    <row r="10" customFormat="false" ht="12.8" hidden="false" customHeight="false" outlineLevel="0" collapsed="false">
      <c r="A10" s="3" t="n">
        <v>9</v>
      </c>
      <c r="B10" s="3" t="s">
        <v>10</v>
      </c>
      <c r="C10" s="22" t="n">
        <v>0.051</v>
      </c>
      <c r="D10" s="4" t="n">
        <v>117425</v>
      </c>
      <c r="E10" s="4" t="n">
        <v>55020</v>
      </c>
      <c r="F10" s="23" t="n">
        <f aca="false">E10/D10</f>
        <v>0.468554396423249</v>
      </c>
      <c r="G10" s="4" t="n">
        <v>50000</v>
      </c>
      <c r="H10" s="4" t="n">
        <f aca="false">(G10-E10)/F10</f>
        <v>-10713.8040712468</v>
      </c>
      <c r="I10" s="4" t="n">
        <f aca="false">E10*M10/G10</f>
        <v>9768.2508</v>
      </c>
      <c r="J10" s="4" t="n">
        <f aca="false">I10-M10</f>
        <v>891.2508</v>
      </c>
      <c r="M10" s="4" t="n">
        <v>8877</v>
      </c>
      <c r="N10" s="4" t="n">
        <v>117425</v>
      </c>
      <c r="O10" s="4" t="n">
        <v>2767</v>
      </c>
      <c r="P10" s="4" t="n">
        <v>1042384328</v>
      </c>
    </row>
    <row r="11" customFormat="false" ht="12.8" hidden="false" customHeight="false" outlineLevel="0" collapsed="false">
      <c r="A11" s="3" t="n">
        <v>10</v>
      </c>
      <c r="B11" s="3" t="s">
        <v>9</v>
      </c>
      <c r="C11" s="22" t="n">
        <v>0.046</v>
      </c>
      <c r="D11" s="4" t="n">
        <v>130298</v>
      </c>
      <c r="E11" s="4" t="n">
        <v>60989</v>
      </c>
      <c r="F11" s="23" t="n">
        <f aca="false">E11/D11</f>
        <v>0.468073186081137</v>
      </c>
      <c r="G11" s="4" t="n">
        <v>50000</v>
      </c>
      <c r="H11" s="4" t="n">
        <f aca="false">(G11-E11)/F11</f>
        <v>-23477.0978701077</v>
      </c>
      <c r="I11" s="4" t="n">
        <f aca="false">E11*M11/G11</f>
        <v>9758.24</v>
      </c>
      <c r="J11" s="4" t="n">
        <f aca="false">I11-M11</f>
        <v>1758.24</v>
      </c>
      <c r="M11" s="4" t="n">
        <v>8000</v>
      </c>
      <c r="N11" s="4" t="n">
        <v>130298</v>
      </c>
      <c r="O11" s="4" t="n">
        <v>2960</v>
      </c>
      <c r="P11" s="4" t="n">
        <v>1042384328</v>
      </c>
    </row>
    <row r="12" customFormat="false" ht="12.8" hidden="false" customHeight="false" outlineLevel="0" collapsed="false">
      <c r="A12" s="3" t="n">
        <v>11</v>
      </c>
      <c r="B12" s="3" t="s">
        <v>12</v>
      </c>
      <c r="C12" s="22" t="n">
        <v>0.065</v>
      </c>
      <c r="D12" s="4" t="n">
        <v>87446</v>
      </c>
      <c r="E12" s="4" t="n">
        <v>43001</v>
      </c>
      <c r="F12" s="23" t="n">
        <f aca="false">E12/D12</f>
        <v>0.491743475973744</v>
      </c>
      <c r="G12" s="4" t="n">
        <v>50000</v>
      </c>
      <c r="H12" s="4" t="n">
        <f aca="false">(G12-E12)/F12</f>
        <v>14233.0307202158</v>
      </c>
      <c r="I12" s="4" t="n">
        <f aca="false">E12*M12/G12</f>
        <v>5600.45024</v>
      </c>
      <c r="J12" s="4" t="n">
        <f aca="false">I12-M12</f>
        <v>-911.54976</v>
      </c>
      <c r="M12" s="4" t="n">
        <v>6512</v>
      </c>
      <c r="N12" s="4" t="n">
        <v>87446</v>
      </c>
      <c r="O12" s="4" t="n">
        <v>2052</v>
      </c>
      <c r="P12" s="4" t="n">
        <v>569447003</v>
      </c>
    </row>
    <row r="13" s="6" customFormat="true" ht="12.8" hidden="false" customHeight="false" outlineLevel="0" collapsed="false">
      <c r="A13" s="3" t="n">
        <v>12</v>
      </c>
      <c r="B13" s="3" t="s">
        <v>15</v>
      </c>
      <c r="C13" s="22" t="n">
        <v>0.068</v>
      </c>
      <c r="D13" s="4" t="n">
        <v>85275</v>
      </c>
      <c r="E13" s="4" t="n">
        <v>41010</v>
      </c>
      <c r="F13" s="23" t="n">
        <f aca="false">E13/D13</f>
        <v>0.480914687774846</v>
      </c>
      <c r="G13" s="4" t="n">
        <v>50000</v>
      </c>
      <c r="H13" s="4" t="n">
        <f aca="false">(G13-E13)/F13</f>
        <v>18693.5442574982</v>
      </c>
      <c r="I13" s="4" t="n">
        <f aca="false">E13*M13/G13</f>
        <v>9170.6562</v>
      </c>
      <c r="J13" s="4" t="n">
        <f aca="false">I13-M13</f>
        <v>-2010.3438</v>
      </c>
      <c r="K13" s="4"/>
      <c r="L13" s="4"/>
      <c r="M13" s="4" t="n">
        <v>11181</v>
      </c>
      <c r="N13" s="4" t="n">
        <v>85275</v>
      </c>
      <c r="O13" s="4" t="n">
        <v>1608</v>
      </c>
      <c r="P13" s="4" t="n">
        <v>953461413</v>
      </c>
      <c r="Q13" s="3"/>
      <c r="R13" s="3"/>
    </row>
    <row r="14" s="10" customFormat="true" ht="12.8" hidden="false" customHeight="false" outlineLevel="0" collapsed="false">
      <c r="A14" s="3" t="n">
        <v>13</v>
      </c>
      <c r="B14" s="3" t="s">
        <v>17</v>
      </c>
      <c r="C14" s="22" t="n">
        <v>0.056</v>
      </c>
      <c r="D14" s="4" t="n">
        <v>105940</v>
      </c>
      <c r="E14" s="4" t="n">
        <v>49812</v>
      </c>
      <c r="F14" s="23" t="n">
        <f aca="false">E14/D14</f>
        <v>0.470190673966396</v>
      </c>
      <c r="G14" s="4" t="n">
        <v>50000</v>
      </c>
      <c r="H14" s="4" t="n">
        <f aca="false">(G14-E14)/F14</f>
        <v>399.837790090741</v>
      </c>
      <c r="I14" s="4" t="n">
        <f aca="false">E14*M14/G14</f>
        <v>8966.16</v>
      </c>
      <c r="J14" s="4" t="n">
        <f aca="false">I14-M14</f>
        <v>-33.8400000000001</v>
      </c>
      <c r="K14" s="4"/>
      <c r="L14" s="4"/>
      <c r="M14" s="4" t="n">
        <v>9000</v>
      </c>
      <c r="N14" s="4" t="n">
        <v>105940</v>
      </c>
      <c r="O14" s="4" t="n">
        <v>1998</v>
      </c>
      <c r="P14" s="4" t="n">
        <v>953461413</v>
      </c>
      <c r="Q14" s="3"/>
      <c r="R14" s="3"/>
    </row>
    <row r="15" customFormat="false" ht="12.8" hidden="false" customHeight="false" outlineLevel="0" collapsed="false">
      <c r="A15" s="3" t="n">
        <v>14</v>
      </c>
      <c r="B15" s="3" t="s">
        <v>103</v>
      </c>
      <c r="C15" s="22" t="n">
        <v>0.048</v>
      </c>
      <c r="D15" s="4" t="n">
        <v>127128</v>
      </c>
      <c r="E15" s="4" t="n">
        <v>58531</v>
      </c>
      <c r="F15" s="23" t="n">
        <f aca="false">E15/D15</f>
        <v>0.460409980492102</v>
      </c>
      <c r="G15" s="4" t="n">
        <v>50000</v>
      </c>
      <c r="H15" s="4" t="n">
        <f aca="false">(G15-E15)/F15</f>
        <v>-18529.1378585707</v>
      </c>
      <c r="I15" s="4" t="n">
        <f aca="false">E15*M15/G15</f>
        <v>8779.65</v>
      </c>
      <c r="J15" s="4" t="n">
        <f aca="false">I15-M15</f>
        <v>1279.65</v>
      </c>
      <c r="M15" s="4" t="n">
        <v>7500</v>
      </c>
      <c r="N15" s="4" t="n">
        <v>127128</v>
      </c>
      <c r="O15" s="4" t="n">
        <v>2265</v>
      </c>
      <c r="P15" s="4" t="n">
        <v>953461413</v>
      </c>
    </row>
    <row r="16" customFormat="false" ht="12.8" hidden="false" customHeight="false" outlineLevel="0" collapsed="false">
      <c r="A16" s="3" t="n">
        <v>15</v>
      </c>
      <c r="B16" s="3" t="s">
        <v>13</v>
      </c>
      <c r="C16" s="22" t="n">
        <v>0.045</v>
      </c>
      <c r="D16" s="4" t="n">
        <v>136209</v>
      </c>
      <c r="E16" s="4" t="n">
        <v>62137</v>
      </c>
      <c r="F16" s="23" t="n">
        <f aca="false">E16/D16</f>
        <v>0.456188651263867</v>
      </c>
      <c r="G16" s="4" t="n">
        <v>50000</v>
      </c>
      <c r="H16" s="4" t="n">
        <f aca="false">(G16-E16)/F16</f>
        <v>-26605.2212530376</v>
      </c>
      <c r="I16" s="4" t="n">
        <f aca="false">E16*M16/G16</f>
        <v>8699.18</v>
      </c>
      <c r="J16" s="4" t="n">
        <f aca="false">I16-M16</f>
        <v>1699.18</v>
      </c>
      <c r="M16" s="4" t="n">
        <v>7000</v>
      </c>
      <c r="N16" s="4" t="n">
        <v>136209</v>
      </c>
      <c r="O16" s="4" t="n">
        <v>2352</v>
      </c>
      <c r="P16" s="4" t="n">
        <v>953461413</v>
      </c>
    </row>
    <row r="17" customFormat="false" ht="12.8" hidden="false" customHeight="false" outlineLevel="0" collapsed="false">
      <c r="A17" s="3" t="n">
        <v>16</v>
      </c>
      <c r="B17" s="3" t="s">
        <v>16</v>
      </c>
      <c r="C17" s="22" t="n">
        <v>0.113</v>
      </c>
      <c r="D17" s="4" t="n">
        <v>51119</v>
      </c>
      <c r="E17" s="4" t="n">
        <v>24807</v>
      </c>
      <c r="F17" s="23" t="n">
        <f aca="false">E17/D17</f>
        <v>0.485279445998552</v>
      </c>
      <c r="G17" s="4" t="n">
        <v>50000</v>
      </c>
      <c r="H17" s="4" t="n">
        <f aca="false">(G17-E17)/F17</f>
        <v>51914.4179868585</v>
      </c>
      <c r="I17" s="4" t="n">
        <f aca="false">E17*M17/G17</f>
        <v>3144.53532</v>
      </c>
      <c r="J17" s="4" t="n">
        <f aca="false">I17-M17</f>
        <v>-3193.46468</v>
      </c>
      <c r="M17" s="4" t="n">
        <v>6338</v>
      </c>
      <c r="N17" s="4" t="n">
        <v>51119</v>
      </c>
      <c r="O17" s="4" t="n">
        <v>1922</v>
      </c>
      <c r="P17" s="4" t="n">
        <v>323989883</v>
      </c>
    </row>
    <row r="18" customFormat="false" ht="12.8" hidden="false" customHeight="false" outlineLevel="0" collapsed="false">
      <c r="A18" s="3" t="n">
        <v>17</v>
      </c>
      <c r="B18" s="3" t="s">
        <v>14</v>
      </c>
      <c r="C18" s="22" t="n">
        <v>0.051</v>
      </c>
      <c r="D18" s="4" t="n">
        <v>119183</v>
      </c>
      <c r="E18" s="4" t="n">
        <v>55285</v>
      </c>
      <c r="F18" s="23" t="n">
        <f aca="false">E18/D18</f>
        <v>0.463866491026405</v>
      </c>
      <c r="G18" s="4" t="n">
        <v>50000</v>
      </c>
      <c r="H18" s="4" t="n">
        <f aca="false">(G18-E18)/F18</f>
        <v>-11393.3644749932</v>
      </c>
      <c r="I18" s="4" t="n">
        <f aca="false">E18*M18/G18</f>
        <v>8845.6</v>
      </c>
      <c r="J18" s="4" t="n">
        <f aca="false">I18-M18</f>
        <v>845.6</v>
      </c>
      <c r="M18" s="4" t="n">
        <v>8000</v>
      </c>
      <c r="N18" s="4" t="n">
        <v>119183</v>
      </c>
      <c r="O18" s="4" t="n">
        <v>2167</v>
      </c>
      <c r="P18" s="4" t="n">
        <v>953461413</v>
      </c>
    </row>
    <row r="19" s="6" customFormat="true" ht="12.8" hidden="false" customHeight="false" outlineLevel="0" collapsed="false">
      <c r="A19" s="3" t="n">
        <v>18</v>
      </c>
      <c r="B19" s="3" t="s">
        <v>19</v>
      </c>
      <c r="C19" s="22" t="n">
        <v>0.022</v>
      </c>
      <c r="D19" s="4" t="n">
        <v>245361</v>
      </c>
      <c r="E19" s="4" t="n">
        <v>126508</v>
      </c>
      <c r="F19" s="23" t="n">
        <f aca="false">E19/D19</f>
        <v>0.515599463647442</v>
      </c>
      <c r="G19" s="4" t="n">
        <v>50000</v>
      </c>
      <c r="H19" s="4" t="n">
        <f aca="false">(G19-E19)/F19</f>
        <v>-148386.500363613</v>
      </c>
      <c r="I19" s="4" t="n">
        <f aca="false">E19*M19/G19</f>
        <v>5789.00608</v>
      </c>
      <c r="J19" s="4" t="n">
        <f aca="false">I19-M19</f>
        <v>3501.00608</v>
      </c>
      <c r="K19" s="4"/>
      <c r="L19" s="4"/>
      <c r="M19" s="4" t="n">
        <v>2288</v>
      </c>
      <c r="N19" s="4" t="n">
        <v>245361</v>
      </c>
      <c r="O19" s="4" t="n">
        <v>1876</v>
      </c>
      <c r="P19" s="4" t="n">
        <v>561385615</v>
      </c>
      <c r="Q19" s="3"/>
      <c r="R19" s="3"/>
    </row>
    <row r="20" customFormat="false" ht="12.8" hidden="false" customHeight="false" outlineLevel="0" collapsed="false">
      <c r="A20" s="3" t="n">
        <v>19</v>
      </c>
      <c r="B20" s="3" t="s">
        <v>18</v>
      </c>
      <c r="C20" s="22" t="n">
        <v>0.019</v>
      </c>
      <c r="D20" s="4" t="n">
        <v>280693</v>
      </c>
      <c r="E20" s="4" t="n">
        <v>143329</v>
      </c>
      <c r="F20" s="23" t="n">
        <f aca="false">E20/D20</f>
        <v>0.510625487632396</v>
      </c>
      <c r="G20" s="4" t="n">
        <v>50000</v>
      </c>
      <c r="H20" s="4" t="n">
        <f aca="false">(G20-E20)/F20</f>
        <v>-182773.876863719</v>
      </c>
      <c r="I20" s="4" t="n">
        <f aca="false">E20*M20/G20</f>
        <v>5733.16</v>
      </c>
      <c r="J20" s="4" t="n">
        <f aca="false">I20-M20</f>
        <v>3733.16</v>
      </c>
      <c r="M20" s="4" t="n">
        <v>2000</v>
      </c>
      <c r="N20" s="4" t="n">
        <v>280693</v>
      </c>
      <c r="O20" s="4" t="n">
        <v>2074</v>
      </c>
      <c r="P20" s="4" t="n">
        <v>561385615</v>
      </c>
    </row>
    <row r="21" customFormat="false" ht="12.8" hidden="false" customHeight="false" outlineLevel="0" collapsed="false">
      <c r="A21" s="3" t="n">
        <v>20</v>
      </c>
      <c r="B21" s="3" t="s">
        <v>22</v>
      </c>
      <c r="C21" s="22" t="n">
        <v>0.106</v>
      </c>
      <c r="D21" s="4" t="n">
        <v>99169</v>
      </c>
      <c r="E21" s="4" t="n">
        <v>26377</v>
      </c>
      <c r="F21" s="23" t="n">
        <f aca="false">E21/D21</f>
        <v>0.265980296261937</v>
      </c>
      <c r="G21" s="4" t="n">
        <v>50000</v>
      </c>
      <c r="H21" s="4" t="n">
        <f aca="false">(G21-E21)/F21</f>
        <v>88814.8495659097</v>
      </c>
      <c r="I21" s="4" t="n">
        <f aca="false">E21*M21/G21</f>
        <v>2298.49178</v>
      </c>
      <c r="J21" s="4" t="n">
        <f aca="false">I21-M21</f>
        <v>-2058.50822</v>
      </c>
      <c r="M21" s="4" t="n">
        <v>4357</v>
      </c>
      <c r="N21" s="4" t="n">
        <v>99169</v>
      </c>
      <c r="O21" s="4" t="n">
        <v>1189</v>
      </c>
      <c r="P21" s="4" t="n">
        <v>432080145</v>
      </c>
    </row>
    <row r="22" s="6" customFormat="true" ht="12.8" hidden="false" customHeight="false" outlineLevel="0" collapsed="false">
      <c r="A22" s="3" t="n">
        <v>21</v>
      </c>
      <c r="B22" s="3" t="s">
        <v>20</v>
      </c>
      <c r="C22" s="22" t="n">
        <v>0.054</v>
      </c>
      <c r="D22" s="4" t="n">
        <v>216040</v>
      </c>
      <c r="E22" s="4" t="n">
        <v>51810</v>
      </c>
      <c r="F22" s="23" t="n">
        <f aca="false">E22/D22</f>
        <v>0.239816700610998</v>
      </c>
      <c r="G22" s="4" t="n">
        <v>50000</v>
      </c>
      <c r="H22" s="4" t="n">
        <f aca="false">(G22-E22)/F22</f>
        <v>-7547.43099787686</v>
      </c>
      <c r="I22" s="4" t="n">
        <f aca="false">E22*M22/G22</f>
        <v>2072.4</v>
      </c>
      <c r="J22" s="4" t="n">
        <f aca="false">I22-M22</f>
        <v>72.4000000000001</v>
      </c>
      <c r="K22" s="4"/>
      <c r="L22" s="4"/>
      <c r="M22" s="4" t="n">
        <v>2000</v>
      </c>
      <c r="N22" s="4" t="n">
        <v>216040</v>
      </c>
      <c r="O22" s="4" t="n">
        <v>2356</v>
      </c>
      <c r="P22" s="4" t="n">
        <v>432080145</v>
      </c>
      <c r="Q22" s="3"/>
      <c r="R22" s="3"/>
    </row>
    <row r="23" customFormat="false" ht="12.8" hidden="false" customHeight="false" outlineLevel="0" collapsed="false">
      <c r="A23" s="3" t="n">
        <v>22</v>
      </c>
      <c r="B23" s="3" t="s">
        <v>21</v>
      </c>
      <c r="C23" s="22" t="n">
        <v>0.066</v>
      </c>
      <c r="D23" s="4" t="n">
        <v>166185</v>
      </c>
      <c r="E23" s="4" t="n">
        <v>42289</v>
      </c>
      <c r="F23" s="23" t="n">
        <f aca="false">E23/D23</f>
        <v>0.254469416614014</v>
      </c>
      <c r="G23" s="4" t="n">
        <v>50000</v>
      </c>
      <c r="H23" s="4" t="n">
        <f aca="false">(G23-E23)/F23</f>
        <v>30302.266192154</v>
      </c>
      <c r="I23" s="4" t="n">
        <f aca="false">E23*M23/G23</f>
        <v>2199.028</v>
      </c>
      <c r="J23" s="4" t="n">
        <f aca="false">I23-M23</f>
        <v>-400.972</v>
      </c>
      <c r="M23" s="4" t="n">
        <v>2600</v>
      </c>
      <c r="N23" s="4" t="n">
        <v>166185</v>
      </c>
      <c r="O23" s="4" t="n">
        <v>2006</v>
      </c>
      <c r="P23" s="4" t="n">
        <v>432080145</v>
      </c>
    </row>
    <row r="24" s="10" customFormat="true" ht="12.8" hidden="false" customHeight="false" outlineLevel="0" collapsed="false">
      <c r="A24" s="3" t="n">
        <v>23</v>
      </c>
      <c r="B24" s="3" t="s">
        <v>24</v>
      </c>
      <c r="C24" s="22" t="n">
        <v>0.06</v>
      </c>
      <c r="D24" s="4" t="n">
        <v>109696</v>
      </c>
      <c r="E24" s="4" t="n">
        <v>46850</v>
      </c>
      <c r="F24" s="23" t="n">
        <f aca="false">E24/D24</f>
        <v>0.427089410735123</v>
      </c>
      <c r="G24" s="4" t="n">
        <v>50000</v>
      </c>
      <c r="H24" s="4" t="n">
        <f aca="false">(G24-E24)/F24</f>
        <v>7375.50480256137</v>
      </c>
      <c r="I24" s="4" t="n">
        <f aca="false">E24*M24/G24</f>
        <v>3796.724</v>
      </c>
      <c r="J24" s="4" t="n">
        <f aca="false">I24-M24</f>
        <v>-255.276</v>
      </c>
      <c r="K24" s="4"/>
      <c r="L24" s="4"/>
      <c r="M24" s="4" t="n">
        <v>4052</v>
      </c>
      <c r="N24" s="4" t="n">
        <v>109696</v>
      </c>
      <c r="O24" s="4" t="n">
        <v>1462</v>
      </c>
      <c r="P24" s="4" t="n">
        <v>444489382</v>
      </c>
      <c r="Q24" s="3"/>
      <c r="R24" s="3"/>
    </row>
    <row r="25" customFormat="false" ht="12.8" hidden="false" customHeight="false" outlineLevel="0" collapsed="false">
      <c r="A25" s="6" t="n">
        <v>24</v>
      </c>
      <c r="B25" s="6" t="s">
        <v>25</v>
      </c>
      <c r="C25" s="24" t="n">
        <v>0.037</v>
      </c>
      <c r="D25" s="25" t="n">
        <v>222245</v>
      </c>
      <c r="E25" s="25" t="n">
        <v>75201</v>
      </c>
      <c r="F25" s="26" t="n">
        <f aca="false">E25/D25</f>
        <v>0.338369817093748</v>
      </c>
      <c r="G25" s="25" t="n">
        <v>50000</v>
      </c>
      <c r="H25" s="25" t="n">
        <f aca="false">(G25-E25)/F25</f>
        <v>-74477.6830760229</v>
      </c>
      <c r="I25" s="25" t="n">
        <f aca="false">E25*M25/G25</f>
        <v>3008.04</v>
      </c>
      <c r="J25" s="25" t="n">
        <f aca="false">I25-M25</f>
        <v>1008.04</v>
      </c>
      <c r="K25" s="25"/>
      <c r="L25" s="25"/>
      <c r="M25" s="25" t="n">
        <v>2000</v>
      </c>
      <c r="N25" s="25" t="n">
        <v>222245</v>
      </c>
      <c r="O25" s="25" t="n">
        <v>2010</v>
      </c>
      <c r="P25" s="25" t="n">
        <v>444489382</v>
      </c>
      <c r="Q25" s="6"/>
      <c r="R25" s="6"/>
    </row>
    <row r="26" customFormat="false" ht="12.8" hidden="false" customHeight="false" outlineLevel="0" collapsed="false">
      <c r="A26" s="3" t="n">
        <v>25</v>
      </c>
      <c r="B26" s="3" t="s">
        <v>23</v>
      </c>
      <c r="C26" s="22" t="n">
        <v>0.042</v>
      </c>
      <c r="D26" s="4" t="n">
        <v>177796</v>
      </c>
      <c r="E26" s="4" t="n">
        <v>65798</v>
      </c>
      <c r="F26" s="23" t="n">
        <f aca="false">E26/D26</f>
        <v>0.370075817228734</v>
      </c>
      <c r="G26" s="4" t="n">
        <v>50000</v>
      </c>
      <c r="H26" s="4" t="n">
        <f aca="false">(G26-E26)/F26</f>
        <v>-42688.5499255297</v>
      </c>
      <c r="I26" s="4" t="n">
        <f aca="false">E26*M26/G26</f>
        <v>3289.9</v>
      </c>
      <c r="J26" s="4" t="n">
        <f aca="false">I26-M26</f>
        <v>789.9</v>
      </c>
      <c r="M26" s="4" t="n">
        <v>2500</v>
      </c>
      <c r="N26" s="4" t="n">
        <v>177796</v>
      </c>
      <c r="O26" s="4" t="n">
        <v>1830</v>
      </c>
      <c r="P26" s="4" t="n">
        <v>444489382</v>
      </c>
    </row>
    <row r="27" s="6" customFormat="true" ht="12.8" hidden="false" customHeight="false" outlineLevel="0" collapsed="false">
      <c r="A27" s="3" t="n">
        <v>26</v>
      </c>
      <c r="B27" s="3" t="s">
        <v>27</v>
      </c>
      <c r="C27" s="22" t="n">
        <v>0.03</v>
      </c>
      <c r="D27" s="4" t="n">
        <v>266876</v>
      </c>
      <c r="E27" s="4" t="n">
        <v>93218</v>
      </c>
      <c r="F27" s="23" t="n">
        <f aca="false">E27/D27</f>
        <v>0.349293304755767</v>
      </c>
      <c r="G27" s="4" t="n">
        <v>50000</v>
      </c>
      <c r="H27" s="4" t="n">
        <f aca="false">(G27-E27)/F27</f>
        <v>-123729.826514193</v>
      </c>
      <c r="I27" s="4" t="n">
        <f aca="false">E27*M27/G27</f>
        <v>5022.58584</v>
      </c>
      <c r="J27" s="4" t="n">
        <f aca="false">I27-M27</f>
        <v>2328.58584</v>
      </c>
      <c r="K27" s="4"/>
      <c r="L27" s="4"/>
      <c r="M27" s="4" t="n">
        <v>2694</v>
      </c>
      <c r="N27" s="4" t="n">
        <v>266876</v>
      </c>
      <c r="O27" s="4" t="n">
        <v>1280</v>
      </c>
      <c r="P27" s="4" t="n">
        <v>718965036</v>
      </c>
      <c r="Q27" s="3"/>
      <c r="R27" s="3"/>
    </row>
    <row r="28" s="6" customFormat="true" ht="12.8" hidden="false" customHeight="false" outlineLevel="0" collapsed="false">
      <c r="A28" s="6" t="n">
        <v>27</v>
      </c>
      <c r="B28" s="6" t="s">
        <v>28</v>
      </c>
      <c r="C28" s="24" t="n">
        <v>0.018</v>
      </c>
      <c r="D28" s="25" t="n">
        <v>479310</v>
      </c>
      <c r="E28" s="25" t="n">
        <v>152280</v>
      </c>
      <c r="F28" s="26" t="n">
        <f aca="false">E28/D28</f>
        <v>0.317706703386118</v>
      </c>
      <c r="G28" s="25" t="n">
        <v>50000</v>
      </c>
      <c r="H28" s="25" t="n">
        <f aca="false">(G28-E28)/F28</f>
        <v>-321932.143420016</v>
      </c>
      <c r="I28" s="25" t="n">
        <f aca="false">E28*M28/G28</f>
        <v>4568.4</v>
      </c>
      <c r="J28" s="25" t="n">
        <f aca="false">I28-M28</f>
        <v>3068.4</v>
      </c>
      <c r="K28" s="25"/>
      <c r="L28" s="25"/>
      <c r="M28" s="25" t="n">
        <v>1500</v>
      </c>
      <c r="N28" s="25" t="n">
        <v>479310</v>
      </c>
      <c r="O28" s="25" t="n">
        <v>1818</v>
      </c>
      <c r="P28" s="25" t="n">
        <v>718965036</v>
      </c>
    </row>
    <row r="29" customFormat="false" ht="12.8" hidden="false" customHeight="false" outlineLevel="0" collapsed="false">
      <c r="A29" s="3" t="n">
        <v>28</v>
      </c>
      <c r="B29" s="3" t="s">
        <v>26</v>
      </c>
      <c r="C29" s="22" t="n">
        <v>0.023</v>
      </c>
      <c r="D29" s="4" t="n">
        <v>359483</v>
      </c>
      <c r="E29" s="4" t="n">
        <v>121299</v>
      </c>
      <c r="F29" s="23" t="n">
        <f aca="false">E29/D29</f>
        <v>0.33742624825096</v>
      </c>
      <c r="G29" s="4" t="n">
        <v>50000</v>
      </c>
      <c r="H29" s="4" t="n">
        <f aca="false">(G29-E29)/F29</f>
        <v>-211302.470894237</v>
      </c>
      <c r="I29" s="4" t="n">
        <f aca="false">E29*M29/G29</f>
        <v>4851.96</v>
      </c>
      <c r="J29" s="4" t="n">
        <f aca="false">I29-M29</f>
        <v>2851.96</v>
      </c>
      <c r="M29" s="4" t="n">
        <v>2000</v>
      </c>
      <c r="N29" s="4" t="n">
        <v>359483</v>
      </c>
      <c r="O29" s="4" t="n">
        <v>1551</v>
      </c>
      <c r="P29" s="4" t="n">
        <v>718965036</v>
      </c>
    </row>
    <row r="30" customFormat="false" ht="12.8" hidden="false" customHeight="false" outlineLevel="0" collapsed="false">
      <c r="A30" s="3" t="n">
        <v>29</v>
      </c>
      <c r="B30" s="3" t="s">
        <v>29</v>
      </c>
      <c r="C30" s="22" t="n">
        <v>0.094</v>
      </c>
      <c r="D30" s="4" t="n">
        <v>57724</v>
      </c>
      <c r="E30" s="4" t="n">
        <v>29795</v>
      </c>
      <c r="F30" s="23" t="n">
        <f aca="false">E30/D30</f>
        <v>0.516163121058832</v>
      </c>
      <c r="G30" s="4" t="n">
        <v>50000</v>
      </c>
      <c r="H30" s="4" t="n">
        <f aca="false">(G30-E30)/F30</f>
        <v>39144.6021144487</v>
      </c>
      <c r="I30" s="4" t="n">
        <f aca="false">E30*M30/G30</f>
        <v>6593.0376</v>
      </c>
      <c r="J30" s="4" t="n">
        <f aca="false">I30-M30</f>
        <v>-4470.9624</v>
      </c>
      <c r="M30" s="4" t="n">
        <v>11064</v>
      </c>
      <c r="N30" s="4" t="n">
        <v>57724</v>
      </c>
      <c r="O30" s="4" t="n">
        <v>2827</v>
      </c>
      <c r="P30" s="4" t="n">
        <v>638662180</v>
      </c>
    </row>
    <row r="31" customFormat="false" ht="12.8" hidden="false" customHeight="false" outlineLevel="0" collapsed="false">
      <c r="A31" s="3" t="n">
        <v>30</v>
      </c>
      <c r="B31" s="3" t="s">
        <v>32</v>
      </c>
      <c r="C31" s="22" t="n">
        <v>0.06</v>
      </c>
      <c r="D31" s="4" t="n">
        <v>90792</v>
      </c>
      <c r="E31" s="4" t="n">
        <v>46825</v>
      </c>
      <c r="F31" s="23" t="n">
        <f aca="false">E31/D31</f>
        <v>0.515739272182571</v>
      </c>
      <c r="G31" s="4" t="n">
        <v>50000</v>
      </c>
      <c r="H31" s="4" t="n">
        <f aca="false">(G31-E31)/F31</f>
        <v>6156.21142552055</v>
      </c>
      <c r="I31" s="4" t="n">
        <f aca="false">E31*M31/G31</f>
        <v>9365</v>
      </c>
      <c r="J31" s="4" t="n">
        <f aca="false">I31-M31</f>
        <v>-635</v>
      </c>
      <c r="M31" s="4" t="n">
        <v>10000</v>
      </c>
      <c r="N31" s="4" t="n">
        <v>90792</v>
      </c>
      <c r="O31" s="4" t="n">
        <v>3224</v>
      </c>
      <c r="P31" s="4" t="n">
        <v>907920112</v>
      </c>
    </row>
    <row r="32" customFormat="false" ht="12.8" hidden="false" customHeight="false" outlineLevel="0" collapsed="false">
      <c r="A32" s="3" t="n">
        <v>31</v>
      </c>
      <c r="B32" s="3" t="s">
        <v>31</v>
      </c>
      <c r="C32" s="22" t="n">
        <v>0.18</v>
      </c>
      <c r="D32" s="4" t="n">
        <v>31433</v>
      </c>
      <c r="E32" s="4" t="n">
        <v>15514</v>
      </c>
      <c r="F32" s="23" t="n">
        <f aca="false">E32/D32</f>
        <v>0.493557725956797</v>
      </c>
      <c r="G32" s="4" t="n">
        <v>50000</v>
      </c>
      <c r="H32" s="4" t="n">
        <f aca="false">(G32-E32)/F32</f>
        <v>69872.272656955</v>
      </c>
      <c r="I32" s="4" t="n">
        <f aca="false">E32*M32/G32</f>
        <v>2657.85848</v>
      </c>
      <c r="J32" s="4" t="n">
        <f aca="false">I32-M32</f>
        <v>-5908.14152</v>
      </c>
      <c r="M32" s="4" t="n">
        <v>8566</v>
      </c>
      <c r="N32" s="4" t="n">
        <v>31433</v>
      </c>
      <c r="O32" s="4" t="n">
        <v>2590</v>
      </c>
      <c r="P32" s="4" t="n">
        <v>269257932</v>
      </c>
    </row>
    <row r="33" s="6" customFormat="true" ht="12.8" hidden="false" customHeight="false" outlineLevel="0" collapsed="false">
      <c r="A33" s="3" t="n">
        <v>32</v>
      </c>
      <c r="B33" s="3" t="s">
        <v>30</v>
      </c>
      <c r="C33" s="22" t="n">
        <v>0.076</v>
      </c>
      <c r="D33" s="4" t="n">
        <v>71434</v>
      </c>
      <c r="E33" s="4" t="n">
        <v>36960</v>
      </c>
      <c r="F33" s="23" t="n">
        <f aca="false">E33/D33</f>
        <v>0.517400677548506</v>
      </c>
      <c r="G33" s="4" t="n">
        <v>50000</v>
      </c>
      <c r="H33" s="4" t="n">
        <f aca="false">(G33-E33)/F33</f>
        <v>25202.9047619048</v>
      </c>
      <c r="I33" s="4" t="n">
        <f aca="false">E33*M33/G33</f>
        <v>9395.232</v>
      </c>
      <c r="J33" s="4" t="n">
        <f aca="false">I33-M33</f>
        <v>-3314.768</v>
      </c>
      <c r="K33" s="4"/>
      <c r="L33" s="4"/>
      <c r="M33" s="4" t="n">
        <v>12710</v>
      </c>
      <c r="N33" s="4" t="n">
        <v>71434</v>
      </c>
      <c r="O33" s="4" t="n">
        <v>2701</v>
      </c>
      <c r="P33" s="4" t="n">
        <v>907920112</v>
      </c>
      <c r="Q33" s="3"/>
      <c r="R33" s="3"/>
    </row>
    <row r="34" s="6" customFormat="true" ht="12.8" hidden="false" customHeight="false" outlineLevel="0" collapsed="false">
      <c r="A34" s="3" t="n">
        <v>33</v>
      </c>
      <c r="B34" s="3" t="s">
        <v>34</v>
      </c>
      <c r="C34" s="22" t="n">
        <v>0.055</v>
      </c>
      <c r="D34" s="4" t="n">
        <v>97871</v>
      </c>
      <c r="E34" s="4" t="n">
        <v>51102</v>
      </c>
      <c r="F34" s="23" t="n">
        <f aca="false">E34/D34</f>
        <v>0.52213628143168</v>
      </c>
      <c r="G34" s="4" t="n">
        <v>50000</v>
      </c>
      <c r="H34" s="4" t="n">
        <f aca="false">(G34-E34)/F34</f>
        <v>-2110.56009549528</v>
      </c>
      <c r="I34" s="4" t="n">
        <f aca="false">E34*M34/G34</f>
        <v>16196.26788</v>
      </c>
      <c r="J34" s="4" t="n">
        <f aca="false">I34-M34</f>
        <v>349.267879999999</v>
      </c>
      <c r="K34" s="4"/>
      <c r="L34" s="4"/>
      <c r="M34" s="4" t="n">
        <v>15847</v>
      </c>
      <c r="N34" s="4" t="n">
        <v>97871</v>
      </c>
      <c r="O34" s="4" t="n">
        <v>1959</v>
      </c>
      <c r="P34" s="4" t="n">
        <v>1550968370</v>
      </c>
      <c r="Q34" s="3"/>
      <c r="R34" s="3"/>
    </row>
    <row r="35" customFormat="false" ht="12.8" hidden="false" customHeight="false" outlineLevel="0" collapsed="false">
      <c r="A35" s="3" t="n">
        <v>34</v>
      </c>
      <c r="B35" s="3" t="s">
        <v>104</v>
      </c>
      <c r="C35" s="22" t="n">
        <v>0.045</v>
      </c>
      <c r="D35" s="4" t="n">
        <v>119305</v>
      </c>
      <c r="E35" s="4" t="n">
        <v>62167</v>
      </c>
      <c r="F35" s="23" t="n">
        <f aca="false">E35/D35</f>
        <v>0.521076233183857</v>
      </c>
      <c r="G35" s="4" t="n">
        <v>50000</v>
      </c>
      <c r="H35" s="4" t="n">
        <f aca="false">(G35-E35)/F35</f>
        <v>-23349.7504302926</v>
      </c>
      <c r="I35" s="4" t="n">
        <f aca="false">E35*M35/G35</f>
        <v>16163.42</v>
      </c>
      <c r="J35" s="4" t="n">
        <f aca="false">I35-M35</f>
        <v>3163.42</v>
      </c>
      <c r="M35" s="4" t="n">
        <v>13000</v>
      </c>
      <c r="N35" s="4" t="n">
        <v>119305</v>
      </c>
      <c r="O35" s="4" t="n">
        <v>2912</v>
      </c>
      <c r="P35" s="4" t="n">
        <v>1550968370</v>
      </c>
    </row>
    <row r="36" s="6" customFormat="true" ht="12.8" hidden="false" customHeight="false" outlineLevel="0" collapsed="false">
      <c r="A36" s="3" t="n">
        <v>35</v>
      </c>
      <c r="B36" s="3" t="s">
        <v>35</v>
      </c>
      <c r="C36" s="22" t="n">
        <v>0.042</v>
      </c>
      <c r="D36" s="4" t="n">
        <v>129247</v>
      </c>
      <c r="E36" s="4" t="n">
        <v>66905</v>
      </c>
      <c r="F36" s="23" t="n">
        <f aca="false">E36/D36</f>
        <v>0.517652247247518</v>
      </c>
      <c r="G36" s="4" t="n">
        <v>50000</v>
      </c>
      <c r="H36" s="4" t="n">
        <f aca="false">(G36-E36)/F36</f>
        <v>-32657.0590389358</v>
      </c>
      <c r="I36" s="4" t="n">
        <f aca="false">E36*M36/G36</f>
        <v>16057.2</v>
      </c>
      <c r="J36" s="4" t="n">
        <f aca="false">I36-M36</f>
        <v>4057.2</v>
      </c>
      <c r="K36" s="4"/>
      <c r="L36" s="4"/>
      <c r="M36" s="4" t="n">
        <v>12000</v>
      </c>
      <c r="N36" s="4" t="n">
        <v>129247</v>
      </c>
      <c r="O36" s="4" t="n">
        <v>3120</v>
      </c>
      <c r="P36" s="4" t="n">
        <v>1550968370</v>
      </c>
      <c r="Q36" s="3"/>
      <c r="R36" s="3"/>
    </row>
    <row r="37" customFormat="false" ht="12.8" hidden="false" customHeight="false" outlineLevel="0" collapsed="false">
      <c r="A37" s="3" t="n">
        <v>36</v>
      </c>
      <c r="B37" s="3" t="s">
        <v>33</v>
      </c>
      <c r="C37" s="22" t="n">
        <v>0.087</v>
      </c>
      <c r="D37" s="4" t="n">
        <v>63473</v>
      </c>
      <c r="E37" s="4" t="n">
        <v>32148</v>
      </c>
      <c r="F37" s="23" t="n">
        <f aca="false">E37/D37</f>
        <v>0.506483071542231</v>
      </c>
      <c r="G37" s="4" t="n">
        <v>50000</v>
      </c>
      <c r="H37" s="4" t="n">
        <f aca="false">(G37-E37)/F37</f>
        <v>35246.9825805649</v>
      </c>
      <c r="I37" s="4" t="n">
        <f aca="false">E37*M37/G37</f>
        <v>6513.82776</v>
      </c>
      <c r="J37" s="4" t="n">
        <f aca="false">I37-M37</f>
        <v>-3617.17224</v>
      </c>
      <c r="M37" s="4" t="n">
        <v>10131</v>
      </c>
      <c r="N37" s="4" t="n">
        <v>63473</v>
      </c>
      <c r="O37" s="4" t="n">
        <v>2953</v>
      </c>
      <c r="P37" s="4" t="n">
        <v>643048258</v>
      </c>
    </row>
    <row r="38" customFormat="false" ht="12.8" hidden="false" customHeight="false" outlineLevel="0" collapsed="false">
      <c r="A38" s="3" t="n">
        <v>37</v>
      </c>
      <c r="B38" s="3" t="s">
        <v>36</v>
      </c>
      <c r="C38" s="22" t="n">
        <v>0.058</v>
      </c>
      <c r="D38" s="4" t="n">
        <v>92594</v>
      </c>
      <c r="E38" s="4" t="n">
        <v>48249</v>
      </c>
      <c r="F38" s="23" t="n">
        <f aca="false">E38/D38</f>
        <v>0.521081279564551</v>
      </c>
      <c r="G38" s="4" t="n">
        <v>50000</v>
      </c>
      <c r="H38" s="4" t="n">
        <f aca="false">(G38-E38)/F38</f>
        <v>3360.32029679372</v>
      </c>
      <c r="I38" s="4" t="n">
        <f aca="false">E38*M38/G38</f>
        <v>8684.82</v>
      </c>
      <c r="J38" s="4" t="n">
        <f aca="false">I38-M38</f>
        <v>-315.18</v>
      </c>
      <c r="M38" s="4" t="n">
        <v>9000</v>
      </c>
      <c r="N38" s="4" t="n">
        <v>92594</v>
      </c>
      <c r="O38" s="4" t="n">
        <v>2412</v>
      </c>
      <c r="P38" s="4" t="n">
        <v>833343742</v>
      </c>
    </row>
    <row r="39" customFormat="false" ht="12.8" hidden="false" customHeight="false" outlineLevel="0" collapsed="false">
      <c r="A39" s="3" t="n">
        <v>38</v>
      </c>
      <c r="B39" s="3" t="s">
        <v>37</v>
      </c>
      <c r="C39" s="22" t="n">
        <v>0.063</v>
      </c>
      <c r="D39" s="4" t="n">
        <v>84295</v>
      </c>
      <c r="E39" s="4" t="n">
        <v>44311</v>
      </c>
      <c r="F39" s="23" t="n">
        <f aca="false">E39/D39</f>
        <v>0.525665816477846</v>
      </c>
      <c r="G39" s="4" t="n">
        <v>50000</v>
      </c>
      <c r="H39" s="4" t="n">
        <f aca="false">(G39-E39)/F39</f>
        <v>10822.4651892307</v>
      </c>
      <c r="I39" s="4" t="n">
        <f aca="false">E39*M39/G39</f>
        <v>8761.17092</v>
      </c>
      <c r="J39" s="4" t="n">
        <f aca="false">I39-M39</f>
        <v>-1124.82908</v>
      </c>
      <c r="M39" s="4" t="n">
        <v>9886</v>
      </c>
      <c r="N39" s="4" t="n">
        <v>84295</v>
      </c>
      <c r="O39" s="4" t="n">
        <v>2207</v>
      </c>
      <c r="P39" s="4" t="n">
        <v>833343742</v>
      </c>
    </row>
    <row r="40" s="6" customFormat="true" ht="12.8" hidden="false" customHeight="false" outlineLevel="0" collapsed="false">
      <c r="A40" s="3" t="n">
        <v>39</v>
      </c>
      <c r="B40" s="3" t="s">
        <v>39</v>
      </c>
      <c r="C40" s="22" t="n">
        <v>0.847</v>
      </c>
      <c r="D40" s="4" t="n">
        <v>6627</v>
      </c>
      <c r="E40" s="4" t="n">
        <v>3299</v>
      </c>
      <c r="F40" s="23" t="n">
        <f aca="false">E40/D40</f>
        <v>0.497811981288668</v>
      </c>
      <c r="G40" s="4" t="n">
        <v>50000</v>
      </c>
      <c r="H40" s="4" t="n">
        <f aca="false">(G40-E40)/F40</f>
        <v>93812.5271294332</v>
      </c>
      <c r="I40" s="4" t="n">
        <f aca="false">E40*M40/G40</f>
        <v>441.53816</v>
      </c>
      <c r="J40" s="4" t="n">
        <f aca="false">I40-M40</f>
        <v>-6250.46184</v>
      </c>
      <c r="K40" s="4"/>
      <c r="L40" s="4"/>
      <c r="M40" s="4" t="n">
        <v>6692</v>
      </c>
      <c r="N40" s="4" t="n">
        <v>6627</v>
      </c>
      <c r="O40" s="4" t="n">
        <v>1206</v>
      </c>
      <c r="P40" s="4" t="n">
        <v>44350197</v>
      </c>
      <c r="Q40" s="3"/>
      <c r="R40" s="3"/>
    </row>
    <row r="41" customFormat="false" ht="12.8" hidden="false" customHeight="false" outlineLevel="0" collapsed="false">
      <c r="A41" s="3" t="n">
        <v>40</v>
      </c>
      <c r="B41" s="3" t="s">
        <v>105</v>
      </c>
      <c r="C41" s="22" t="n">
        <v>0.05</v>
      </c>
      <c r="D41" s="4" t="n">
        <v>109712</v>
      </c>
      <c r="E41" s="4" t="n">
        <v>56275</v>
      </c>
      <c r="F41" s="23" t="n">
        <f aca="false">E41/D41</f>
        <v>0.512933863205483</v>
      </c>
      <c r="G41" s="4" t="n">
        <v>50000</v>
      </c>
      <c r="H41" s="4" t="n">
        <f aca="false">(G41-E41)/F41</f>
        <v>-12233.5459795646</v>
      </c>
      <c r="I41" s="4" t="n">
        <f aca="false">E41*M41/G41</f>
        <v>9004</v>
      </c>
      <c r="J41" s="4" t="n">
        <f aca="false">I41-M41</f>
        <v>1004</v>
      </c>
      <c r="M41" s="4" t="n">
        <v>8000</v>
      </c>
      <c r="N41" s="4" t="n">
        <v>109712</v>
      </c>
      <c r="O41" s="4" t="n">
        <v>2729</v>
      </c>
      <c r="P41" s="4" t="n">
        <v>877693939</v>
      </c>
    </row>
    <row r="42" s="6" customFormat="true" ht="12.8" hidden="false" customHeight="false" outlineLevel="0" collapsed="false">
      <c r="A42" s="3" t="n">
        <v>41</v>
      </c>
      <c r="B42" s="3" t="s">
        <v>38</v>
      </c>
      <c r="C42" s="22" t="n">
        <v>0.055</v>
      </c>
      <c r="D42" s="4" t="n">
        <v>97522</v>
      </c>
      <c r="E42" s="4" t="n">
        <v>50812</v>
      </c>
      <c r="F42" s="23" t="n">
        <f aca="false">E42/D42</f>
        <v>0.521031151945202</v>
      </c>
      <c r="G42" s="4" t="n">
        <v>50000</v>
      </c>
      <c r="H42" s="4" t="n">
        <f aca="false">(G42-E42)/F42</f>
        <v>-1558.44808312997</v>
      </c>
      <c r="I42" s="4" t="n">
        <f aca="false">E42*M42/G42</f>
        <v>9146.16</v>
      </c>
      <c r="J42" s="4" t="n">
        <f aca="false">I42-M42</f>
        <v>146.16</v>
      </c>
      <c r="K42" s="4"/>
      <c r="L42" s="4"/>
      <c r="M42" s="4" t="n">
        <v>9000</v>
      </c>
      <c r="N42" s="4" t="n">
        <v>97522</v>
      </c>
      <c r="O42" s="4" t="n">
        <v>2426</v>
      </c>
      <c r="P42" s="4" t="n">
        <v>877693939</v>
      </c>
      <c r="Q42" s="3"/>
      <c r="R42" s="3"/>
    </row>
    <row r="43" customFormat="false" ht="12.8" hidden="false" customHeight="false" outlineLevel="0" collapsed="false">
      <c r="A43" s="3" t="n">
        <v>42</v>
      </c>
      <c r="B43" s="3" t="s">
        <v>40</v>
      </c>
      <c r="C43" s="22" t="n">
        <v>0.061</v>
      </c>
      <c r="D43" s="4" t="n">
        <v>88442</v>
      </c>
      <c r="E43" s="4" t="n">
        <v>46101</v>
      </c>
      <c r="F43" s="23" t="n">
        <f aca="false">E43/D43</f>
        <v>0.521256868908437</v>
      </c>
      <c r="G43" s="4" t="n">
        <v>50000</v>
      </c>
      <c r="H43" s="4" t="n">
        <f aca="false">(G43-E43)/F43</f>
        <v>7479.99735363658</v>
      </c>
      <c r="I43" s="4" t="n">
        <f aca="false">E43*M43/G43</f>
        <v>9150.12648</v>
      </c>
      <c r="J43" s="4" t="n">
        <f aca="false">I43-M43</f>
        <v>-773.873519999999</v>
      </c>
      <c r="M43" s="4" t="n">
        <v>9924</v>
      </c>
      <c r="N43" s="4" t="n">
        <v>88442</v>
      </c>
      <c r="O43" s="4" t="n">
        <v>2206</v>
      </c>
      <c r="P43" s="4" t="n">
        <v>877693939</v>
      </c>
    </row>
    <row r="44" customFormat="false" ht="12.8" hidden="false" customHeight="false" outlineLevel="0" collapsed="false">
      <c r="A44" s="3" t="n">
        <v>43</v>
      </c>
      <c r="B44" s="3" t="s">
        <v>41</v>
      </c>
      <c r="C44" s="22" t="n">
        <v>0.078</v>
      </c>
      <c r="D44" s="4" t="n">
        <v>64720</v>
      </c>
      <c r="E44" s="4" t="n">
        <v>35759</v>
      </c>
      <c r="F44" s="23" t="n">
        <f aca="false">E44/D44</f>
        <v>0.552518541409147</v>
      </c>
      <c r="G44" s="4" t="n">
        <v>50000</v>
      </c>
      <c r="H44" s="4" t="n">
        <f aca="false">(G44-E44)/F44</f>
        <v>25774.7006348052</v>
      </c>
      <c r="I44" s="4" t="n">
        <f aca="false">E44*M44/G44</f>
        <v>6053.28352</v>
      </c>
      <c r="J44" s="4" t="n">
        <f aca="false">I44-M44</f>
        <v>-2410.71648</v>
      </c>
      <c r="M44" s="4" t="n">
        <v>8464</v>
      </c>
      <c r="N44" s="4" t="n">
        <v>64720</v>
      </c>
      <c r="O44" s="4" t="n">
        <v>3402</v>
      </c>
      <c r="P44" s="4" t="n">
        <v>547787375</v>
      </c>
    </row>
    <row r="45" customFormat="false" ht="12.8" hidden="false" customHeight="false" outlineLevel="0" collapsed="false">
      <c r="A45" s="3" t="n">
        <v>44</v>
      </c>
      <c r="B45" s="3" t="s">
        <v>43</v>
      </c>
      <c r="C45" s="22" t="n">
        <v>0.057</v>
      </c>
      <c r="D45" s="4" t="n">
        <v>89213</v>
      </c>
      <c r="E45" s="4" t="n">
        <v>48614</v>
      </c>
      <c r="F45" s="23" t="n">
        <f aca="false">E45/D45</f>
        <v>0.544920583323058</v>
      </c>
      <c r="G45" s="4" t="n">
        <v>50000</v>
      </c>
      <c r="H45" s="4" t="n">
        <f aca="false">(G45-E45)/F45</f>
        <v>2543.4899000288</v>
      </c>
      <c r="I45" s="4" t="n">
        <f aca="false">E45*M45/G45</f>
        <v>8424.8062</v>
      </c>
      <c r="J45" s="4" t="n">
        <f aca="false">I45-M45</f>
        <v>-240.193799999999</v>
      </c>
      <c r="M45" s="4" t="n">
        <v>8665</v>
      </c>
      <c r="N45" s="4" t="n">
        <v>89213</v>
      </c>
      <c r="O45" s="4" t="n">
        <v>3552</v>
      </c>
      <c r="P45" s="4" t="n">
        <v>773029050</v>
      </c>
    </row>
    <row r="46" customFormat="false" ht="12.8" hidden="false" customHeight="false" outlineLevel="0" collapsed="false">
      <c r="A46" s="3" t="n">
        <v>45</v>
      </c>
      <c r="B46" s="3" t="s">
        <v>44</v>
      </c>
      <c r="C46" s="22" t="n">
        <v>0.053</v>
      </c>
      <c r="D46" s="4" t="n">
        <v>96617</v>
      </c>
      <c r="E46" s="4" t="n">
        <v>53104</v>
      </c>
      <c r="F46" s="23" t="n">
        <f aca="false">E46/D46</f>
        <v>0.549634122359419</v>
      </c>
      <c r="G46" s="4" t="n">
        <v>50000</v>
      </c>
      <c r="H46" s="4" t="n">
        <f aca="false">(G46-E46)/F46</f>
        <v>-5647.3931907201</v>
      </c>
      <c r="I46" s="4" t="n">
        <f aca="false">E46*M46/G46</f>
        <v>8497.70208</v>
      </c>
      <c r="J46" s="4" t="n">
        <f aca="false">I46-M46</f>
        <v>496.702079999999</v>
      </c>
      <c r="M46" s="4" t="n">
        <v>8001</v>
      </c>
      <c r="N46" s="4" t="n">
        <v>96617</v>
      </c>
      <c r="O46" s="4" t="n">
        <v>3795</v>
      </c>
      <c r="P46" s="4" t="n">
        <v>773029050</v>
      </c>
    </row>
    <row r="47" customFormat="false" ht="12.8" hidden="false" customHeight="false" outlineLevel="0" collapsed="false">
      <c r="A47" s="3" t="n">
        <v>46</v>
      </c>
      <c r="B47" s="3" t="s">
        <v>42</v>
      </c>
      <c r="C47" s="22" t="n">
        <v>0.182</v>
      </c>
      <c r="D47" s="4" t="n">
        <v>27918</v>
      </c>
      <c r="E47" s="4" t="n">
        <v>15307</v>
      </c>
      <c r="F47" s="23" t="n">
        <f aca="false">E47/D47</f>
        <v>0.548284261050219</v>
      </c>
      <c r="G47" s="4" t="n">
        <v>50000</v>
      </c>
      <c r="H47" s="4" t="n">
        <f aca="false">(G47-E47)/F47</f>
        <v>63275.5715685634</v>
      </c>
      <c r="I47" s="4" t="n">
        <f aca="false">E47*M47/G47</f>
        <v>2469.93752</v>
      </c>
      <c r="J47" s="4" t="n">
        <f aca="false">I47-M47</f>
        <v>-5598.06248</v>
      </c>
      <c r="M47" s="4" t="n">
        <v>8068</v>
      </c>
      <c r="N47" s="4" t="n">
        <v>27918</v>
      </c>
      <c r="O47" s="4" t="n">
        <v>2748</v>
      </c>
      <c r="P47" s="4" t="n">
        <v>225241675</v>
      </c>
    </row>
    <row r="48" s="6" customFormat="true" ht="12.8" hidden="false" customHeight="false" outlineLevel="0" collapsed="false">
      <c r="A48" s="3" t="n">
        <v>47</v>
      </c>
      <c r="B48" s="3" t="s">
        <v>45</v>
      </c>
      <c r="C48" s="22" t="n">
        <v>0.184</v>
      </c>
      <c r="D48" s="4" t="n">
        <v>34393</v>
      </c>
      <c r="E48" s="4" t="n">
        <v>15214</v>
      </c>
      <c r="F48" s="23" t="n">
        <f aca="false">E48/D48</f>
        <v>0.442357456459163</v>
      </c>
      <c r="G48" s="4" t="n">
        <v>50000</v>
      </c>
      <c r="H48" s="4" t="n">
        <f aca="false">(G48-E48)/F48</f>
        <v>78637.7611410543</v>
      </c>
      <c r="I48" s="4" t="n">
        <f aca="false">E48*M48/G48</f>
        <v>2825.84836</v>
      </c>
      <c r="J48" s="4" t="n">
        <f aca="false">I48-M48</f>
        <v>-6461.15164</v>
      </c>
      <c r="K48" s="4"/>
      <c r="L48" s="4"/>
      <c r="M48" s="4" t="n">
        <v>9287</v>
      </c>
      <c r="N48" s="4" t="n">
        <v>34393</v>
      </c>
      <c r="O48" s="4" t="n">
        <v>2645</v>
      </c>
      <c r="P48" s="4" t="n">
        <v>319404242</v>
      </c>
      <c r="Q48" s="3"/>
      <c r="R48" s="3"/>
    </row>
    <row r="49" customFormat="false" ht="12.8" hidden="false" customHeight="false" outlineLevel="0" collapsed="false">
      <c r="A49" s="3" t="n">
        <v>48</v>
      </c>
      <c r="B49" s="3" t="s">
        <v>46</v>
      </c>
      <c r="C49" s="22" t="n">
        <v>0.176</v>
      </c>
      <c r="D49" s="4" t="n">
        <v>36848</v>
      </c>
      <c r="E49" s="4" t="n">
        <v>15909</v>
      </c>
      <c r="F49" s="23" t="n">
        <f aca="false">E49/D49</f>
        <v>0.431746634824142</v>
      </c>
      <c r="G49" s="4" t="n">
        <v>50000</v>
      </c>
      <c r="H49" s="4" t="n">
        <f aca="false">(G49-E49)/F49</f>
        <v>78960.6617637815</v>
      </c>
      <c r="I49" s="4" t="n">
        <f aca="false">E49*M49/G49</f>
        <v>2970.2103</v>
      </c>
      <c r="J49" s="4" t="n">
        <f aca="false">I49-M49</f>
        <v>-6364.7897</v>
      </c>
      <c r="M49" s="4" t="n">
        <v>9335</v>
      </c>
      <c r="N49" s="4" t="n">
        <v>36848</v>
      </c>
      <c r="O49" s="4" t="n">
        <v>2688</v>
      </c>
      <c r="P49" s="4" t="n">
        <v>343972393</v>
      </c>
    </row>
    <row r="50" customFormat="false" ht="12.8" hidden="false" customHeight="false" outlineLevel="0" collapsed="false">
      <c r="A50" s="3" t="n">
        <v>49</v>
      </c>
      <c r="B50" s="3" t="s">
        <v>47</v>
      </c>
      <c r="C50" s="22" t="n">
        <v>0.097</v>
      </c>
      <c r="D50" s="4" t="n">
        <v>65165</v>
      </c>
      <c r="E50" s="4" t="n">
        <v>28687</v>
      </c>
      <c r="F50" s="23" t="n">
        <f aca="false">E50/D50</f>
        <v>0.440220977518607</v>
      </c>
      <c r="G50" s="4" t="n">
        <v>50000</v>
      </c>
      <c r="H50" s="4" t="n">
        <f aca="false">(G50-E50)/F50</f>
        <v>48414.3216439502</v>
      </c>
      <c r="I50" s="4" t="n">
        <f aca="false">E50*M50/G50</f>
        <v>5840.6732</v>
      </c>
      <c r="J50" s="4" t="n">
        <f aca="false">I50-M50</f>
        <v>-4339.3268</v>
      </c>
      <c r="M50" s="4" t="n">
        <v>10180</v>
      </c>
      <c r="N50" s="4" t="n">
        <v>65165</v>
      </c>
      <c r="O50" s="4" t="n">
        <v>3150</v>
      </c>
      <c r="P50" s="4" t="n">
        <v>663376635</v>
      </c>
    </row>
    <row r="51" s="10" customFormat="true" ht="12.8" hidden="false" customHeight="false" outlineLevel="0" collapsed="false">
      <c r="A51" s="3" t="n">
        <v>50</v>
      </c>
      <c r="B51" s="3" t="s">
        <v>48</v>
      </c>
      <c r="C51" s="22" t="n">
        <v>0.056</v>
      </c>
      <c r="D51" s="4" t="n">
        <v>121655</v>
      </c>
      <c r="E51" s="4" t="n">
        <v>49808</v>
      </c>
      <c r="F51" s="23" t="n">
        <f aca="false">E51/D51</f>
        <v>0.409420081377666</v>
      </c>
      <c r="G51" s="4" t="n">
        <v>50000</v>
      </c>
      <c r="H51" s="4" t="n">
        <f aca="false">(G51-E51)/F51</f>
        <v>468.955991005461</v>
      </c>
      <c r="I51" s="4" t="n">
        <f aca="false">E51*M51/G51</f>
        <v>5781.71264</v>
      </c>
      <c r="J51" s="4" t="n">
        <f aca="false">I51-M51</f>
        <v>-22.2873600000003</v>
      </c>
      <c r="K51" s="4"/>
      <c r="L51" s="4"/>
      <c r="M51" s="4" t="n">
        <v>5804</v>
      </c>
      <c r="N51" s="4" t="n">
        <v>121655</v>
      </c>
      <c r="O51" s="4" t="n">
        <v>2567</v>
      </c>
      <c r="P51" s="4" t="n">
        <v>706088154</v>
      </c>
      <c r="Q51" s="3"/>
      <c r="R51" s="3"/>
    </row>
    <row r="52" customFormat="false" ht="12.8" hidden="false" customHeight="false" outlineLevel="0" collapsed="false">
      <c r="A52" s="3" t="n">
        <v>51</v>
      </c>
      <c r="B52" s="3" t="s">
        <v>49</v>
      </c>
      <c r="C52" s="22" t="n">
        <v>0.162</v>
      </c>
      <c r="D52" s="4" t="n">
        <v>47277</v>
      </c>
      <c r="E52" s="4" t="n">
        <v>17243</v>
      </c>
      <c r="F52" s="23" t="n">
        <f aca="false">E52/D52</f>
        <v>0.364722803900417</v>
      </c>
      <c r="G52" s="4" t="n">
        <v>50000</v>
      </c>
      <c r="H52" s="4" t="n">
        <f aca="false">(G52-E52)/F52</f>
        <v>89813.4135011309</v>
      </c>
      <c r="I52" s="4" t="n">
        <f aca="false">E52*M52/G52</f>
        <v>4807.00354</v>
      </c>
      <c r="J52" s="4" t="n">
        <f aca="false">I52-M52</f>
        <v>-9131.99646</v>
      </c>
      <c r="M52" s="4" t="n">
        <v>13939</v>
      </c>
      <c r="N52" s="4" t="n">
        <v>47277</v>
      </c>
      <c r="O52" s="4" t="n">
        <v>2069</v>
      </c>
      <c r="P52" s="4" t="n">
        <v>658998404</v>
      </c>
    </row>
    <row r="53" s="10" customFormat="true" ht="12.8" hidden="false" customHeight="false" outlineLevel="0" collapsed="false">
      <c r="A53" s="3" t="n">
        <v>52</v>
      </c>
      <c r="B53" s="3" t="s">
        <v>51</v>
      </c>
      <c r="C53" s="22" t="n">
        <v>0.08</v>
      </c>
      <c r="D53" s="4" t="n">
        <v>95459</v>
      </c>
      <c r="E53" s="4" t="n">
        <v>34737</v>
      </c>
      <c r="F53" s="23" t="n">
        <f aca="false">E53/D53</f>
        <v>0.363894446830576</v>
      </c>
      <c r="G53" s="4" t="n">
        <v>50000</v>
      </c>
      <c r="H53" s="4" t="n">
        <f aca="false">(G53-E53)/F53</f>
        <v>41943.481503872</v>
      </c>
      <c r="I53" s="4" t="n">
        <f aca="false">E53*M53/G53</f>
        <v>10242.55182</v>
      </c>
      <c r="J53" s="4" t="n">
        <f aca="false">I53-M53</f>
        <v>-4500.44818</v>
      </c>
      <c r="K53" s="4"/>
      <c r="L53" s="4"/>
      <c r="M53" s="4" t="n">
        <v>14743</v>
      </c>
      <c r="N53" s="4" t="n">
        <v>95459</v>
      </c>
      <c r="O53" s="4" t="n">
        <v>2359</v>
      </c>
      <c r="P53" s="4" t="n">
        <v>1407347538</v>
      </c>
      <c r="Q53" s="3"/>
      <c r="R53" s="3"/>
    </row>
    <row r="54" customFormat="false" ht="12.8" hidden="false" customHeight="false" outlineLevel="0" collapsed="false">
      <c r="A54" s="3" t="n">
        <v>53</v>
      </c>
      <c r="B54" s="3" t="s">
        <v>50</v>
      </c>
      <c r="C54" s="22" t="n">
        <v>0.146</v>
      </c>
      <c r="D54" s="4" t="n">
        <v>53131</v>
      </c>
      <c r="E54" s="4" t="n">
        <v>19173</v>
      </c>
      <c r="F54" s="23" t="n">
        <f aca="false">E54/D54</f>
        <v>0.360862773145621</v>
      </c>
      <c r="G54" s="4" t="n">
        <v>50000</v>
      </c>
      <c r="H54" s="4" t="n">
        <f aca="false">(G54-E54)/F54</f>
        <v>85425.824701403</v>
      </c>
      <c r="I54" s="4" t="n">
        <f aca="false">E54*M54/G54</f>
        <v>5401.0341</v>
      </c>
      <c r="J54" s="4" t="n">
        <f aca="false">I54-M54</f>
        <v>-8683.9659</v>
      </c>
      <c r="M54" s="4" t="n">
        <v>14085</v>
      </c>
      <c r="N54" s="4" t="n">
        <v>53131</v>
      </c>
      <c r="O54" s="4" t="n">
        <v>2139</v>
      </c>
      <c r="P54" s="4" t="n">
        <v>748349134</v>
      </c>
    </row>
    <row r="55" s="10" customFormat="true" ht="12.8" hidden="false" customHeight="false" outlineLevel="0" collapsed="false">
      <c r="A55" s="3" t="n">
        <v>54</v>
      </c>
      <c r="B55" s="3" t="s">
        <v>106</v>
      </c>
      <c r="C55" s="22" t="n">
        <v>0.067</v>
      </c>
      <c r="D55" s="4" t="n">
        <v>117279</v>
      </c>
      <c r="E55" s="4" t="n">
        <v>41514</v>
      </c>
      <c r="F55" s="23" t="n">
        <f aca="false">E55/D55</f>
        <v>0.353976415215</v>
      </c>
      <c r="G55" s="4" t="n">
        <v>50000</v>
      </c>
      <c r="H55" s="4" t="n">
        <f aca="false">(G55-E55)/F55</f>
        <v>23973.3486052898</v>
      </c>
      <c r="I55" s="4" t="n">
        <f aca="false">E55*M55/G55</f>
        <v>9963.36</v>
      </c>
      <c r="J55" s="4" t="n">
        <f aca="false">I55-M55</f>
        <v>-2036.64</v>
      </c>
      <c r="K55" s="4"/>
      <c r="L55" s="4"/>
      <c r="M55" s="4" t="n">
        <v>12000</v>
      </c>
      <c r="N55" s="4" t="n">
        <v>117279</v>
      </c>
      <c r="O55" s="4" t="n">
        <v>2724</v>
      </c>
      <c r="P55" s="4" t="n">
        <v>1407347538</v>
      </c>
      <c r="Q55" s="3"/>
      <c r="R55" s="3"/>
    </row>
    <row r="56" customFormat="false" ht="12.8" hidden="false" customHeight="false" outlineLevel="0" collapsed="false">
      <c r="A56" s="3" t="n">
        <v>55</v>
      </c>
      <c r="B56" s="3" t="s">
        <v>52</v>
      </c>
      <c r="C56" s="22" t="n">
        <v>0.113</v>
      </c>
      <c r="D56" s="4" t="n">
        <v>55184</v>
      </c>
      <c r="E56" s="4" t="n">
        <v>24768</v>
      </c>
      <c r="F56" s="23" t="n">
        <f aca="false">E56/D56</f>
        <v>0.448825746593215</v>
      </c>
      <c r="G56" s="4" t="n">
        <v>50000</v>
      </c>
      <c r="H56" s="4" t="n">
        <f aca="false">(G56-E56)/F56</f>
        <v>56217.8087855297</v>
      </c>
      <c r="I56" s="4" t="n">
        <f aca="false">E56*M56/G56</f>
        <v>4711.36896</v>
      </c>
      <c r="J56" s="4" t="n">
        <f aca="false">I56-M56</f>
        <v>-4799.63104</v>
      </c>
      <c r="M56" s="4" t="n">
        <v>9511</v>
      </c>
      <c r="N56" s="4" t="n">
        <v>55184</v>
      </c>
      <c r="O56" s="4" t="n">
        <v>2315</v>
      </c>
      <c r="P56" s="4" t="n">
        <v>524854542</v>
      </c>
    </row>
    <row r="57" customFormat="false" ht="12.8" hidden="false" customHeight="false" outlineLevel="0" collapsed="false">
      <c r="A57" s="3" t="n">
        <v>56</v>
      </c>
      <c r="B57" s="3" t="s">
        <v>53</v>
      </c>
      <c r="C57" s="22" t="n">
        <v>0.075</v>
      </c>
      <c r="D57" s="4" t="n">
        <v>82685</v>
      </c>
      <c r="E57" s="4" t="n">
        <v>37122</v>
      </c>
      <c r="F57" s="23" t="n">
        <f aca="false">E57/D57</f>
        <v>0.448956884561892</v>
      </c>
      <c r="G57" s="4" t="n">
        <v>50000</v>
      </c>
      <c r="H57" s="4" t="n">
        <f aca="false">(G57-E57)/F57</f>
        <v>28684.2688971499</v>
      </c>
      <c r="I57" s="4" t="n">
        <f aca="false">E57*M57/G57</f>
        <v>7702.815</v>
      </c>
      <c r="J57" s="4" t="n">
        <f aca="false">I57-M57</f>
        <v>-2672.185</v>
      </c>
      <c r="M57" s="4" t="n">
        <v>10375</v>
      </c>
      <c r="N57" s="4" t="n">
        <v>82685</v>
      </c>
      <c r="O57" s="4" t="n">
        <v>2530</v>
      </c>
      <c r="P57" s="4" t="n">
        <v>857858458</v>
      </c>
    </row>
    <row r="58" s="10" customFormat="true" ht="12.8" hidden="false" customHeight="false" outlineLevel="0" collapsed="false">
      <c r="A58" s="3" t="n">
        <v>57</v>
      </c>
      <c r="B58" s="3" t="s">
        <v>107</v>
      </c>
      <c r="C58" s="22" t="n">
        <v>0.069</v>
      </c>
      <c r="D58" s="4" t="n">
        <v>90301</v>
      </c>
      <c r="E58" s="4" t="n">
        <v>40551</v>
      </c>
      <c r="F58" s="23" t="n">
        <f aca="false">E58/D58</f>
        <v>0.449064794409807</v>
      </c>
      <c r="G58" s="4" t="n">
        <v>50000</v>
      </c>
      <c r="H58" s="4" t="n">
        <f aca="false">(G58-E58)/F58</f>
        <v>21041.506966536</v>
      </c>
      <c r="I58" s="4" t="n">
        <f aca="false">E58*M58/G58</f>
        <v>7704.69</v>
      </c>
      <c r="J58" s="4" t="n">
        <f aca="false">I58-M58</f>
        <v>-1795.31</v>
      </c>
      <c r="K58" s="4"/>
      <c r="L58" s="4"/>
      <c r="M58" s="4" t="n">
        <v>9500</v>
      </c>
      <c r="N58" s="4" t="n">
        <v>90301</v>
      </c>
      <c r="O58" s="4" t="n">
        <v>2677</v>
      </c>
      <c r="P58" s="4" t="n">
        <v>857858458</v>
      </c>
      <c r="Q58" s="3"/>
      <c r="R58" s="3"/>
    </row>
    <row r="59" customFormat="false" ht="12.8" hidden="false" customHeight="false" outlineLevel="0" collapsed="false">
      <c r="A59" s="3" t="n">
        <v>58</v>
      </c>
      <c r="B59" s="3" t="s">
        <v>54</v>
      </c>
      <c r="C59" s="22" t="n">
        <v>0.17</v>
      </c>
      <c r="D59" s="4" t="n">
        <v>37141</v>
      </c>
      <c r="E59" s="4" t="n">
        <v>16435</v>
      </c>
      <c r="F59" s="23" t="n">
        <f aca="false">E59/D59</f>
        <v>0.442502894375488</v>
      </c>
      <c r="G59" s="4" t="n">
        <v>50000</v>
      </c>
      <c r="H59" s="4" t="n">
        <f aca="false">(G59-E59)/F59</f>
        <v>75852.6111956191</v>
      </c>
      <c r="I59" s="4" t="n">
        <f aca="false">E59*M59/G59</f>
        <v>2947.1242</v>
      </c>
      <c r="J59" s="4" t="n">
        <f aca="false">I59-M59</f>
        <v>-6018.8758</v>
      </c>
      <c r="M59" s="4" t="n">
        <v>8966</v>
      </c>
      <c r="N59" s="4" t="n">
        <v>37141</v>
      </c>
      <c r="O59" s="4" t="n">
        <v>2094</v>
      </c>
      <c r="P59" s="4" t="n">
        <v>333003916</v>
      </c>
    </row>
    <row r="60" customFormat="false" ht="12.8" hidden="false" customHeight="false" outlineLevel="0" collapsed="false">
      <c r="A60" s="3" t="n">
        <v>59</v>
      </c>
      <c r="B60" s="3" t="s">
        <v>55</v>
      </c>
      <c r="C60" s="22" t="n">
        <v>0.067</v>
      </c>
      <c r="D60" s="4" t="n">
        <v>81582</v>
      </c>
      <c r="E60" s="4" t="n">
        <v>41941</v>
      </c>
      <c r="F60" s="23" t="n">
        <f aca="false">E60/D60</f>
        <v>0.51409624672109</v>
      </c>
      <c r="G60" s="4" t="n">
        <v>50000</v>
      </c>
      <c r="H60" s="4" t="n">
        <f aca="false">(G60-E60)/F60</f>
        <v>15676.052979185</v>
      </c>
      <c r="I60" s="4" t="n">
        <f aca="false">E60*M60/G60</f>
        <v>7255.793</v>
      </c>
      <c r="J60" s="4" t="n">
        <f aca="false">I60-M60</f>
        <v>-1394.207</v>
      </c>
      <c r="M60" s="4" t="n">
        <v>8650</v>
      </c>
      <c r="N60" s="4" t="n">
        <v>81582</v>
      </c>
      <c r="O60" s="4" t="n">
        <v>2669</v>
      </c>
      <c r="P60" s="4" t="n">
        <v>705685439</v>
      </c>
    </row>
    <row r="61" customFormat="false" ht="12.8" hidden="false" customHeight="false" outlineLevel="0" collapsed="false">
      <c r="A61" s="3" t="n">
        <v>60</v>
      </c>
      <c r="B61" s="3" t="s">
        <v>57</v>
      </c>
      <c r="C61" s="22" t="n">
        <v>0.444</v>
      </c>
      <c r="D61" s="4" t="n">
        <v>12404</v>
      </c>
      <c r="E61" s="4" t="n">
        <v>6292</v>
      </c>
      <c r="F61" s="23" t="n">
        <f aca="false">E61/D61</f>
        <v>0.507255723960013</v>
      </c>
      <c r="G61" s="4" t="n">
        <v>50000</v>
      </c>
      <c r="H61" s="4" t="n">
        <f aca="false">(G61-E61)/F61</f>
        <v>86165.6122059758</v>
      </c>
      <c r="I61" s="4" t="n">
        <f aca="false">E61*M61/G61</f>
        <v>960.28504</v>
      </c>
      <c r="J61" s="4" t="n">
        <f aca="false">I61-M61</f>
        <v>-6670.71496</v>
      </c>
      <c r="M61" s="4" t="n">
        <v>7631</v>
      </c>
      <c r="N61" s="4" t="n">
        <v>12404</v>
      </c>
      <c r="O61" s="4" t="n">
        <v>1562</v>
      </c>
      <c r="P61" s="4" t="n">
        <v>94656936</v>
      </c>
    </row>
    <row r="62" s="6" customFormat="true" ht="12.8" hidden="false" customHeight="false" outlineLevel="0" collapsed="false">
      <c r="A62" s="3" t="n">
        <v>61</v>
      </c>
      <c r="B62" s="3" t="s">
        <v>56</v>
      </c>
      <c r="C62" s="22" t="n">
        <v>0.059</v>
      </c>
      <c r="D62" s="4" t="n">
        <v>92004</v>
      </c>
      <c r="E62" s="4" t="n">
        <v>47247</v>
      </c>
      <c r="F62" s="23" t="n">
        <f aca="false">E62/D62</f>
        <v>0.513532020346941</v>
      </c>
      <c r="G62" s="4" t="n">
        <v>50000</v>
      </c>
      <c r="H62" s="4" t="n">
        <f aca="false">(G62-E62)/F62</f>
        <v>5360.91205790844</v>
      </c>
      <c r="I62" s="4" t="n">
        <f aca="false">E62*M62/G62</f>
        <v>8220.03306</v>
      </c>
      <c r="J62" s="4" t="n">
        <f aca="false">I62-M62</f>
        <v>-478.96694</v>
      </c>
      <c r="K62" s="4"/>
      <c r="L62" s="4"/>
      <c r="M62" s="4" t="n">
        <v>8699</v>
      </c>
      <c r="N62" s="4" t="n">
        <v>92004</v>
      </c>
      <c r="O62" s="4" t="n">
        <v>2706</v>
      </c>
      <c r="P62" s="4" t="n">
        <v>800342375</v>
      </c>
      <c r="Q62" s="3"/>
      <c r="R62" s="3"/>
    </row>
    <row r="63" s="10" customFormat="true" ht="12.8" hidden="false" customHeight="false" outlineLevel="0" collapsed="false">
      <c r="A63" s="3" t="n">
        <v>62</v>
      </c>
      <c r="B63" s="3" t="s">
        <v>108</v>
      </c>
      <c r="C63" s="22" t="n">
        <v>0.058</v>
      </c>
      <c r="D63" s="4" t="n">
        <v>94158</v>
      </c>
      <c r="E63" s="4" t="n">
        <v>48314</v>
      </c>
      <c r="F63" s="23" t="n">
        <f aca="false">E63/D63</f>
        <v>0.513116251407209</v>
      </c>
      <c r="G63" s="4" t="n">
        <v>50000</v>
      </c>
      <c r="H63" s="4" t="n">
        <f aca="false">(G63-E63)/F63</f>
        <v>3285.8051082502</v>
      </c>
      <c r="I63" s="4" t="n">
        <f aca="false">E63*M63/G63</f>
        <v>8213.38</v>
      </c>
      <c r="J63" s="4" t="n">
        <f aca="false">I63-M63</f>
        <v>-286.620000000001</v>
      </c>
      <c r="K63" s="4"/>
      <c r="L63" s="4"/>
      <c r="M63" s="4" t="n">
        <v>8500</v>
      </c>
      <c r="N63" s="4" t="n">
        <v>94158</v>
      </c>
      <c r="O63" s="4" t="n">
        <v>2735</v>
      </c>
      <c r="P63" s="4" t="n">
        <v>800342375</v>
      </c>
      <c r="Q63" s="3"/>
      <c r="R63" s="3"/>
    </row>
    <row r="64" customFormat="false" ht="12.8" hidden="false" customHeight="false" outlineLevel="0" collapsed="false">
      <c r="A64" s="3" t="n">
        <v>63</v>
      </c>
      <c r="B64" s="3" t="s">
        <v>58</v>
      </c>
      <c r="C64" s="22" t="n">
        <v>0.126</v>
      </c>
      <c r="D64" s="4" t="n">
        <v>49482</v>
      </c>
      <c r="E64" s="4" t="n">
        <v>22241</v>
      </c>
      <c r="F64" s="23" t="n">
        <f aca="false">E64/D64</f>
        <v>0.449476577341255</v>
      </c>
      <c r="G64" s="4" t="n">
        <v>50000</v>
      </c>
      <c r="H64" s="4" t="n">
        <f aca="false">(G64-E64)/F64</f>
        <v>61758.5017759993</v>
      </c>
      <c r="I64" s="4" t="n">
        <f aca="false">E64*M64/G64</f>
        <v>5906.76478</v>
      </c>
      <c r="J64" s="4" t="n">
        <f aca="false">I64-M64</f>
        <v>-7372.23522</v>
      </c>
      <c r="M64" s="4" t="n">
        <v>13279</v>
      </c>
      <c r="N64" s="4" t="n">
        <v>49482</v>
      </c>
      <c r="O64" s="4" t="n">
        <v>2899</v>
      </c>
      <c r="P64" s="4" t="n">
        <v>657075869</v>
      </c>
    </row>
    <row r="65" s="10" customFormat="true" ht="12.8" hidden="false" customHeight="false" outlineLevel="0" collapsed="false">
      <c r="A65" s="3" t="n">
        <v>64</v>
      </c>
      <c r="B65" s="3" t="s">
        <v>109</v>
      </c>
      <c r="C65" s="22" t="n">
        <v>0.059</v>
      </c>
      <c r="D65" s="4" t="n">
        <v>106343</v>
      </c>
      <c r="E65" s="4" t="n">
        <v>47293</v>
      </c>
      <c r="F65" s="23" t="n">
        <f aca="false">E65/D65</f>
        <v>0.444721326274414</v>
      </c>
      <c r="G65" s="4" t="n">
        <v>50000</v>
      </c>
      <c r="H65" s="4" t="n">
        <f aca="false">(G65-E65)/F65</f>
        <v>6086.95792189119</v>
      </c>
      <c r="I65" s="4" t="n">
        <f aca="false">E65*M65/G65</f>
        <v>11350.32</v>
      </c>
      <c r="J65" s="4" t="n">
        <f aca="false">I65-M65</f>
        <v>-649.68</v>
      </c>
      <c r="K65" s="4"/>
      <c r="L65" s="4"/>
      <c r="M65" s="4" t="n">
        <v>12000</v>
      </c>
      <c r="N65" s="4" t="n">
        <v>106343</v>
      </c>
      <c r="O65" s="4" t="n">
        <v>3495</v>
      </c>
      <c r="P65" s="4" t="n">
        <v>1276111489</v>
      </c>
      <c r="Q65" s="3"/>
      <c r="R65" s="3"/>
    </row>
    <row r="66" customFormat="false" ht="12.8" hidden="false" customHeight="false" outlineLevel="0" collapsed="false">
      <c r="A66" s="3" t="n">
        <v>65</v>
      </c>
      <c r="B66" s="3" t="s">
        <v>60</v>
      </c>
      <c r="C66" s="22" t="n">
        <v>0.073</v>
      </c>
      <c r="D66" s="4" t="n">
        <v>84365</v>
      </c>
      <c r="E66" s="4" t="n">
        <v>38239</v>
      </c>
      <c r="F66" s="23" t="n">
        <f aca="false">E66/D66</f>
        <v>0.453256682273455</v>
      </c>
      <c r="G66" s="4" t="n">
        <v>50000</v>
      </c>
      <c r="H66" s="4" t="n">
        <f aca="false">(G66-E66)/F66</f>
        <v>25947.7696853997</v>
      </c>
      <c r="I66" s="4" t="n">
        <f aca="false">E66*M66/G66</f>
        <v>11568.06228</v>
      </c>
      <c r="J66" s="4" t="n">
        <f aca="false">I66-M66</f>
        <v>-3557.93772</v>
      </c>
      <c r="M66" s="4" t="n">
        <v>15126</v>
      </c>
      <c r="N66" s="4" t="n">
        <v>84365</v>
      </c>
      <c r="O66" s="4" t="n">
        <v>3102</v>
      </c>
      <c r="P66" s="4" t="n">
        <v>1276111489</v>
      </c>
    </row>
    <row r="67" customFormat="false" ht="12.8" hidden="false" customHeight="false" outlineLevel="0" collapsed="false">
      <c r="A67" s="3" t="n">
        <v>66</v>
      </c>
      <c r="B67" s="3" t="s">
        <v>59</v>
      </c>
      <c r="C67" s="22" t="n">
        <v>0.133</v>
      </c>
      <c r="D67" s="4" t="n">
        <v>46986</v>
      </c>
      <c r="E67" s="4" t="n">
        <v>21051</v>
      </c>
      <c r="F67" s="23" t="n">
        <f aca="false">E67/D67</f>
        <v>0.448027071893756</v>
      </c>
      <c r="G67" s="4" t="n">
        <v>50000</v>
      </c>
      <c r="H67" s="4" t="n">
        <f aca="false">(G67-E67)/F67</f>
        <v>64614.3990309249</v>
      </c>
      <c r="I67" s="4" t="n">
        <f aca="false">E67*M67/G67</f>
        <v>5546.9385</v>
      </c>
      <c r="J67" s="4" t="n">
        <f aca="false">I67-M67</f>
        <v>-7628.0615</v>
      </c>
      <c r="M67" s="4" t="n">
        <v>13175</v>
      </c>
      <c r="N67" s="4" t="n">
        <v>46986</v>
      </c>
      <c r="O67" s="4" t="n">
        <v>2862</v>
      </c>
      <c r="P67" s="4" t="n">
        <v>619035620</v>
      </c>
    </row>
    <row r="68" customFormat="false" ht="12.8" hidden="false" customHeight="false" outlineLevel="0" collapsed="false">
      <c r="A68" s="3" t="n">
        <v>67</v>
      </c>
      <c r="B68" s="3" t="s">
        <v>61</v>
      </c>
      <c r="C68" s="22" t="n">
        <v>0.08</v>
      </c>
      <c r="D68" s="4" t="n">
        <v>69661</v>
      </c>
      <c r="E68" s="4" t="n">
        <v>34847</v>
      </c>
      <c r="F68" s="23" t="n">
        <f aca="false">E68/D68</f>
        <v>0.500236861371499</v>
      </c>
      <c r="G68" s="4" t="n">
        <v>50000</v>
      </c>
      <c r="H68" s="4" t="n">
        <f aca="false">(G68-E68)/F68</f>
        <v>30291.650156398</v>
      </c>
      <c r="I68" s="4" t="n">
        <f aca="false">E68*M68/G68</f>
        <v>8808.62466</v>
      </c>
      <c r="J68" s="4" t="n">
        <f aca="false">I68-M68</f>
        <v>-3830.37534</v>
      </c>
      <c r="M68" s="4" t="n">
        <v>12639</v>
      </c>
      <c r="N68" s="4" t="n">
        <v>69661</v>
      </c>
      <c r="O68" s="4" t="n">
        <v>2524</v>
      </c>
      <c r="P68" s="4" t="n">
        <v>880447206</v>
      </c>
    </row>
    <row r="69" s="10" customFormat="true" ht="12.8" hidden="false" customHeight="false" outlineLevel="0" collapsed="false">
      <c r="A69" s="3" t="n">
        <v>68</v>
      </c>
      <c r="B69" s="3" t="s">
        <v>62</v>
      </c>
      <c r="C69" s="22" t="n">
        <v>0.062</v>
      </c>
      <c r="D69" s="4" t="n">
        <v>89474</v>
      </c>
      <c r="E69" s="4" t="n">
        <v>44774</v>
      </c>
      <c r="F69" s="23" t="n">
        <f aca="false">E69/D69</f>
        <v>0.500413527952254</v>
      </c>
      <c r="G69" s="4" t="n">
        <v>50000</v>
      </c>
      <c r="H69" s="4" t="n">
        <f aca="false">(G69-E69)/F69</f>
        <v>10443.3627551704</v>
      </c>
      <c r="I69" s="4" t="n">
        <f aca="false">E69*M69/G69</f>
        <v>13147.43736</v>
      </c>
      <c r="J69" s="4" t="n">
        <f aca="false">I69-M69</f>
        <v>-1534.56264</v>
      </c>
      <c r="K69" s="4"/>
      <c r="L69" s="4"/>
      <c r="M69" s="4" t="n">
        <v>14682</v>
      </c>
      <c r="N69" s="4" t="n">
        <v>89474</v>
      </c>
      <c r="O69" s="4" t="n">
        <v>2402</v>
      </c>
      <c r="P69" s="4" t="n">
        <v>1313660155</v>
      </c>
      <c r="Q69" s="3"/>
      <c r="R69" s="3"/>
    </row>
    <row r="70" customFormat="false" ht="12.8" hidden="false" customHeight="false" outlineLevel="0" collapsed="false">
      <c r="A70" s="3" t="n">
        <v>69</v>
      </c>
      <c r="B70" s="3" t="s">
        <v>110</v>
      </c>
      <c r="C70" s="22" t="n">
        <v>0.051</v>
      </c>
      <c r="D70" s="4" t="n">
        <v>109472</v>
      </c>
      <c r="E70" s="4" t="n">
        <v>54516</v>
      </c>
      <c r="F70" s="23" t="n">
        <f aca="false">E70/D70</f>
        <v>0.497990353697749</v>
      </c>
      <c r="G70" s="4" t="n">
        <v>50000</v>
      </c>
      <c r="H70" s="4" t="n">
        <f aca="false">(G70-E70)/F70</f>
        <v>-9068.44874899112</v>
      </c>
      <c r="I70" s="4" t="n">
        <f aca="false">E70*M70/G70</f>
        <v>13083.84</v>
      </c>
      <c r="J70" s="4" t="n">
        <f aca="false">I70-M70</f>
        <v>1083.84</v>
      </c>
      <c r="M70" s="4" t="n">
        <v>12000</v>
      </c>
      <c r="N70" s="4" t="n">
        <v>109472</v>
      </c>
      <c r="O70" s="4" t="n">
        <v>2790</v>
      </c>
      <c r="P70" s="4" t="n">
        <v>1313660155</v>
      </c>
    </row>
    <row r="71" customFormat="false" ht="12.8" hidden="false" customHeight="false" outlineLevel="0" collapsed="false">
      <c r="A71" s="3" t="n">
        <v>70</v>
      </c>
      <c r="B71" s="3" t="s">
        <v>63</v>
      </c>
      <c r="C71" s="22" t="n">
        <v>0.143</v>
      </c>
      <c r="D71" s="4" t="n">
        <v>39635</v>
      </c>
      <c r="E71" s="4" t="n">
        <v>19564</v>
      </c>
      <c r="F71" s="23" t="n">
        <f aca="false">E71/D71</f>
        <v>0.493604137757033</v>
      </c>
      <c r="G71" s="4" t="n">
        <v>50000</v>
      </c>
      <c r="H71" s="4" t="n">
        <f aca="false">(G71-E71)/F71</f>
        <v>61660.7472909426</v>
      </c>
      <c r="I71" s="4" t="n">
        <f aca="false">E71*M71/G71</f>
        <v>4276.6904</v>
      </c>
      <c r="J71" s="4" t="n">
        <f aca="false">I71-M71</f>
        <v>-6653.3096</v>
      </c>
      <c r="M71" s="4" t="n">
        <v>10930</v>
      </c>
      <c r="N71" s="4" t="n">
        <v>39635</v>
      </c>
      <c r="O71" s="4" t="n">
        <v>2314</v>
      </c>
      <c r="P71" s="4" t="n">
        <v>433212949</v>
      </c>
    </row>
    <row r="72" s="6" customFormat="true" ht="12.8" hidden="false" customHeight="false" outlineLevel="0" collapsed="false">
      <c r="A72" s="3" t="n">
        <v>71</v>
      </c>
      <c r="B72" s="3" t="s">
        <v>64</v>
      </c>
      <c r="C72" s="22" t="n">
        <v>0.26</v>
      </c>
      <c r="D72" s="4" t="n">
        <v>37378</v>
      </c>
      <c r="E72" s="4" t="n">
        <v>10730</v>
      </c>
      <c r="F72" s="23" t="n">
        <f aca="false">E72/D72</f>
        <v>0.287067258815346</v>
      </c>
      <c r="G72" s="4" t="n">
        <v>50000</v>
      </c>
      <c r="H72" s="4" t="n">
        <f aca="false">(G72-E72)/F72</f>
        <v>136797.209692451</v>
      </c>
      <c r="I72" s="4" t="n">
        <f aca="false">E72*M72/G72</f>
        <v>4177.8328</v>
      </c>
      <c r="J72" s="4" t="n">
        <f aca="false">I72-M72</f>
        <v>-15290.1672</v>
      </c>
      <c r="K72" s="4"/>
      <c r="L72" s="4"/>
      <c r="M72" s="4" t="n">
        <v>19468</v>
      </c>
      <c r="N72" s="4" t="n">
        <v>37378</v>
      </c>
      <c r="O72" s="4" t="n">
        <v>2119</v>
      </c>
      <c r="P72" s="4" t="n">
        <v>727682598</v>
      </c>
      <c r="Q72" s="3"/>
      <c r="R72" s="3"/>
    </row>
    <row r="73" customFormat="false" ht="12.8" hidden="false" customHeight="false" outlineLevel="0" collapsed="false">
      <c r="A73" s="3" t="n">
        <v>72</v>
      </c>
      <c r="B73" s="3" t="s">
        <v>65</v>
      </c>
      <c r="C73" s="22" t="n">
        <v>0.166</v>
      </c>
      <c r="D73" s="4" t="n">
        <v>56548</v>
      </c>
      <c r="E73" s="4" t="n">
        <v>16803</v>
      </c>
      <c r="F73" s="23" t="n">
        <f aca="false">E73/D73</f>
        <v>0.297145787649431</v>
      </c>
      <c r="G73" s="4" t="n">
        <v>50000</v>
      </c>
      <c r="H73" s="4" t="n">
        <f aca="false">(G73-E73)/F73</f>
        <v>111719.571267036</v>
      </c>
      <c r="I73" s="4" t="n">
        <f aca="false">E73*M73/G73</f>
        <v>7110.02142</v>
      </c>
      <c r="J73" s="4" t="n">
        <f aca="false">I73-M73</f>
        <v>-14046.97858</v>
      </c>
      <c r="M73" s="4" t="n">
        <v>21157</v>
      </c>
      <c r="N73" s="4" t="n">
        <v>56548</v>
      </c>
      <c r="O73" s="4" t="n">
        <v>2379</v>
      </c>
      <c r="P73" s="4" t="n">
        <v>1196378159</v>
      </c>
    </row>
    <row r="74" customFormat="false" ht="12.8" hidden="false" customHeight="false" outlineLevel="0" collapsed="false">
      <c r="A74" s="3" t="n">
        <v>73</v>
      </c>
      <c r="B74" s="3" t="s">
        <v>111</v>
      </c>
      <c r="C74" s="22" t="n">
        <v>0.085</v>
      </c>
      <c r="D74" s="4" t="n">
        <v>128271</v>
      </c>
      <c r="E74" s="4" t="n">
        <v>32856</v>
      </c>
      <c r="F74" s="23" t="n">
        <f aca="false">E74/D74</f>
        <v>0.256145192600042</v>
      </c>
      <c r="G74" s="4" t="n">
        <v>50000</v>
      </c>
      <c r="H74" s="4" t="n">
        <f aca="false">(G74-E74)/F74</f>
        <v>66930.7896274653</v>
      </c>
      <c r="I74" s="4" t="n">
        <f aca="false">E74*M74/G74</f>
        <v>9856.8</v>
      </c>
      <c r="J74" s="4" t="n">
        <f aca="false">I74-M74</f>
        <v>-5143.2</v>
      </c>
      <c r="M74" s="4" t="n">
        <v>15000</v>
      </c>
      <c r="N74" s="4" t="n">
        <v>128271</v>
      </c>
      <c r="O74" s="4" t="n">
        <v>2889</v>
      </c>
      <c r="P74" s="4" t="n">
        <v>1924060757</v>
      </c>
    </row>
    <row r="75" customFormat="false" ht="12.8" hidden="false" customHeight="false" outlineLevel="0" collapsed="false">
      <c r="A75" s="3" t="n">
        <v>74</v>
      </c>
      <c r="B75" s="3" t="s">
        <v>66</v>
      </c>
      <c r="C75" s="22" t="n">
        <v>0.102</v>
      </c>
      <c r="D75" s="4" t="n">
        <v>94036</v>
      </c>
      <c r="E75" s="4" t="n">
        <v>27447</v>
      </c>
      <c r="F75" s="23" t="n">
        <f aca="false">E75/D75</f>
        <v>0.291877578799609</v>
      </c>
      <c r="G75" s="4" t="n">
        <v>50000</v>
      </c>
      <c r="H75" s="4" t="n">
        <f aca="false">(G75-E75)/F75</f>
        <v>77268.6963238241</v>
      </c>
      <c r="I75" s="4" t="n">
        <f aca="false">E75*M75/G75</f>
        <v>11231.86134</v>
      </c>
      <c r="J75" s="4" t="n">
        <f aca="false">I75-M75</f>
        <v>-9229.13866</v>
      </c>
      <c r="M75" s="4" t="n">
        <v>20461</v>
      </c>
      <c r="N75" s="4" t="n">
        <v>94036</v>
      </c>
      <c r="O75" s="4" t="n">
        <v>2660</v>
      </c>
      <c r="P75" s="4" t="n">
        <v>1924060757</v>
      </c>
    </row>
    <row r="76" customFormat="false" ht="12.8" hidden="false" customHeight="false" outlineLevel="0" collapsed="false">
      <c r="A76" s="3" t="n">
        <v>75</v>
      </c>
      <c r="B76" s="3" t="s">
        <v>67</v>
      </c>
      <c r="C76" s="22" t="n">
        <v>0.15</v>
      </c>
      <c r="D76" s="4" t="n">
        <v>37853</v>
      </c>
      <c r="E76" s="4" t="n">
        <v>18597</v>
      </c>
      <c r="F76" s="23" t="n">
        <f aca="false">E76/D76</f>
        <v>0.491295273822418</v>
      </c>
      <c r="G76" s="4" t="n">
        <v>50000</v>
      </c>
      <c r="H76" s="4" t="n">
        <f aca="false">(G76-E76)/F76</f>
        <v>63918.7911491101</v>
      </c>
      <c r="I76" s="4" t="n">
        <f aca="false">E76*M76/G76</f>
        <v>6371.70414</v>
      </c>
      <c r="J76" s="4" t="n">
        <f aca="false">I76-M76</f>
        <v>-10759.29586</v>
      </c>
      <c r="M76" s="4" t="n">
        <v>17131</v>
      </c>
      <c r="N76" s="4" t="n">
        <v>37853</v>
      </c>
      <c r="O76" s="4" t="n">
        <v>2187</v>
      </c>
      <c r="P76" s="4" t="n">
        <v>648461411</v>
      </c>
    </row>
    <row r="77" customFormat="false" ht="12.8" hidden="false" customHeight="false" outlineLevel="0" collapsed="false">
      <c r="A77" s="3" t="n">
        <v>76</v>
      </c>
      <c r="B77" s="3" t="s">
        <v>68</v>
      </c>
      <c r="C77" s="22" t="n">
        <v>0.059</v>
      </c>
      <c r="D77" s="4" t="n">
        <v>95620</v>
      </c>
      <c r="E77" s="4" t="n">
        <v>47197</v>
      </c>
      <c r="F77" s="23" t="n">
        <f aca="false">E77/D77</f>
        <v>0.493589207278812</v>
      </c>
      <c r="G77" s="4" t="n">
        <v>50000</v>
      </c>
      <c r="H77" s="4" t="n">
        <f aca="false">(G77-E77)/F77</f>
        <v>5678.81136512914</v>
      </c>
      <c r="I77" s="4" t="n">
        <f aca="false">E77*M77/G77</f>
        <v>18781.57418</v>
      </c>
      <c r="J77" s="4" t="n">
        <f aca="false">I77-M77</f>
        <v>-1115.42582</v>
      </c>
      <c r="M77" s="4" t="n">
        <v>19897</v>
      </c>
      <c r="N77" s="4" t="n">
        <v>95620</v>
      </c>
      <c r="O77" s="4" t="n">
        <v>2449</v>
      </c>
      <c r="P77" s="4" t="n">
        <v>1902547600</v>
      </c>
    </row>
    <row r="78" customFormat="false" ht="12.8" hidden="false" customHeight="false" outlineLevel="0" collapsed="false">
      <c r="A78" s="3" t="n">
        <v>77</v>
      </c>
      <c r="B78" s="3" t="s">
        <v>69</v>
      </c>
      <c r="C78" s="22" t="n">
        <v>0.085</v>
      </c>
      <c r="D78" s="4" t="n">
        <v>66661</v>
      </c>
      <c r="E78" s="4" t="n">
        <v>32779</v>
      </c>
      <c r="F78" s="23" t="n">
        <f aca="false">E78/D78</f>
        <v>0.491726796777726</v>
      </c>
      <c r="G78" s="4" t="n">
        <v>50000</v>
      </c>
      <c r="H78" s="4" t="n">
        <f aca="false">(G78-E78)/F78</f>
        <v>35021.4796363525</v>
      </c>
      <c r="I78" s="4" t="n">
        <f aca="false">E78*M78/G78</f>
        <v>12333.42654</v>
      </c>
      <c r="J78" s="4" t="n">
        <f aca="false">I78-M78</f>
        <v>-6479.57346</v>
      </c>
      <c r="M78" s="4" t="n">
        <v>18813</v>
      </c>
      <c r="N78" s="4" t="n">
        <v>66661</v>
      </c>
      <c r="O78" s="4" t="n">
        <v>2379</v>
      </c>
      <c r="P78" s="4" t="n">
        <v>1254086189</v>
      </c>
    </row>
    <row r="79" customFormat="false" ht="12.8" hidden="false" customHeight="false" outlineLevel="0" collapsed="false">
      <c r="A79" s="3" t="n">
        <v>78</v>
      </c>
      <c r="B79" s="3" t="s">
        <v>112</v>
      </c>
      <c r="C79" s="22" t="n">
        <v>0.054</v>
      </c>
      <c r="D79" s="4" t="n">
        <v>105697</v>
      </c>
      <c r="E79" s="4" t="n">
        <v>52044</v>
      </c>
      <c r="F79" s="23" t="n">
        <f aca="false">E79/D79</f>
        <v>0.492388620301428</v>
      </c>
      <c r="G79" s="4" t="n">
        <v>50000</v>
      </c>
      <c r="H79" s="4" t="n">
        <f aca="false">(G79-E79)/F79</f>
        <v>-4151.19260625625</v>
      </c>
      <c r="I79" s="4" t="n">
        <f aca="false">E79*M79/G79</f>
        <v>18735.84</v>
      </c>
      <c r="J79" s="4" t="n">
        <f aca="false">I79-M79</f>
        <v>735.84</v>
      </c>
      <c r="M79" s="4" t="n">
        <v>18000</v>
      </c>
      <c r="N79" s="4" t="n">
        <v>105697</v>
      </c>
      <c r="O79" s="4" t="n">
        <v>2613</v>
      </c>
      <c r="P79" s="4" t="n">
        <v>1902547600</v>
      </c>
    </row>
    <row r="80" s="6" customFormat="true" ht="12.8" hidden="false" customHeight="false" outlineLevel="0" collapsed="false">
      <c r="A80" s="3" t="n">
        <v>79</v>
      </c>
      <c r="B80" s="3" t="s">
        <v>70</v>
      </c>
      <c r="C80" s="22" t="n">
        <v>0.104</v>
      </c>
      <c r="D80" s="4" t="n">
        <v>54059</v>
      </c>
      <c r="E80" s="4" t="n">
        <v>26799</v>
      </c>
      <c r="F80" s="23" t="n">
        <f aca="false">E80/D80</f>
        <v>0.495736140143177</v>
      </c>
      <c r="G80" s="4" t="n">
        <v>50000</v>
      </c>
      <c r="H80" s="4" t="n">
        <f aca="false">(G80-E80)/F80</f>
        <v>46801.1067204</v>
      </c>
      <c r="I80" s="4" t="n">
        <f aca="false">E80*M80/G80</f>
        <v>6564.68304</v>
      </c>
      <c r="J80" s="4" t="n">
        <f aca="false">I80-M80</f>
        <v>-5683.31696</v>
      </c>
      <c r="K80" s="4"/>
      <c r="L80" s="4"/>
      <c r="M80" s="4" t="n">
        <v>12248</v>
      </c>
      <c r="N80" s="4" t="n">
        <v>54059</v>
      </c>
      <c r="O80" s="4" t="n">
        <v>2908</v>
      </c>
      <c r="P80" s="4" t="n">
        <v>662115461</v>
      </c>
      <c r="Q80" s="3"/>
      <c r="R80" s="3"/>
    </row>
    <row r="81" s="6" customFormat="true" ht="12.8" hidden="false" customHeight="false" outlineLevel="0" collapsed="false">
      <c r="A81" s="3" t="n">
        <v>80</v>
      </c>
      <c r="B81" s="3" t="s">
        <v>71</v>
      </c>
      <c r="C81" s="22" t="n">
        <v>0.056</v>
      </c>
      <c r="D81" s="4" t="n">
        <v>101696</v>
      </c>
      <c r="E81" s="4" t="n">
        <v>50157</v>
      </c>
      <c r="F81" s="23" t="n">
        <f aca="false">E81/D81</f>
        <v>0.493205239144116</v>
      </c>
      <c r="G81" s="4" t="n">
        <v>50000</v>
      </c>
      <c r="H81" s="4" t="n">
        <f aca="false">(G81-E81)/F81</f>
        <v>-318.325896684411</v>
      </c>
      <c r="I81" s="4" t="n">
        <f aca="false">E81*M81/G81</f>
        <v>13097.99898</v>
      </c>
      <c r="J81" s="4" t="n">
        <f aca="false">I81-M81</f>
        <v>40.9989800000003</v>
      </c>
      <c r="K81" s="4"/>
      <c r="L81" s="4"/>
      <c r="M81" s="4" t="n">
        <v>13057</v>
      </c>
      <c r="N81" s="4" t="n">
        <v>101696</v>
      </c>
      <c r="O81" s="4" t="n">
        <v>3175</v>
      </c>
      <c r="P81" s="4" t="n">
        <v>1327847231</v>
      </c>
      <c r="Q81" s="3"/>
      <c r="R81" s="3"/>
    </row>
    <row r="82" s="6" customFormat="true" ht="12.8" hidden="false" customHeight="false" outlineLevel="0" collapsed="false">
      <c r="A82" s="3" t="n">
        <v>81</v>
      </c>
      <c r="B82" s="3" t="s">
        <v>72</v>
      </c>
      <c r="C82" s="22" t="n">
        <v>0.106</v>
      </c>
      <c r="D82" s="4" t="n">
        <v>54098</v>
      </c>
      <c r="E82" s="4" t="n">
        <v>26473</v>
      </c>
      <c r="F82" s="23" t="n">
        <f aca="false">E82/D82</f>
        <v>0.489352656290436</v>
      </c>
      <c r="G82" s="4" t="n">
        <v>50000</v>
      </c>
      <c r="H82" s="4" t="n">
        <f aca="false">(G82-E82)/F82</f>
        <v>48077.8017602841</v>
      </c>
      <c r="I82" s="4" t="n">
        <f aca="false">E82*M82/G82</f>
        <v>6515.53476</v>
      </c>
      <c r="J82" s="4" t="n">
        <f aca="false">I82-M82</f>
        <v>-5790.46524</v>
      </c>
      <c r="K82" s="4"/>
      <c r="L82" s="4"/>
      <c r="M82" s="4" t="n">
        <v>12306</v>
      </c>
      <c r="N82" s="4" t="n">
        <v>54098</v>
      </c>
      <c r="O82" s="4" t="n">
        <v>2886</v>
      </c>
      <c r="P82" s="4" t="n">
        <v>665731770</v>
      </c>
      <c r="Q82" s="3"/>
      <c r="R82" s="3"/>
    </row>
    <row r="83" customFormat="false" ht="12.8" hidden="false" customHeight="false" outlineLevel="0" collapsed="false">
      <c r="A83" s="3" t="n">
        <v>82</v>
      </c>
      <c r="B83" s="3" t="s">
        <v>73</v>
      </c>
      <c r="C83" s="22" t="n">
        <v>0.053</v>
      </c>
      <c r="D83" s="4" t="n">
        <v>158163</v>
      </c>
      <c r="E83" s="4" t="n">
        <v>52598</v>
      </c>
      <c r="F83" s="23" t="n">
        <f aca="false">E83/D83</f>
        <v>0.332555654609485</v>
      </c>
      <c r="G83" s="4" t="n">
        <v>50000</v>
      </c>
      <c r="H83" s="4" t="n">
        <f aca="false">(G83-E83)/F83</f>
        <v>-7812.22620631963</v>
      </c>
      <c r="I83" s="4" t="n">
        <f aca="false">E83*M83/G83</f>
        <v>16750.35908</v>
      </c>
      <c r="J83" s="4" t="n">
        <f aca="false">I83-M83</f>
        <v>827.359079999998</v>
      </c>
      <c r="M83" s="4" t="n">
        <v>15923</v>
      </c>
      <c r="N83" s="4" t="n">
        <v>158163</v>
      </c>
      <c r="O83" s="4" t="n">
        <v>3379</v>
      </c>
      <c r="P83" s="4" t="n">
        <v>2518432258</v>
      </c>
    </row>
    <row r="84" customFormat="false" ht="12.8" hidden="false" customHeight="false" outlineLevel="0" collapsed="false">
      <c r="A84" s="3" t="n">
        <v>83</v>
      </c>
      <c r="B84" s="3" t="s">
        <v>76</v>
      </c>
      <c r="C84" s="22" t="n">
        <v>0.199</v>
      </c>
      <c r="D84" s="4" t="n">
        <v>41530</v>
      </c>
      <c r="E84" s="4" t="n">
        <v>14020</v>
      </c>
      <c r="F84" s="23" t="n">
        <f aca="false">E84/D84</f>
        <v>0.337587286299061</v>
      </c>
      <c r="G84" s="4" t="n">
        <v>50000</v>
      </c>
      <c r="H84" s="4" t="n">
        <f aca="false">(G84-E84)/F84</f>
        <v>106579.843081312</v>
      </c>
      <c r="I84" s="4" t="n">
        <f aca="false">E84*M84/G84</f>
        <v>3434.3392</v>
      </c>
      <c r="J84" s="4" t="n">
        <f aca="false">I84-M84</f>
        <v>-8813.6608</v>
      </c>
      <c r="M84" s="4" t="n">
        <v>12248</v>
      </c>
      <c r="N84" s="4" t="n">
        <v>41530</v>
      </c>
      <c r="O84" s="4" t="n">
        <v>3130</v>
      </c>
      <c r="P84" s="4" t="n">
        <v>508658790</v>
      </c>
    </row>
    <row r="85" customFormat="false" ht="12.8" hidden="false" customHeight="false" outlineLevel="0" collapsed="false">
      <c r="A85" s="3" t="n">
        <v>84</v>
      </c>
      <c r="B85" s="3" t="s">
        <v>75</v>
      </c>
      <c r="C85" s="22" t="n">
        <v>0.247</v>
      </c>
      <c r="D85" s="4" t="n">
        <v>27619</v>
      </c>
      <c r="E85" s="4" t="n">
        <v>11317</v>
      </c>
      <c r="F85" s="23" t="n">
        <f aca="false">E85/D85</f>
        <v>0.409754154748543</v>
      </c>
      <c r="G85" s="4" t="n">
        <v>50000</v>
      </c>
      <c r="H85" s="4" t="n">
        <f aca="false">(G85-E85)/F85</f>
        <v>94405.3880887161</v>
      </c>
      <c r="I85" s="4" t="n">
        <f aca="false">E85*M85/G85</f>
        <v>4168.50378</v>
      </c>
      <c r="J85" s="4" t="n">
        <f aca="false">I85-M85</f>
        <v>-14248.49622</v>
      </c>
      <c r="M85" s="4" t="n">
        <v>18417</v>
      </c>
      <c r="N85" s="4" t="n">
        <v>27619</v>
      </c>
      <c r="O85" s="4" t="n">
        <v>2677</v>
      </c>
      <c r="P85" s="4" t="n">
        <v>508658790</v>
      </c>
    </row>
    <row r="86" customFormat="false" ht="12.8" hidden="false" customHeight="false" outlineLevel="0" collapsed="false">
      <c r="A86" s="3" t="n">
        <v>85</v>
      </c>
      <c r="B86" s="3" t="s">
        <v>74</v>
      </c>
      <c r="C86" s="22" t="n">
        <v>0.352</v>
      </c>
      <c r="D86" s="4" t="n">
        <v>16613</v>
      </c>
      <c r="E86" s="4" t="n">
        <v>7936</v>
      </c>
      <c r="F86" s="23" t="n">
        <f aca="false">E86/D86</f>
        <v>0.477698188165894</v>
      </c>
      <c r="G86" s="4" t="n">
        <v>50000</v>
      </c>
      <c r="H86" s="4" t="n">
        <f aca="false">(G86-E86)/F86</f>
        <v>88055.5987903226</v>
      </c>
      <c r="I86" s="4" t="n">
        <f aca="false">E86*M86/G86</f>
        <v>4859.68896</v>
      </c>
      <c r="J86" s="4" t="n">
        <f aca="false">I86-M86</f>
        <v>-25758.31104</v>
      </c>
      <c r="M86" s="4" t="n">
        <v>30618</v>
      </c>
      <c r="N86" s="4" t="n">
        <v>16613</v>
      </c>
      <c r="O86" s="4" t="n">
        <v>1993</v>
      </c>
      <c r="P86" s="4" t="n">
        <v>508658790</v>
      </c>
    </row>
    <row r="87" s="6" customFormat="true" ht="12.8" hidden="false" customHeight="false" outlineLevel="0" collapsed="false">
      <c r="A87" s="3" t="n">
        <v>86</v>
      </c>
      <c r="B87" s="3" t="s">
        <v>78</v>
      </c>
      <c r="C87" s="22" t="n">
        <v>0.171</v>
      </c>
      <c r="D87" s="4" t="n">
        <v>47550</v>
      </c>
      <c r="E87" s="4" t="n">
        <v>16297</v>
      </c>
      <c r="F87" s="23" t="n">
        <f aca="false">E87/D87</f>
        <v>0.34273396424816</v>
      </c>
      <c r="G87" s="4" t="n">
        <v>50000</v>
      </c>
      <c r="H87" s="4" t="n">
        <f aca="false">(G87-E87)/F87</f>
        <v>98335.7458427932</v>
      </c>
      <c r="I87" s="4" t="n">
        <f aca="false">E87*M87/G87</f>
        <v>3992.11312</v>
      </c>
      <c r="J87" s="4" t="n">
        <f aca="false">I87-M87</f>
        <v>-8255.88688</v>
      </c>
      <c r="K87" s="4"/>
      <c r="L87" s="4"/>
      <c r="M87" s="4" t="n">
        <v>12248</v>
      </c>
      <c r="N87" s="4" t="n">
        <v>47550</v>
      </c>
      <c r="O87" s="4" t="n">
        <v>2805</v>
      </c>
      <c r="P87" s="4" t="n">
        <v>582394578</v>
      </c>
      <c r="Q87" s="3"/>
      <c r="R87" s="3"/>
    </row>
    <row r="88" customFormat="false" ht="12.8" hidden="false" customHeight="false" outlineLevel="0" collapsed="false">
      <c r="A88" s="3" t="n">
        <v>87</v>
      </c>
      <c r="B88" s="3" t="s">
        <v>77</v>
      </c>
      <c r="C88" s="22" t="n">
        <v>0.243</v>
      </c>
      <c r="D88" s="4" t="n">
        <v>31623</v>
      </c>
      <c r="E88" s="4" t="n">
        <v>11478</v>
      </c>
      <c r="F88" s="23" t="n">
        <f aca="false">E88/D88</f>
        <v>0.362963665686367</v>
      </c>
      <c r="G88" s="4" t="n">
        <v>50000</v>
      </c>
      <c r="H88" s="4" t="n">
        <f aca="false">(G88-E88)/F88</f>
        <v>106131.835337167</v>
      </c>
      <c r="I88" s="4" t="n">
        <f aca="false">E88*M88/G88</f>
        <v>4227.80652</v>
      </c>
      <c r="J88" s="4" t="n">
        <f aca="false">I88-M88</f>
        <v>-14189.19348</v>
      </c>
      <c r="M88" s="4" t="n">
        <v>18417</v>
      </c>
      <c r="N88" s="4" t="n">
        <v>31623</v>
      </c>
      <c r="O88" s="4" t="n">
        <v>1977</v>
      </c>
      <c r="P88" s="4" t="n">
        <v>582394578</v>
      </c>
    </row>
    <row r="89" s="6" customFormat="true" ht="12.8" hidden="false" customHeight="false" outlineLevel="0" collapsed="false">
      <c r="A89" s="3" t="n">
        <v>88</v>
      </c>
      <c r="B89" s="3" t="s">
        <v>79</v>
      </c>
      <c r="C89" s="22" t="n">
        <v>0.123</v>
      </c>
      <c r="D89" s="4" t="n">
        <v>44789</v>
      </c>
      <c r="E89" s="4" t="n">
        <v>22648</v>
      </c>
      <c r="F89" s="23" t="n">
        <f aca="false">E89/D89</f>
        <v>0.505659871843533</v>
      </c>
      <c r="G89" s="4" t="n">
        <v>50000</v>
      </c>
      <c r="H89" s="4" t="n">
        <f aca="false">(G89-E89)/F89</f>
        <v>54091.6958671847</v>
      </c>
      <c r="I89" s="4" t="n">
        <f aca="false">E89*M89/G89</f>
        <v>5956.87696</v>
      </c>
      <c r="J89" s="4" t="n">
        <f aca="false">I89-M89</f>
        <v>-7194.12304</v>
      </c>
      <c r="K89" s="4"/>
      <c r="L89" s="4"/>
      <c r="M89" s="4" t="n">
        <v>13151</v>
      </c>
      <c r="N89" s="4" t="n">
        <v>44789</v>
      </c>
      <c r="O89" s="4" t="n">
        <v>2460</v>
      </c>
      <c r="P89" s="4" t="n">
        <v>589025112</v>
      </c>
      <c r="Q89" s="3"/>
      <c r="R89" s="3"/>
    </row>
    <row r="90" customFormat="false" ht="12.8" hidden="false" customHeight="false" outlineLevel="0" collapsed="false">
      <c r="A90" s="3" t="n">
        <v>89</v>
      </c>
      <c r="B90" s="3" t="s">
        <v>81</v>
      </c>
      <c r="C90" s="22" t="n">
        <v>0.059</v>
      </c>
      <c r="D90" s="4" t="n">
        <v>93810</v>
      </c>
      <c r="E90" s="4" t="n">
        <v>47234</v>
      </c>
      <c r="F90" s="23" t="n">
        <f aca="false">E90/D90</f>
        <v>0.503507088796504</v>
      </c>
      <c r="G90" s="4" t="n">
        <v>50000</v>
      </c>
      <c r="H90" s="4" t="n">
        <f aca="false">(G90-E90)/F90</f>
        <v>5493.46784096202</v>
      </c>
      <c r="I90" s="4" t="n">
        <f aca="false">E90*M90/G90</f>
        <v>13463.57936</v>
      </c>
      <c r="J90" s="4" t="n">
        <f aca="false">I90-M90</f>
        <v>-788.42064</v>
      </c>
      <c r="M90" s="4" t="n">
        <v>14252</v>
      </c>
      <c r="N90" s="4" t="n">
        <v>93810</v>
      </c>
      <c r="O90" s="4" t="n">
        <v>2765</v>
      </c>
      <c r="P90" s="4" t="n">
        <v>1336986912</v>
      </c>
    </row>
    <row r="91" customFormat="false" ht="12.8" hidden="false" customHeight="false" outlineLevel="0" collapsed="false">
      <c r="A91" s="3" t="n">
        <v>90</v>
      </c>
      <c r="B91" s="3" t="s">
        <v>113</v>
      </c>
      <c r="C91" s="22" t="n">
        <v>0.05</v>
      </c>
      <c r="D91" s="4" t="n">
        <v>111416</v>
      </c>
      <c r="E91" s="4" t="n">
        <v>55538</v>
      </c>
      <c r="F91" s="23" t="n">
        <f aca="false">E91/D91</f>
        <v>0.498474186831335</v>
      </c>
      <c r="G91" s="4" t="n">
        <v>50000</v>
      </c>
      <c r="H91" s="4" t="n">
        <f aca="false">(G91-E91)/F91</f>
        <v>-11109.9032734344</v>
      </c>
      <c r="I91" s="4" t="n">
        <f aca="false">E91*M91/G91</f>
        <v>13329.12</v>
      </c>
      <c r="J91" s="4" t="n">
        <f aca="false">I91-M91</f>
        <v>1329.12</v>
      </c>
      <c r="M91" s="4" t="n">
        <v>12000</v>
      </c>
      <c r="N91" s="4" t="n">
        <v>111416</v>
      </c>
      <c r="O91" s="4" t="n">
        <v>3108</v>
      </c>
      <c r="P91" s="4" t="n">
        <v>1336986912</v>
      </c>
    </row>
    <row r="92" customFormat="false" ht="12.8" hidden="false" customHeight="false" outlineLevel="0" collapsed="false">
      <c r="A92" s="3" t="n">
        <v>91</v>
      </c>
      <c r="B92" s="3" t="s">
        <v>80</v>
      </c>
      <c r="C92" s="22" t="n">
        <v>0.101</v>
      </c>
      <c r="D92" s="4" t="n">
        <v>55351</v>
      </c>
      <c r="E92" s="4" t="n">
        <v>27663</v>
      </c>
      <c r="F92" s="23" t="n">
        <f aca="false">E92/D92</f>
        <v>0.499774168488374</v>
      </c>
      <c r="G92" s="4" t="n">
        <v>50000</v>
      </c>
      <c r="H92" s="4" t="n">
        <f aca="false">(G92-E92)/F92</f>
        <v>44694.1867114919</v>
      </c>
      <c r="I92" s="4" t="n">
        <f aca="false">E92*M92/G92</f>
        <v>7476.20238</v>
      </c>
      <c r="J92" s="4" t="n">
        <f aca="false">I92-M92</f>
        <v>-6036.79762</v>
      </c>
      <c r="M92" s="4" t="n">
        <v>13513</v>
      </c>
      <c r="N92" s="4" t="n">
        <v>55351</v>
      </c>
      <c r="O92" s="4" t="n">
        <v>2550</v>
      </c>
      <c r="P92" s="4" t="n">
        <v>747961800</v>
      </c>
    </row>
    <row r="93" customFormat="false" ht="12.8" hidden="false" customHeight="false" outlineLevel="0" collapsed="false">
      <c r="A93" s="3" t="n">
        <v>92</v>
      </c>
      <c r="B93" s="3" t="s">
        <v>114</v>
      </c>
      <c r="C93" s="22" t="n">
        <v>0.099</v>
      </c>
      <c r="D93" s="4" t="n">
        <v>59864</v>
      </c>
      <c r="E93" s="4" t="n">
        <v>28113</v>
      </c>
      <c r="F93" s="23" t="n">
        <f aca="false">E93/D93</f>
        <v>0.4696144594414</v>
      </c>
      <c r="G93" s="4" t="n">
        <v>50000</v>
      </c>
      <c r="H93" s="4" t="n">
        <f aca="false">(G93-E93)/F93</f>
        <v>46606.316223811</v>
      </c>
      <c r="I93" s="4" t="n">
        <f aca="false">E93*M93/G93</f>
        <v>4498.08</v>
      </c>
      <c r="J93" s="4" t="n">
        <f aca="false">I93-M93</f>
        <v>-3501.92</v>
      </c>
      <c r="M93" s="4" t="n">
        <v>8000</v>
      </c>
      <c r="N93" s="4" t="n">
        <v>59864</v>
      </c>
      <c r="O93" s="4" t="n">
        <v>741</v>
      </c>
      <c r="P93" s="4" t="n">
        <v>478908775</v>
      </c>
    </row>
    <row r="94" customFormat="false" ht="12.8" hidden="false" customHeight="false" outlineLevel="0" collapsed="false">
      <c r="A94" s="3" t="n">
        <v>93</v>
      </c>
      <c r="B94" s="3" t="s">
        <v>115</v>
      </c>
      <c r="C94" s="22" t="n">
        <v>0.065</v>
      </c>
      <c r="D94" s="4" t="n">
        <v>95782</v>
      </c>
      <c r="E94" s="4" t="n">
        <v>43150</v>
      </c>
      <c r="F94" s="23" t="n">
        <f aca="false">E94/D94</f>
        <v>0.450502182038379</v>
      </c>
      <c r="G94" s="4" t="n">
        <v>50000</v>
      </c>
      <c r="H94" s="4" t="n">
        <f aca="false">(G94-E94)/F94</f>
        <v>15205.2537659328</v>
      </c>
      <c r="I94" s="4" t="n">
        <f aca="false">E94*M94/G94</f>
        <v>4315</v>
      </c>
      <c r="J94" s="4" t="n">
        <f aca="false">I94-M94</f>
        <v>-685</v>
      </c>
      <c r="M94" s="4" t="n">
        <v>5000</v>
      </c>
      <c r="N94" s="4" t="n">
        <v>95782</v>
      </c>
      <c r="O94" s="4" t="n">
        <v>2823</v>
      </c>
      <c r="P94" s="4" t="n">
        <v>478908775</v>
      </c>
    </row>
    <row r="95" customFormat="false" ht="12.8" hidden="false" customHeight="false" outlineLevel="0" collapsed="false">
      <c r="A95" s="3" t="n">
        <v>94</v>
      </c>
      <c r="B95" s="3" t="s">
        <v>82</v>
      </c>
      <c r="C95" s="22" t="n">
        <v>0.113</v>
      </c>
      <c r="D95" s="4" t="n">
        <v>53065</v>
      </c>
      <c r="E95" s="4" t="n">
        <v>24687</v>
      </c>
      <c r="F95" s="23" t="n">
        <f aca="false">E95/D95</f>
        <v>0.465221897672666</v>
      </c>
      <c r="G95" s="4" t="n">
        <v>50000</v>
      </c>
      <c r="H95" s="4" t="n">
        <f aca="false">(G95-E95)/F95</f>
        <v>54410.5944424191</v>
      </c>
      <c r="I95" s="4" t="n">
        <f aca="false">E95*M95/G95</f>
        <v>4456.0035</v>
      </c>
      <c r="J95" s="4" t="n">
        <f aca="false">I95-M95</f>
        <v>-4568.9965</v>
      </c>
      <c r="M95" s="4" t="n">
        <v>9025</v>
      </c>
      <c r="N95" s="4" t="n">
        <v>53065</v>
      </c>
      <c r="O95" s="4" t="n">
        <v>636</v>
      </c>
      <c r="P95" s="4" t="n">
        <v>478908775</v>
      </c>
    </row>
    <row r="96" s="16" customFormat="true" ht="12.8" hidden="false" customHeight="false" outlineLevel="0" collapsed="false">
      <c r="A96" s="3" t="n">
        <v>95</v>
      </c>
      <c r="B96" s="3" t="s">
        <v>83</v>
      </c>
      <c r="C96" s="22" t="n">
        <v>0.129</v>
      </c>
      <c r="D96" s="4" t="n">
        <v>51566</v>
      </c>
      <c r="E96" s="4" t="n">
        <v>21579</v>
      </c>
      <c r="F96" s="23" t="n">
        <f aca="false">E96/D96</f>
        <v>0.418473412713804</v>
      </c>
      <c r="G96" s="4" t="n">
        <v>50000</v>
      </c>
      <c r="H96" s="4" t="n">
        <f aca="false">(G96-E96)/F96</f>
        <v>67915.9037026739</v>
      </c>
      <c r="I96" s="4" t="n">
        <f aca="false">E96*M96/G96</f>
        <v>4348.60008</v>
      </c>
      <c r="J96" s="4" t="n">
        <f aca="false">I96-M96</f>
        <v>-5727.39992</v>
      </c>
      <c r="K96" s="4"/>
      <c r="L96" s="4"/>
      <c r="M96" s="4" t="n">
        <v>10076</v>
      </c>
      <c r="N96" s="4" t="n">
        <v>51566</v>
      </c>
      <c r="O96" s="4" t="n">
        <v>2128</v>
      </c>
      <c r="P96" s="4" t="n">
        <v>519581313</v>
      </c>
      <c r="Q96" s="3"/>
      <c r="R96" s="3"/>
    </row>
    <row r="97" customFormat="false" ht="12.8" hidden="false" customHeight="false" outlineLevel="0" collapsed="false">
      <c r="A97" s="3" t="n">
        <v>96</v>
      </c>
      <c r="B97" s="3" t="s">
        <v>116</v>
      </c>
      <c r="C97" s="22" t="n">
        <v>0.154</v>
      </c>
      <c r="D97" s="4" t="n">
        <v>49529</v>
      </c>
      <c r="E97" s="4" t="n">
        <v>18107</v>
      </c>
      <c r="F97" s="23" t="n">
        <f aca="false">E97/D97</f>
        <v>0.365583799390256</v>
      </c>
      <c r="G97" s="4" t="n">
        <v>50000</v>
      </c>
      <c r="H97" s="4" t="n">
        <f aca="false">(G97-E97)/F97</f>
        <v>87238.5484619208</v>
      </c>
      <c r="I97" s="4" t="n">
        <f aca="false">E97*M97/G97</f>
        <v>3621.4</v>
      </c>
      <c r="J97" s="4" t="n">
        <f aca="false">I97-M97</f>
        <v>-6378.6</v>
      </c>
      <c r="M97" s="4" t="n">
        <v>10000</v>
      </c>
      <c r="N97" s="4" t="n">
        <v>49529</v>
      </c>
      <c r="O97" s="4" t="n">
        <v>2231</v>
      </c>
      <c r="P97" s="4" t="n">
        <v>495291849</v>
      </c>
    </row>
    <row r="98" customFormat="false" ht="12.8" hidden="false" customHeight="false" outlineLevel="0" collapsed="false">
      <c r="A98" s="3" t="n">
        <v>97</v>
      </c>
      <c r="B98" s="3" t="s">
        <v>84</v>
      </c>
      <c r="C98" s="22" t="n">
        <v>0.207</v>
      </c>
      <c r="D98" s="4" t="n">
        <v>35167</v>
      </c>
      <c r="E98" s="4" t="n">
        <v>13497</v>
      </c>
      <c r="F98" s="23" t="n">
        <f aca="false">E98/D98</f>
        <v>0.383797309978104</v>
      </c>
      <c r="G98" s="4" t="n">
        <v>50000</v>
      </c>
      <c r="H98" s="4" t="n">
        <f aca="false">(G98-E98)/F98</f>
        <v>95110.0986145069</v>
      </c>
      <c r="I98" s="4" t="n">
        <f aca="false">E98*M98/G98</f>
        <v>3801.83496</v>
      </c>
      <c r="J98" s="4" t="n">
        <f aca="false">I98-M98</f>
        <v>-10282.16504</v>
      </c>
      <c r="M98" s="4" t="n">
        <v>14084</v>
      </c>
      <c r="N98" s="4" t="n">
        <v>35167</v>
      </c>
      <c r="O98" s="4" t="n">
        <v>1796</v>
      </c>
      <c r="P98" s="4" t="n">
        <v>495291849</v>
      </c>
    </row>
    <row r="99" customFormat="false" ht="12.8" hidden="false" customHeight="false" outlineLevel="0" collapsed="false">
      <c r="A99" s="3" t="n">
        <v>98</v>
      </c>
      <c r="B99" s="3" t="s">
        <v>85</v>
      </c>
      <c r="C99" s="22" t="n">
        <v>0.193</v>
      </c>
      <c r="D99" s="4" t="n">
        <v>39000</v>
      </c>
      <c r="E99" s="4" t="n">
        <v>14464</v>
      </c>
      <c r="F99" s="23" t="n">
        <f aca="false">E99/D99</f>
        <v>0.370871794871795</v>
      </c>
      <c r="G99" s="4" t="n">
        <v>50000</v>
      </c>
      <c r="H99" s="4" t="n">
        <f aca="false">(G99-E99)/F99</f>
        <v>95817.4778761062</v>
      </c>
      <c r="I99" s="4" t="n">
        <f aca="false">E99*M99/G99</f>
        <v>4861.63968</v>
      </c>
      <c r="J99" s="4" t="n">
        <f aca="false">I99-M99</f>
        <v>-11944.36032</v>
      </c>
      <c r="M99" s="4" t="n">
        <v>16806</v>
      </c>
      <c r="N99" s="4" t="n">
        <v>39000</v>
      </c>
      <c r="O99" s="4" t="n">
        <v>1592</v>
      </c>
      <c r="P99" s="4" t="n">
        <v>655435984</v>
      </c>
    </row>
    <row r="100" customFormat="false" ht="12.8" hidden="false" customHeight="false" outlineLevel="0" collapsed="false">
      <c r="A100" s="3" t="n">
        <v>99</v>
      </c>
      <c r="B100" s="3" t="s">
        <v>117</v>
      </c>
      <c r="C100" s="22" t="n">
        <v>0.126</v>
      </c>
      <c r="D100" s="4" t="n">
        <v>65544</v>
      </c>
      <c r="E100" s="4" t="n">
        <v>22188</v>
      </c>
      <c r="F100" s="23" t="n">
        <f aca="false">E100/D100</f>
        <v>0.33852068839253</v>
      </c>
      <c r="G100" s="4" t="n">
        <v>50000</v>
      </c>
      <c r="H100" s="4" t="n">
        <f aca="false">(G100-E100)/F100</f>
        <v>82157.4602487831</v>
      </c>
      <c r="I100" s="4" t="n">
        <f aca="false">E100*M100/G100</f>
        <v>4437.6</v>
      </c>
      <c r="J100" s="4" t="n">
        <f aca="false">I100-M100</f>
        <v>-5562.4</v>
      </c>
      <c r="M100" s="4" t="n">
        <v>10000</v>
      </c>
      <c r="N100" s="4" t="n">
        <v>65544</v>
      </c>
      <c r="O100" s="4" t="n">
        <v>2605</v>
      </c>
      <c r="P100" s="4" t="n">
        <v>655435984</v>
      </c>
    </row>
    <row r="101" customFormat="false" ht="12.8" hidden="false" customHeight="false" outlineLevel="0" collapsed="false">
      <c r="A101" s="3" t="n">
        <v>100</v>
      </c>
      <c r="B101" s="3" t="s">
        <v>86</v>
      </c>
      <c r="C101" s="22" t="n">
        <v>0.143</v>
      </c>
      <c r="D101" s="4" t="n">
        <v>52721</v>
      </c>
      <c r="E101" s="4" t="n">
        <v>19568</v>
      </c>
      <c r="F101" s="23" t="n">
        <f aca="false">E101/D101</f>
        <v>0.371161396786859</v>
      </c>
      <c r="G101" s="4" t="n">
        <v>50000</v>
      </c>
      <c r="H101" s="4" t="n">
        <f aca="false">(G101-E101)/F101</f>
        <v>81991.2853638594</v>
      </c>
      <c r="I101" s="4" t="n">
        <f aca="false">E101*M101/G101</f>
        <v>3991.08928</v>
      </c>
      <c r="J101" s="4" t="n">
        <f aca="false">I101-M101</f>
        <v>-6206.91072</v>
      </c>
      <c r="M101" s="4" t="n">
        <v>10198</v>
      </c>
      <c r="N101" s="4" t="n">
        <v>52721</v>
      </c>
      <c r="O101" s="4" t="n">
        <v>1835</v>
      </c>
      <c r="P101" s="4" t="n">
        <v>537653698</v>
      </c>
    </row>
    <row r="102" s="6" customFormat="true" ht="12.8" hidden="false" customHeight="false" outlineLevel="0" collapsed="false">
      <c r="A102" s="3" t="n">
        <v>101</v>
      </c>
      <c r="B102" s="3" t="s">
        <v>118</v>
      </c>
      <c r="C102" s="22" t="n">
        <v>0.024</v>
      </c>
      <c r="D102" s="4" t="n">
        <v>317750</v>
      </c>
      <c r="E102" s="4" t="n">
        <v>114232</v>
      </c>
      <c r="F102" s="23" t="n">
        <f aca="false">E102/D102</f>
        <v>0.359502753737215</v>
      </c>
      <c r="G102" s="4" t="n">
        <v>50000</v>
      </c>
      <c r="H102" s="4" t="n">
        <f aca="false">(G102-E102)/F102</f>
        <v>-178669.006933259</v>
      </c>
      <c r="I102" s="4" t="n">
        <f aca="false">E102*M102/G102</f>
        <v>18277.12</v>
      </c>
      <c r="J102" s="4" t="n">
        <f aca="false">I102-M102</f>
        <v>10277.12</v>
      </c>
      <c r="K102" s="4"/>
      <c r="L102" s="4"/>
      <c r="M102" s="4" t="n">
        <v>8000</v>
      </c>
      <c r="N102" s="4" t="n">
        <v>317750</v>
      </c>
      <c r="O102" s="4" t="n">
        <v>2633</v>
      </c>
      <c r="P102" s="4" t="n">
        <v>2542002423</v>
      </c>
      <c r="Q102" s="3"/>
      <c r="R102" s="3"/>
    </row>
    <row r="103" s="6" customFormat="true" ht="12.8" hidden="false" customHeight="false" outlineLevel="0" collapsed="false">
      <c r="A103" s="3" t="n">
        <v>102</v>
      </c>
      <c r="B103" s="3" t="s">
        <v>119</v>
      </c>
      <c r="C103" s="22" t="n">
        <v>0.03</v>
      </c>
      <c r="D103" s="4" t="n">
        <v>254200</v>
      </c>
      <c r="E103" s="4" t="n">
        <v>92596</v>
      </c>
      <c r="F103" s="23" t="n">
        <f aca="false">E103/D103</f>
        <v>0.36426435877262</v>
      </c>
      <c r="G103" s="4" t="n">
        <v>50000</v>
      </c>
      <c r="H103" s="4" t="n">
        <f aca="false">(G103-E103)/F103</f>
        <v>-116937.051276513</v>
      </c>
      <c r="I103" s="4" t="n">
        <f aca="false">E103*M103/G103</f>
        <v>18519.2</v>
      </c>
      <c r="J103" s="4" t="n">
        <f aca="false">I103-M103</f>
        <v>8519.2</v>
      </c>
      <c r="K103" s="4"/>
      <c r="L103" s="4"/>
      <c r="M103" s="4" t="n">
        <v>10000</v>
      </c>
      <c r="N103" s="4" t="n">
        <v>254200</v>
      </c>
      <c r="O103" s="4" t="n">
        <v>1378</v>
      </c>
      <c r="P103" s="4" t="n">
        <v>2542002423</v>
      </c>
      <c r="Q103" s="3"/>
      <c r="R103" s="3"/>
    </row>
    <row r="104" customFormat="false" ht="12.8" hidden="false" customHeight="false" outlineLevel="0" collapsed="false">
      <c r="A104" s="3" t="n">
        <v>103</v>
      </c>
      <c r="B104" s="3" t="s">
        <v>87</v>
      </c>
      <c r="C104" s="22" t="n">
        <v>0.019</v>
      </c>
      <c r="D104" s="4" t="n">
        <v>417132</v>
      </c>
      <c r="E104" s="4" t="n">
        <v>147524</v>
      </c>
      <c r="F104" s="23" t="n">
        <f aca="false">E104/D104</f>
        <v>0.35366262957529</v>
      </c>
      <c r="G104" s="4" t="n">
        <v>50000</v>
      </c>
      <c r="H104" s="4" t="n">
        <f aca="false">(G104-E104)/F104</f>
        <v>-275754.325858843</v>
      </c>
      <c r="I104" s="4" t="n">
        <f aca="false">E104*M104/G104</f>
        <v>17980.22512</v>
      </c>
      <c r="J104" s="4" t="n">
        <f aca="false">I104-M104</f>
        <v>11886.22512</v>
      </c>
      <c r="M104" s="4" t="n">
        <v>6094</v>
      </c>
      <c r="N104" s="4" t="n">
        <v>417132</v>
      </c>
      <c r="O104" s="4" t="n">
        <v>3163</v>
      </c>
      <c r="P104" s="4" t="n">
        <v>2542002423</v>
      </c>
    </row>
    <row r="105" customFormat="false" ht="12.8" hidden="false" customHeight="false" outlineLevel="0" collapsed="false">
      <c r="A105" s="6" t="n">
        <v>104</v>
      </c>
      <c r="B105" s="6" t="s">
        <v>120</v>
      </c>
      <c r="C105" s="7" t="n">
        <v>0.95</v>
      </c>
      <c r="D105" s="8" t="n">
        <v>102792</v>
      </c>
      <c r="E105" s="8" t="n">
        <v>49989</v>
      </c>
      <c r="F105" s="9" t="n">
        <f aca="false">E105/D105</f>
        <v>0.486312164370768</v>
      </c>
      <c r="G105" s="25" t="n">
        <v>50000</v>
      </c>
      <c r="H105" s="8" t="n">
        <f aca="false">(G105-E105)/F105</f>
        <v>22.6192162275701</v>
      </c>
      <c r="I105" s="8" t="n">
        <f aca="false">E105*M105/G105</f>
        <v>12657.2148</v>
      </c>
      <c r="J105" s="8" t="n">
        <f aca="false">I105-M105</f>
        <v>-2.78520000000026</v>
      </c>
      <c r="K105" s="8"/>
      <c r="L105" s="6" t="s">
        <v>121</v>
      </c>
      <c r="M105" s="8" t="n">
        <v>12660</v>
      </c>
      <c r="N105" s="8" t="n">
        <v>102792</v>
      </c>
      <c r="O105" s="8" t="n">
        <v>1904</v>
      </c>
      <c r="P105" s="8" t="n">
        <v>1301343516</v>
      </c>
      <c r="Q105" s="6"/>
      <c r="R105" s="6" t="s">
        <v>122</v>
      </c>
    </row>
    <row r="106" customFormat="false" ht="12.8" hidden="false" customHeight="false" outlineLevel="0" collapsed="false">
      <c r="A106" s="3" t="n">
        <v>105</v>
      </c>
      <c r="B106" s="3" t="s">
        <v>7</v>
      </c>
      <c r="C106" s="5" t="n">
        <v>0.945</v>
      </c>
      <c r="D106" s="4" t="n">
        <v>80012</v>
      </c>
      <c r="E106" s="4" t="n">
        <v>50232</v>
      </c>
      <c r="F106" s="2" t="n">
        <f aca="false">E106/D106</f>
        <v>0.627805829125631</v>
      </c>
      <c r="G106" s="4" t="n">
        <v>50000</v>
      </c>
      <c r="H106" s="1" t="n">
        <f aca="false">(G106-E106)/F106</f>
        <v>-369.541009714923</v>
      </c>
      <c r="I106" s="1" t="n">
        <f aca="false">E106*M106/G106</f>
        <v>7398.16896</v>
      </c>
      <c r="J106" s="1" t="n">
        <f aca="false">I106-M106</f>
        <v>34.16896</v>
      </c>
      <c r="K106" s="1"/>
      <c r="L106" s="3" t="s">
        <v>123</v>
      </c>
      <c r="M106" s="4" t="n">
        <v>7364</v>
      </c>
      <c r="N106" s="4" t="n">
        <v>80012</v>
      </c>
      <c r="O106" s="4" t="n">
        <v>2686</v>
      </c>
      <c r="P106" s="4" t="n">
        <v>589206059</v>
      </c>
      <c r="R106" s="3" t="s">
        <v>122</v>
      </c>
    </row>
    <row r="107" customFormat="false" ht="12.8" hidden="false" customHeight="false" outlineLevel="0" collapsed="false">
      <c r="A107" s="3" t="n">
        <v>106</v>
      </c>
      <c r="B107" s="3" t="s">
        <v>11</v>
      </c>
      <c r="C107" s="5" t="n">
        <v>0.937</v>
      </c>
      <c r="D107" s="4" t="n">
        <v>106714</v>
      </c>
      <c r="E107" s="4" t="n">
        <v>50711</v>
      </c>
      <c r="F107" s="2" t="n">
        <f aca="false">E107/D107</f>
        <v>0.475204752890905</v>
      </c>
      <c r="G107" s="4" t="n">
        <v>50000</v>
      </c>
      <c r="H107" s="1" t="n">
        <f aca="false">(G107-E107)/F107</f>
        <v>-1496.19715643549</v>
      </c>
      <c r="I107" s="1" t="n">
        <f aca="false">E107*M107/G107</f>
        <v>9906.90096</v>
      </c>
      <c r="J107" s="1" t="n">
        <f aca="false">I107-M107</f>
        <v>138.900960000001</v>
      </c>
      <c r="K107" s="1"/>
      <c r="L107" s="3" t="s">
        <v>124</v>
      </c>
      <c r="M107" s="4" t="n">
        <v>9768</v>
      </c>
      <c r="N107" s="4" t="n">
        <v>106714</v>
      </c>
      <c r="O107" s="4" t="n">
        <v>2605</v>
      </c>
      <c r="P107" s="4" t="n">
        <v>1042384328</v>
      </c>
      <c r="R107" s="3" t="s">
        <v>122</v>
      </c>
    </row>
    <row r="108" customFormat="false" ht="12.8" hidden="false" customHeight="false" outlineLevel="0" collapsed="false">
      <c r="A108" s="6" t="n">
        <v>107</v>
      </c>
      <c r="B108" s="6" t="s">
        <v>12</v>
      </c>
      <c r="C108" s="7" t="n">
        <v>0.95</v>
      </c>
      <c r="D108" s="8" t="n">
        <v>106342</v>
      </c>
      <c r="E108" s="8" t="n">
        <v>49978</v>
      </c>
      <c r="F108" s="9" t="n">
        <f aca="false">E108/D108</f>
        <v>0.469974234074966</v>
      </c>
      <c r="G108" s="25" t="n">
        <v>50000</v>
      </c>
      <c r="H108" s="8" t="n">
        <f aca="false">(G108-E108)/F108</f>
        <v>46.8110768738245</v>
      </c>
      <c r="I108" s="8" t="n">
        <f aca="false">E108*M108/G108</f>
        <v>8962.05496</v>
      </c>
      <c r="J108" s="8" t="n">
        <f aca="false">I108-M108</f>
        <v>-3.94504000000052</v>
      </c>
      <c r="K108" s="8"/>
      <c r="L108" s="6" t="s">
        <v>125</v>
      </c>
      <c r="M108" s="8" t="n">
        <v>8966</v>
      </c>
      <c r="N108" s="8" t="n">
        <v>106342</v>
      </c>
      <c r="O108" s="8" t="n">
        <v>2002</v>
      </c>
      <c r="P108" s="8" t="n">
        <v>953461413</v>
      </c>
      <c r="Q108" s="6"/>
      <c r="R108" s="6" t="s">
        <v>122</v>
      </c>
    </row>
    <row r="109" customFormat="false" ht="12.8" hidden="false" customHeight="false" outlineLevel="0" collapsed="false">
      <c r="A109" s="6" t="n">
        <v>108</v>
      </c>
      <c r="B109" s="6" t="s">
        <v>19</v>
      </c>
      <c r="C109" s="7" t="n">
        <v>0.375</v>
      </c>
      <c r="D109" s="8" t="n">
        <v>245361</v>
      </c>
      <c r="E109" s="8" t="n">
        <v>126508</v>
      </c>
      <c r="F109" s="9" t="n">
        <f aca="false">E109/D109</f>
        <v>0.515599463647442</v>
      </c>
      <c r="G109" s="25" t="n">
        <v>50000</v>
      </c>
      <c r="H109" s="8" t="n">
        <f aca="false">(G109-E109)/F109</f>
        <v>-148386.500363613</v>
      </c>
      <c r="I109" s="8" t="n">
        <f aca="false">E109*M109/G109</f>
        <v>5789.00608</v>
      </c>
      <c r="J109" s="8" t="n">
        <f aca="false">I109-M109</f>
        <v>3501.00608</v>
      </c>
      <c r="K109" s="8"/>
      <c r="L109" s="6" t="s">
        <v>126</v>
      </c>
      <c r="M109" s="8" t="n">
        <v>2288</v>
      </c>
      <c r="N109" s="8" t="n">
        <v>245361</v>
      </c>
      <c r="O109" s="8" t="n">
        <v>1876</v>
      </c>
      <c r="P109" s="8" t="n">
        <v>561385615</v>
      </c>
      <c r="Q109" s="6"/>
      <c r="R109" s="6" t="s">
        <v>122</v>
      </c>
    </row>
    <row r="110" s="6" customFormat="true" ht="12.8" hidden="false" customHeight="false" outlineLevel="0" collapsed="false">
      <c r="A110" s="6" t="n">
        <v>109</v>
      </c>
      <c r="B110" s="6" t="s">
        <v>22</v>
      </c>
      <c r="C110" s="7" t="n">
        <v>0.917</v>
      </c>
      <c r="D110" s="25" t="n">
        <v>216040</v>
      </c>
      <c r="E110" s="25" t="n">
        <v>51810</v>
      </c>
      <c r="F110" s="9" t="n">
        <f aca="false">E110/D110</f>
        <v>0.239816700610998</v>
      </c>
      <c r="G110" s="25" t="n">
        <v>50000</v>
      </c>
      <c r="H110" s="8" t="n">
        <f aca="false">(G110-E110)/F110</f>
        <v>-7547.43099787686</v>
      </c>
      <c r="I110" s="8" t="n">
        <f aca="false">E110*M110/G110</f>
        <v>2072.4</v>
      </c>
      <c r="J110" s="8" t="n">
        <f aca="false">I110-M110</f>
        <v>72.4000000000001</v>
      </c>
      <c r="K110" s="8"/>
      <c r="L110" s="6" t="s">
        <v>127</v>
      </c>
      <c r="M110" s="25" t="n">
        <v>2000</v>
      </c>
      <c r="N110" s="25" t="n">
        <v>216040</v>
      </c>
      <c r="O110" s="25" t="n">
        <v>2356</v>
      </c>
      <c r="P110" s="25" t="n">
        <v>432080145</v>
      </c>
      <c r="R110" s="6" t="s">
        <v>122</v>
      </c>
    </row>
    <row r="111" customFormat="false" ht="12.8" hidden="false" customHeight="false" outlineLevel="0" collapsed="false">
      <c r="A111" s="3" t="n">
        <v>110</v>
      </c>
      <c r="B111" s="3" t="s">
        <v>24</v>
      </c>
      <c r="C111" s="5" t="n">
        <v>0.957</v>
      </c>
      <c r="D111" s="4" t="n">
        <v>117063</v>
      </c>
      <c r="E111" s="4" t="n">
        <v>49608</v>
      </c>
      <c r="F111" s="2" t="n">
        <f aca="false">E111/D111</f>
        <v>0.423771815176443</v>
      </c>
      <c r="G111" s="4" t="n">
        <v>50000</v>
      </c>
      <c r="H111" s="1" t="n">
        <f aca="false">(G111-E111)/F111</f>
        <v>925.026124818578</v>
      </c>
      <c r="I111" s="1" t="n">
        <f aca="false">E111*M111/G111</f>
        <v>3767.23152</v>
      </c>
      <c r="J111" s="1" t="n">
        <f aca="false">I111-M111</f>
        <v>-29.7684800000002</v>
      </c>
      <c r="K111" s="1"/>
      <c r="L111" s="3" t="s">
        <v>128</v>
      </c>
      <c r="M111" s="4" t="n">
        <v>3797</v>
      </c>
      <c r="N111" s="4" t="n">
        <v>117063</v>
      </c>
      <c r="O111" s="4" t="n">
        <v>1509</v>
      </c>
      <c r="P111" s="4" t="n">
        <v>444489382</v>
      </c>
      <c r="R111" s="3" t="s">
        <v>122</v>
      </c>
    </row>
    <row r="112" customFormat="false" ht="12.8" hidden="false" customHeight="false" outlineLevel="0" collapsed="false">
      <c r="A112" s="3" t="n">
        <v>111</v>
      </c>
      <c r="B112" s="0" t="s">
        <v>27</v>
      </c>
      <c r="C112" s="5" t="n">
        <v>0.509</v>
      </c>
      <c r="D112" s="1" t="n">
        <v>266876</v>
      </c>
      <c r="E112" s="1" t="n">
        <v>93218</v>
      </c>
      <c r="F112" s="2" t="n">
        <f aca="false">E112/D112</f>
        <v>0.349293304755767</v>
      </c>
      <c r="G112" s="4" t="n">
        <v>50000</v>
      </c>
      <c r="H112" s="1" t="n">
        <f aca="false">(G112-E112)/F112</f>
        <v>-123729.826514193</v>
      </c>
      <c r="I112" s="1" t="n">
        <f aca="false">E112*M112/G112</f>
        <v>5022.58584</v>
      </c>
      <c r="J112" s="1" t="n">
        <f aca="false">I112-M112</f>
        <v>2328.58584</v>
      </c>
      <c r="K112" s="1"/>
      <c r="L112" s="0" t="s">
        <v>129</v>
      </c>
      <c r="M112" s="1" t="n">
        <v>2694</v>
      </c>
      <c r="N112" s="1" t="n">
        <v>266876</v>
      </c>
      <c r="O112" s="1" t="n">
        <v>1280</v>
      </c>
      <c r="P112" s="1" t="n">
        <v>718965036</v>
      </c>
      <c r="R112" s="3" t="s">
        <v>122</v>
      </c>
    </row>
    <row r="113" customFormat="false" ht="12.8" hidden="false" customHeight="false" outlineLevel="0" collapsed="false">
      <c r="A113" s="6" t="n">
        <v>112</v>
      </c>
      <c r="B113" s="6" t="s">
        <v>29</v>
      </c>
      <c r="C113" s="7" t="n">
        <v>0.929</v>
      </c>
      <c r="D113" s="25" t="n">
        <v>97871</v>
      </c>
      <c r="E113" s="25" t="n">
        <v>51102</v>
      </c>
      <c r="F113" s="9" t="n">
        <f aca="false">E113/D113</f>
        <v>0.52213628143168</v>
      </c>
      <c r="G113" s="25" t="n">
        <v>50000</v>
      </c>
      <c r="H113" s="8" t="n">
        <f aca="false">(G113-E113)/F113</f>
        <v>-2110.56009549528</v>
      </c>
      <c r="I113" s="8" t="n">
        <f aca="false">E113*M113/G113</f>
        <v>16196.26788</v>
      </c>
      <c r="J113" s="8" t="n">
        <f aca="false">I113-M113</f>
        <v>349.267879999999</v>
      </c>
      <c r="K113" s="8"/>
      <c r="L113" s="6" t="s">
        <v>130</v>
      </c>
      <c r="M113" s="25" t="n">
        <v>15847</v>
      </c>
      <c r="N113" s="25" t="n">
        <v>97871</v>
      </c>
      <c r="O113" s="25" t="n">
        <v>1959</v>
      </c>
      <c r="P113" s="25" t="n">
        <v>1550968370</v>
      </c>
      <c r="Q113" s="6"/>
      <c r="R113" s="6" t="s">
        <v>122</v>
      </c>
    </row>
    <row r="114" customFormat="false" ht="12.8" hidden="false" customHeight="false" outlineLevel="0" collapsed="false">
      <c r="A114" s="3" t="n">
        <v>113</v>
      </c>
      <c r="B114" s="3" t="s">
        <v>37</v>
      </c>
      <c r="C114" s="5" t="n">
        <v>0.935</v>
      </c>
      <c r="D114" s="4" t="n">
        <v>97522</v>
      </c>
      <c r="E114" s="4" t="n">
        <v>50812</v>
      </c>
      <c r="F114" s="2" t="n">
        <f aca="false">E114/D114</f>
        <v>0.521031151945202</v>
      </c>
      <c r="G114" s="4" t="n">
        <v>50000</v>
      </c>
      <c r="H114" s="1" t="n">
        <f aca="false">(G114-E114)/F114</f>
        <v>-1558.44808312997</v>
      </c>
      <c r="I114" s="1" t="n">
        <f aca="false">E114*M114/G114</f>
        <v>9146.16</v>
      </c>
      <c r="J114" s="1" t="n">
        <f aca="false">I114-M114</f>
        <v>146.16</v>
      </c>
      <c r="K114" s="1"/>
      <c r="L114" s="3" t="s">
        <v>131</v>
      </c>
      <c r="M114" s="4" t="n">
        <v>9000</v>
      </c>
      <c r="N114" s="4" t="n">
        <v>97522</v>
      </c>
      <c r="O114" s="4" t="n">
        <v>2426</v>
      </c>
      <c r="P114" s="4" t="n">
        <v>877693939</v>
      </c>
      <c r="R114" s="3" t="s">
        <v>122</v>
      </c>
    </row>
    <row r="115" customFormat="false" ht="12.8" hidden="false" customHeight="false" outlineLevel="0" collapsed="false">
      <c r="A115" s="3" t="n">
        <v>114</v>
      </c>
      <c r="B115" s="3" t="s">
        <v>41</v>
      </c>
      <c r="C115" s="5" t="n">
        <v>0.894</v>
      </c>
      <c r="D115" s="4" t="n">
        <v>96617</v>
      </c>
      <c r="E115" s="4" t="n">
        <v>53104</v>
      </c>
      <c r="F115" s="2" t="n">
        <f aca="false">E115/D115</f>
        <v>0.549634122359419</v>
      </c>
      <c r="G115" s="4" t="n">
        <v>50000</v>
      </c>
      <c r="H115" s="1" t="n">
        <f aca="false">(G115-E115)/F115</f>
        <v>-5647.3931907201</v>
      </c>
      <c r="I115" s="1" t="n">
        <f aca="false">E115*M115/G115</f>
        <v>8497.70208</v>
      </c>
      <c r="J115" s="1" t="n">
        <f aca="false">I115-M115</f>
        <v>496.702079999999</v>
      </c>
      <c r="K115" s="1"/>
      <c r="L115" s="3" t="s">
        <v>132</v>
      </c>
      <c r="M115" s="4" t="n">
        <v>8001</v>
      </c>
      <c r="N115" s="4" t="n">
        <v>96617</v>
      </c>
      <c r="O115" s="4" t="n">
        <v>3795</v>
      </c>
      <c r="P115" s="4" t="n">
        <v>773029050</v>
      </c>
      <c r="R115" s="3" t="s">
        <v>122</v>
      </c>
    </row>
    <row r="116" customFormat="false" ht="12.8" hidden="false" customHeight="false" outlineLevel="0" collapsed="false">
      <c r="A116" s="3" t="n">
        <v>115</v>
      </c>
      <c r="B116" s="3" t="s">
        <v>48</v>
      </c>
      <c r="C116" s="5" t="n">
        <v>0.948</v>
      </c>
      <c r="D116" s="4" t="n">
        <v>122118</v>
      </c>
      <c r="E116" s="4" t="n">
        <v>50091</v>
      </c>
      <c r="F116" s="2" t="n">
        <f aca="false">E116/D116</f>
        <v>0.410185230678524</v>
      </c>
      <c r="G116" s="4" t="n">
        <v>50000</v>
      </c>
      <c r="H116" s="1" t="n">
        <f aca="false">(G116-E116)/F116</f>
        <v>-221.850991196023</v>
      </c>
      <c r="I116" s="1" t="n">
        <f aca="false">E116*M116/G116</f>
        <v>5792.52324</v>
      </c>
      <c r="J116" s="1" t="n">
        <f aca="false">I116-M116</f>
        <v>10.5232400000004</v>
      </c>
      <c r="K116" s="1"/>
      <c r="L116" s="3" t="s">
        <v>133</v>
      </c>
      <c r="M116" s="4" t="n">
        <v>5782</v>
      </c>
      <c r="N116" s="4" t="n">
        <v>122118</v>
      </c>
      <c r="O116" s="4" t="n">
        <v>2574</v>
      </c>
      <c r="P116" s="4" t="n">
        <v>706088154</v>
      </c>
      <c r="R116" s="3" t="s">
        <v>122</v>
      </c>
    </row>
    <row r="117" s="6" customFormat="true" ht="12.8" hidden="false" customHeight="false" outlineLevel="0" collapsed="false">
      <c r="A117" s="3" t="n">
        <v>116</v>
      </c>
      <c r="B117" s="3" t="s">
        <v>49</v>
      </c>
      <c r="C117" s="5" t="n">
        <v>1</v>
      </c>
      <c r="D117" s="4" t="n">
        <v>141257</v>
      </c>
      <c r="E117" s="4" t="n">
        <v>47494</v>
      </c>
      <c r="F117" s="2" t="n">
        <f aca="false">E117/D117</f>
        <v>0.336224045534027</v>
      </c>
      <c r="G117" s="4" t="n">
        <v>50000</v>
      </c>
      <c r="H117" s="1" t="n">
        <f aca="false">(G117-E117)/F117</f>
        <v>7453.36341432602</v>
      </c>
      <c r="I117" s="1" t="n">
        <f aca="false">E117*M117/G117</f>
        <v>9463.65444</v>
      </c>
      <c r="J117" s="1" t="n">
        <f aca="false">I117-M117</f>
        <v>-499.34556</v>
      </c>
      <c r="K117" s="1"/>
      <c r="L117" s="3" t="s">
        <v>134</v>
      </c>
      <c r="M117" s="4" t="n">
        <v>9963</v>
      </c>
      <c r="N117" s="4" t="n">
        <v>141257</v>
      </c>
      <c r="O117" s="4" t="n">
        <v>3050</v>
      </c>
      <c r="P117" s="4" t="n">
        <v>1407347538</v>
      </c>
      <c r="Q117" s="3"/>
      <c r="R117" s="3" t="s">
        <v>122</v>
      </c>
    </row>
    <row r="118" customFormat="false" ht="12.8" hidden="false" customHeight="false" outlineLevel="0" collapsed="false">
      <c r="A118" s="3" t="n">
        <v>117</v>
      </c>
      <c r="B118" s="3" t="s">
        <v>52</v>
      </c>
      <c r="C118" s="5" t="n">
        <v>0.975</v>
      </c>
      <c r="D118" s="4" t="n">
        <v>111338</v>
      </c>
      <c r="E118" s="4" t="n">
        <v>48719</v>
      </c>
      <c r="F118" s="2" t="n">
        <f aca="false">E118/D118</f>
        <v>0.437577466812768</v>
      </c>
      <c r="G118" s="4" t="n">
        <v>50000</v>
      </c>
      <c r="H118" s="1" t="n">
        <f aca="false">(G118-E118)/F118</f>
        <v>2927.48163960672</v>
      </c>
      <c r="I118" s="1" t="n">
        <f aca="false">E118*M118/G118</f>
        <v>7507.5979</v>
      </c>
      <c r="J118" s="1" t="n">
        <f aca="false">I118-M118</f>
        <v>-197.4021</v>
      </c>
      <c r="K118" s="1"/>
      <c r="L118" s="3" t="s">
        <v>135</v>
      </c>
      <c r="M118" s="4" t="n">
        <v>7705</v>
      </c>
      <c r="N118" s="4" t="n">
        <v>111338</v>
      </c>
      <c r="O118" s="4" t="n">
        <v>3027</v>
      </c>
      <c r="P118" s="4" t="n">
        <v>857858458</v>
      </c>
      <c r="R118" s="3" t="s">
        <v>122</v>
      </c>
    </row>
    <row r="119" customFormat="false" ht="12.8" hidden="false" customHeight="false" outlineLevel="0" collapsed="false">
      <c r="A119" s="3" t="n">
        <v>118</v>
      </c>
      <c r="B119" s="3" t="s">
        <v>55</v>
      </c>
      <c r="C119" s="5" t="n">
        <v>0.954</v>
      </c>
      <c r="D119" s="4" t="n">
        <v>97235</v>
      </c>
      <c r="E119" s="4" t="n">
        <v>49789</v>
      </c>
      <c r="F119" s="2" t="n">
        <f aca="false">E119/D119</f>
        <v>0.512048130817093</v>
      </c>
      <c r="G119" s="4" t="n">
        <v>50000</v>
      </c>
      <c r="H119" s="1" t="n">
        <f aca="false">(G119-E119)/F119</f>
        <v>412.070638092751</v>
      </c>
      <c r="I119" s="1" t="n">
        <f aca="false">E119*M119/G119</f>
        <v>8196.26518</v>
      </c>
      <c r="J119" s="1" t="n">
        <f aca="false">I119-M119</f>
        <v>-34.7348199999997</v>
      </c>
      <c r="K119" s="1"/>
      <c r="L119" s="3" t="s">
        <v>136</v>
      </c>
      <c r="M119" s="4" t="n">
        <v>8231</v>
      </c>
      <c r="N119" s="4" t="n">
        <v>97235</v>
      </c>
      <c r="O119" s="4" t="n">
        <v>2767</v>
      </c>
      <c r="P119" s="4" t="n">
        <v>800342375</v>
      </c>
      <c r="R119" s="3" t="s">
        <v>122</v>
      </c>
    </row>
    <row r="120" customFormat="false" ht="12.8" hidden="false" customHeight="false" outlineLevel="0" collapsed="false">
      <c r="A120" s="3" t="n">
        <v>119</v>
      </c>
      <c r="B120" s="3" t="s">
        <v>58</v>
      </c>
      <c r="C120" s="5" t="n">
        <v>0.957</v>
      </c>
      <c r="D120" s="4" t="n">
        <v>112433</v>
      </c>
      <c r="E120" s="4" t="n">
        <v>49607</v>
      </c>
      <c r="F120" s="2" t="n">
        <f aca="false">E120/D120</f>
        <v>0.441213878487633</v>
      </c>
      <c r="G120" s="4" t="n">
        <v>50000</v>
      </c>
      <c r="H120" s="1" t="n">
        <f aca="false">(G120-E120)/F120</f>
        <v>890.724474368537</v>
      </c>
      <c r="I120" s="1" t="n">
        <f aca="false">E120*M120/G120</f>
        <v>11260.789</v>
      </c>
      <c r="J120" s="1" t="n">
        <f aca="false">I120-M120</f>
        <v>-89.2109999999993</v>
      </c>
      <c r="K120" s="1"/>
      <c r="L120" s="3" t="s">
        <v>137</v>
      </c>
      <c r="M120" s="4" t="n">
        <v>11350</v>
      </c>
      <c r="N120" s="4" t="n">
        <v>112433</v>
      </c>
      <c r="O120" s="4" t="n">
        <v>3590</v>
      </c>
      <c r="P120" s="4" t="n">
        <v>1276111489</v>
      </c>
      <c r="R120" s="3" t="s">
        <v>122</v>
      </c>
    </row>
    <row r="121" customFormat="false" ht="12.8" hidden="false" customHeight="false" outlineLevel="0" collapsed="false">
      <c r="A121" s="6" t="n">
        <v>120</v>
      </c>
      <c r="B121" s="6" t="s">
        <v>61</v>
      </c>
      <c r="C121" s="7" t="n">
        <v>0.95</v>
      </c>
      <c r="D121" s="8" t="n">
        <v>99921</v>
      </c>
      <c r="E121" s="8" t="n">
        <v>50011</v>
      </c>
      <c r="F121" s="9" t="n">
        <f aca="false">E121/D121</f>
        <v>0.50050539926542</v>
      </c>
      <c r="G121" s="25" t="n">
        <v>50000</v>
      </c>
      <c r="H121" s="8" t="n">
        <f aca="false">(G121-E121)/F121</f>
        <v>-21.9777848873248</v>
      </c>
      <c r="I121" s="8" t="n">
        <f aca="false">E121*M121/G121</f>
        <v>13149.89234</v>
      </c>
      <c r="J121" s="8" t="n">
        <f aca="false">I121-M121</f>
        <v>2.89234000000033</v>
      </c>
      <c r="K121" s="8"/>
      <c r="L121" s="6" t="s">
        <v>138</v>
      </c>
      <c r="M121" s="8" t="n">
        <v>13147</v>
      </c>
      <c r="N121" s="8" t="n">
        <v>99921</v>
      </c>
      <c r="O121" s="8" t="n">
        <v>2630</v>
      </c>
      <c r="P121" s="8" t="n">
        <v>1313660155</v>
      </c>
      <c r="Q121" s="6"/>
      <c r="R121" s="6" t="s">
        <v>122</v>
      </c>
    </row>
    <row r="122" s="6" customFormat="true" ht="12.8" hidden="false" customHeight="false" outlineLevel="0" collapsed="false">
      <c r="A122" s="3" t="n">
        <v>121</v>
      </c>
      <c r="B122" s="3" t="s">
        <v>67</v>
      </c>
      <c r="C122" s="5" t="n">
        <v>0.947</v>
      </c>
      <c r="D122" s="4" t="n">
        <v>101545</v>
      </c>
      <c r="E122" s="4" t="n">
        <v>50150</v>
      </c>
      <c r="F122" s="2" t="n">
        <f aca="false">E122/D122</f>
        <v>0.493869712935152</v>
      </c>
      <c r="G122" s="4" t="n">
        <v>50000</v>
      </c>
      <c r="H122" s="1" t="n">
        <f aca="false">(G122-E122)/F122</f>
        <v>-303.723828514457</v>
      </c>
      <c r="I122" s="1" t="n">
        <f aca="false">E122*M122/G122</f>
        <v>18792.208</v>
      </c>
      <c r="J122" s="1" t="n">
        <f aca="false">I122-M122</f>
        <v>56.2079999999987</v>
      </c>
      <c r="K122" s="1"/>
      <c r="L122" s="3" t="s">
        <v>139</v>
      </c>
      <c r="M122" s="4" t="n">
        <v>18736</v>
      </c>
      <c r="N122" s="4" t="n">
        <v>101545</v>
      </c>
      <c r="O122" s="4" t="n">
        <v>2553</v>
      </c>
      <c r="P122" s="4" t="n">
        <v>1902547600</v>
      </c>
      <c r="Q122" s="3"/>
      <c r="R122" s="3" t="s">
        <v>122</v>
      </c>
    </row>
    <row r="123" customFormat="false" ht="12.8" hidden="false" customHeight="false" outlineLevel="0" collapsed="false">
      <c r="A123" s="3" t="n">
        <v>122</v>
      </c>
      <c r="B123" s="3" t="s">
        <v>70</v>
      </c>
      <c r="C123" s="5" t="n">
        <v>0.947</v>
      </c>
      <c r="D123" s="4" t="n">
        <v>101696</v>
      </c>
      <c r="E123" s="4" t="n">
        <v>50157</v>
      </c>
      <c r="F123" s="2" t="n">
        <f aca="false">E123/D123</f>
        <v>0.493205239144116</v>
      </c>
      <c r="G123" s="4" t="n">
        <v>50000</v>
      </c>
      <c r="H123" s="1" t="n">
        <f aca="false">(G123-E123)/F123</f>
        <v>-318.325896684411</v>
      </c>
      <c r="I123" s="1" t="n">
        <f aca="false">E123*M123/G123</f>
        <v>13097.99898</v>
      </c>
      <c r="J123" s="1" t="n">
        <f aca="false">I123-M123</f>
        <v>40.9989800000003</v>
      </c>
      <c r="K123" s="1"/>
      <c r="L123" s="3" t="s">
        <v>140</v>
      </c>
      <c r="M123" s="4" t="n">
        <v>13057</v>
      </c>
      <c r="N123" s="4" t="n">
        <v>101696</v>
      </c>
      <c r="O123" s="4" t="n">
        <v>3175</v>
      </c>
      <c r="P123" s="4" t="n">
        <v>1327847231</v>
      </c>
      <c r="R123" s="3" t="s">
        <v>122</v>
      </c>
    </row>
    <row r="124" customFormat="false" ht="12.8" hidden="false" customHeight="false" outlineLevel="0" collapsed="false">
      <c r="A124" s="3" t="n">
        <v>123</v>
      </c>
      <c r="B124" s="3" t="s">
        <v>79</v>
      </c>
      <c r="C124" s="5" t="n">
        <v>0.951</v>
      </c>
      <c r="D124" s="4" t="n">
        <v>99301</v>
      </c>
      <c r="E124" s="4" t="n">
        <v>49932</v>
      </c>
      <c r="F124" s="2" t="n">
        <f aca="false">E124/D124</f>
        <v>0.502834815359362</v>
      </c>
      <c r="G124" s="4" t="n">
        <v>50000</v>
      </c>
      <c r="H124" s="1" t="n">
        <f aca="false">(G124-E124)/F124</f>
        <v>135.23327725707</v>
      </c>
      <c r="I124" s="1" t="n">
        <f aca="false">E124*M124/G124</f>
        <v>13445.68896</v>
      </c>
      <c r="J124" s="1" t="n">
        <f aca="false">I124-M124</f>
        <v>-18.3110400000005</v>
      </c>
      <c r="K124" s="1"/>
      <c r="L124" s="3" t="s">
        <v>141</v>
      </c>
      <c r="M124" s="4" t="n">
        <v>13464</v>
      </c>
      <c r="N124" s="4" t="n">
        <v>99301</v>
      </c>
      <c r="O124" s="4" t="n">
        <v>2865</v>
      </c>
      <c r="P124" s="4" t="n">
        <v>1336986912</v>
      </c>
      <c r="R124" s="3" t="s">
        <v>122</v>
      </c>
    </row>
    <row r="125" customFormat="false" ht="12.8" hidden="false" customHeight="false" outlineLevel="0" collapsed="false">
      <c r="A125" s="3" t="n">
        <v>124</v>
      </c>
      <c r="B125" s="3" t="s">
        <v>82</v>
      </c>
      <c r="C125" s="5" t="n">
        <v>0.96</v>
      </c>
      <c r="D125" s="4" t="n">
        <v>110987</v>
      </c>
      <c r="E125" s="4" t="n">
        <v>49473</v>
      </c>
      <c r="F125" s="2" t="n">
        <f aca="false">E125/D125</f>
        <v>0.445754908232496</v>
      </c>
      <c r="G125" s="4" t="n">
        <v>50000</v>
      </c>
      <c r="H125" s="1" t="n">
        <f aca="false">(G125-E125)/F125</f>
        <v>1182.26404301336</v>
      </c>
      <c r="I125" s="1" t="n">
        <f aca="false">E125*M125/G125</f>
        <v>4269.5199</v>
      </c>
      <c r="J125" s="1" t="n">
        <f aca="false">I125-M125</f>
        <v>-45.4800999999998</v>
      </c>
      <c r="K125" s="1"/>
      <c r="L125" s="3" t="s">
        <v>142</v>
      </c>
      <c r="M125" s="4" t="n">
        <v>4315</v>
      </c>
      <c r="N125" s="4" t="n">
        <v>110987</v>
      </c>
      <c r="O125" s="4" t="n">
        <v>3169</v>
      </c>
      <c r="P125" s="4" t="n">
        <v>478908775</v>
      </c>
      <c r="R125" s="3" t="s">
        <v>122</v>
      </c>
    </row>
    <row r="126" customFormat="false" ht="12.8" hidden="false" customHeight="false" outlineLevel="0" collapsed="false">
      <c r="A126" s="3" t="n">
        <v>125</v>
      </c>
      <c r="B126" s="0" t="s">
        <v>120</v>
      </c>
      <c r="C126" s="5" t="n">
        <v>0.984</v>
      </c>
      <c r="D126" s="1" t="n">
        <v>102792</v>
      </c>
      <c r="E126" s="1" t="n">
        <v>49989</v>
      </c>
      <c r="F126" s="2" t="n">
        <f aca="false">E126/D126</f>
        <v>0.486312164370768</v>
      </c>
      <c r="G126" s="4" t="n">
        <v>50000</v>
      </c>
      <c r="H126" s="1" t="n">
        <f aca="false">(G126-E126)/F126</f>
        <v>22.6192162275701</v>
      </c>
      <c r="I126" s="1" t="n">
        <f aca="false">E126*M126/G126</f>
        <v>12657.2148</v>
      </c>
      <c r="J126" s="1" t="n">
        <f aca="false">I126-M126</f>
        <v>-2.78520000000026</v>
      </c>
      <c r="K126" s="1"/>
      <c r="L126" s="0" t="s">
        <v>121</v>
      </c>
      <c r="M126" s="1" t="n">
        <v>12660</v>
      </c>
      <c r="N126" s="1" t="n">
        <v>102792</v>
      </c>
      <c r="O126" s="1" t="n">
        <v>1904</v>
      </c>
      <c r="P126" s="1" t="n">
        <v>1301343516</v>
      </c>
      <c r="Q126" s="0"/>
      <c r="R126" s="0" t="s">
        <v>143</v>
      </c>
      <c r="S126" s="0"/>
      <c r="T126" s="0"/>
      <c r="U126" s="0"/>
      <c r="V126" s="0"/>
      <c r="W126" s="0"/>
      <c r="X126" s="0"/>
      <c r="Y126" s="0"/>
      <c r="Z126" s="0"/>
      <c r="AA126" s="0"/>
      <c r="AB126" s="0"/>
      <c r="AC126" s="0"/>
      <c r="AD126" s="0"/>
      <c r="AE126" s="0"/>
      <c r="AF126" s="0"/>
      <c r="AG126" s="0"/>
      <c r="AH126" s="0"/>
      <c r="AI126" s="0"/>
      <c r="AJ126" s="0"/>
      <c r="AK126" s="0"/>
      <c r="AL126" s="0"/>
      <c r="AM126" s="0"/>
      <c r="AN126" s="0"/>
      <c r="AO126" s="0"/>
      <c r="AP126" s="0"/>
      <c r="AQ126" s="0"/>
      <c r="AR126" s="0"/>
      <c r="AS126" s="0"/>
      <c r="AT126" s="0"/>
      <c r="AU126" s="0"/>
      <c r="AV126" s="0"/>
      <c r="AW126" s="0"/>
      <c r="AX126" s="0"/>
      <c r="AY126" s="0"/>
      <c r="AZ126" s="0"/>
      <c r="BA126" s="0"/>
      <c r="BB126" s="0"/>
      <c r="BC126" s="0"/>
      <c r="BD126" s="0"/>
      <c r="BE126" s="0"/>
      <c r="BF126" s="0"/>
      <c r="BG126" s="0"/>
      <c r="BH126" s="0"/>
      <c r="BI126" s="0"/>
      <c r="BJ126" s="0"/>
      <c r="BK126" s="0"/>
      <c r="BL126" s="0"/>
      <c r="BM126" s="0"/>
      <c r="BN126" s="0"/>
      <c r="BO126" s="0"/>
      <c r="BP126" s="0"/>
      <c r="BQ126" s="0"/>
      <c r="BR126" s="0"/>
      <c r="BS126" s="0"/>
      <c r="BT126" s="0"/>
      <c r="BU126" s="0"/>
      <c r="BV126" s="0"/>
      <c r="BW126" s="0"/>
      <c r="BX126" s="0"/>
      <c r="BY126" s="0"/>
      <c r="BZ126" s="0"/>
      <c r="CA126" s="0"/>
      <c r="CB126" s="0"/>
      <c r="CC126" s="0"/>
      <c r="CD126" s="0"/>
      <c r="CE126" s="0"/>
      <c r="CF126" s="0"/>
      <c r="CG126" s="0"/>
      <c r="CH126" s="0"/>
      <c r="CI126" s="0"/>
      <c r="CJ126" s="0"/>
      <c r="CK126" s="0"/>
      <c r="CL126" s="0"/>
      <c r="CM126" s="0"/>
      <c r="CN126" s="0"/>
      <c r="CO126" s="0"/>
      <c r="CP126" s="0"/>
      <c r="CQ126" s="0"/>
      <c r="CR126" s="0"/>
      <c r="CS126" s="0"/>
      <c r="CT126" s="0"/>
      <c r="CU126" s="0"/>
      <c r="CV126" s="0"/>
      <c r="CW126" s="0"/>
      <c r="CX126" s="0"/>
      <c r="CY126" s="0"/>
      <c r="CZ126" s="0"/>
      <c r="DA126" s="0"/>
      <c r="DB126" s="0"/>
      <c r="DC126" s="0"/>
      <c r="DD126" s="0"/>
      <c r="DE126" s="0"/>
      <c r="DF126" s="0"/>
      <c r="DG126" s="0"/>
      <c r="DH126" s="0"/>
      <c r="DI126" s="0"/>
      <c r="DJ126" s="0"/>
      <c r="DK126" s="0"/>
      <c r="DL126" s="0"/>
      <c r="DM126" s="0"/>
      <c r="DN126" s="0"/>
      <c r="DO126" s="0"/>
      <c r="DP126" s="0"/>
      <c r="DQ126" s="0"/>
      <c r="DR126" s="0"/>
      <c r="DS126" s="0"/>
      <c r="DT126" s="0"/>
      <c r="DU126" s="0"/>
      <c r="DV126" s="0"/>
      <c r="DW126" s="0"/>
      <c r="DX126" s="0"/>
      <c r="DY126" s="0"/>
      <c r="DZ126" s="0"/>
      <c r="EA126" s="0"/>
      <c r="EB126" s="0"/>
      <c r="EC126" s="0"/>
      <c r="ED126" s="0"/>
      <c r="EE126" s="0"/>
      <c r="EF126" s="0"/>
      <c r="EG126" s="0"/>
      <c r="EH126" s="0"/>
      <c r="EI126" s="0"/>
      <c r="EJ126" s="0"/>
      <c r="EK126" s="0"/>
      <c r="EL126" s="0"/>
      <c r="EM126" s="0"/>
      <c r="EN126" s="0"/>
      <c r="EO126" s="0"/>
      <c r="EP126" s="0"/>
      <c r="EQ126" s="0"/>
      <c r="ER126" s="0"/>
      <c r="ES126" s="0"/>
      <c r="ET126" s="0"/>
      <c r="EU126" s="0"/>
      <c r="EV126" s="0"/>
      <c r="EW126" s="0"/>
      <c r="EX126" s="0"/>
      <c r="EY126" s="0"/>
      <c r="EZ126" s="0"/>
      <c r="FA126" s="0"/>
      <c r="FB126" s="0"/>
      <c r="FC126" s="0"/>
      <c r="FD126" s="0"/>
      <c r="FE126" s="0"/>
      <c r="FF126" s="0"/>
      <c r="FG126" s="0"/>
      <c r="FH126" s="0"/>
      <c r="FI126" s="0"/>
      <c r="FJ126" s="0"/>
      <c r="FK126" s="0"/>
      <c r="FL126" s="0"/>
      <c r="FM126" s="0"/>
      <c r="FN126" s="0"/>
      <c r="FO126" s="0"/>
      <c r="FP126" s="0"/>
      <c r="FQ126" s="0"/>
      <c r="FR126" s="0"/>
      <c r="FS126" s="0"/>
      <c r="FT126" s="0"/>
      <c r="FU126" s="0"/>
      <c r="FV126" s="0"/>
      <c r="FW126" s="0"/>
      <c r="FX126" s="0"/>
      <c r="FY126" s="0"/>
      <c r="FZ126" s="0"/>
      <c r="GA126" s="0"/>
      <c r="GB126" s="0"/>
      <c r="GC126" s="0"/>
      <c r="GD126" s="0"/>
      <c r="GE126" s="0"/>
      <c r="GF126" s="0"/>
      <c r="GG126" s="0"/>
      <c r="GH126" s="0"/>
      <c r="GI126" s="0"/>
      <c r="GJ126" s="0"/>
      <c r="GK126" s="0"/>
      <c r="GL126" s="0"/>
      <c r="GM126" s="0"/>
      <c r="GN126" s="0"/>
      <c r="GO126" s="0"/>
      <c r="GP126" s="0"/>
      <c r="GQ126" s="0"/>
      <c r="GR126" s="0"/>
      <c r="GS126" s="0"/>
      <c r="GT126" s="0"/>
      <c r="GU126" s="0"/>
      <c r="GV126" s="0"/>
      <c r="GW126" s="0"/>
      <c r="GX126" s="0"/>
      <c r="GY126" s="0"/>
      <c r="GZ126" s="0"/>
      <c r="HA126" s="0"/>
      <c r="HB126" s="0"/>
      <c r="HC126" s="0"/>
      <c r="HD126" s="0"/>
      <c r="HE126" s="0"/>
      <c r="HF126" s="0"/>
      <c r="HG126" s="0"/>
      <c r="HH126" s="0"/>
      <c r="HI126" s="0"/>
      <c r="HJ126" s="0"/>
      <c r="HK126" s="0"/>
      <c r="HL126" s="0"/>
      <c r="HM126" s="0"/>
      <c r="HN126" s="0"/>
      <c r="HO126" s="0"/>
      <c r="HP126" s="0"/>
      <c r="HQ126" s="0"/>
      <c r="HR126" s="0"/>
      <c r="HS126" s="0"/>
      <c r="HT126" s="0"/>
      <c r="HU126" s="0"/>
      <c r="HV126" s="0"/>
      <c r="HW126" s="0"/>
      <c r="HX126" s="0"/>
      <c r="HY126" s="0"/>
      <c r="HZ126" s="0"/>
      <c r="IA126" s="0"/>
      <c r="IB126" s="0"/>
      <c r="IC126" s="0"/>
      <c r="ID126" s="0"/>
      <c r="IE126" s="0"/>
      <c r="IF126" s="0"/>
      <c r="IG126" s="0"/>
      <c r="IH126" s="0"/>
      <c r="II126" s="0"/>
      <c r="IJ126" s="0"/>
      <c r="IK126" s="0"/>
      <c r="IL126" s="0"/>
      <c r="IM126" s="0"/>
      <c r="IN126" s="0"/>
      <c r="IO126" s="0"/>
      <c r="IP126" s="0"/>
      <c r="IQ126" s="0"/>
      <c r="IR126" s="0"/>
      <c r="IS126" s="0"/>
      <c r="IT126" s="0"/>
      <c r="IU126" s="0"/>
      <c r="IV126" s="0"/>
      <c r="IW126" s="0"/>
      <c r="IX126" s="0"/>
      <c r="IY126" s="0"/>
      <c r="IZ126" s="0"/>
      <c r="JA126" s="0"/>
      <c r="JB126" s="0"/>
      <c r="JC126" s="0"/>
      <c r="JD126" s="0"/>
      <c r="JE126" s="0"/>
      <c r="JF126" s="0"/>
      <c r="JG126" s="0"/>
      <c r="JH126" s="0"/>
      <c r="JI126" s="0"/>
      <c r="JJ126" s="0"/>
      <c r="JK126" s="0"/>
      <c r="JL126" s="0"/>
      <c r="JM126" s="0"/>
      <c r="JN126" s="0"/>
      <c r="JO126" s="0"/>
      <c r="JP126" s="0"/>
      <c r="JQ126" s="0"/>
      <c r="JR126" s="0"/>
      <c r="JS126" s="0"/>
      <c r="JT126" s="0"/>
      <c r="JU126" s="0"/>
      <c r="JV126" s="0"/>
      <c r="JW126" s="0"/>
      <c r="JX126" s="0"/>
      <c r="JY126" s="0"/>
      <c r="JZ126" s="0"/>
      <c r="KA126" s="0"/>
      <c r="KB126" s="0"/>
      <c r="KC126" s="0"/>
      <c r="KD126" s="0"/>
      <c r="KE126" s="0"/>
      <c r="KF126" s="0"/>
      <c r="KG126" s="0"/>
      <c r="KH126" s="0"/>
      <c r="KI126" s="0"/>
      <c r="KJ126" s="0"/>
      <c r="KK126" s="0"/>
      <c r="KL126" s="0"/>
      <c r="KM126" s="0"/>
      <c r="KN126" s="0"/>
      <c r="KO126" s="0"/>
      <c r="KP126" s="0"/>
      <c r="KQ126" s="0"/>
      <c r="KR126" s="0"/>
      <c r="KS126" s="0"/>
      <c r="KT126" s="0"/>
      <c r="KU126" s="0"/>
      <c r="KV126" s="0"/>
      <c r="KW126" s="0"/>
      <c r="KX126" s="0"/>
      <c r="KY126" s="0"/>
      <c r="KZ126" s="0"/>
      <c r="LA126" s="0"/>
      <c r="LB126" s="0"/>
      <c r="LC126" s="0"/>
      <c r="LD126" s="0"/>
      <c r="LE126" s="0"/>
      <c r="LF126" s="0"/>
      <c r="LG126" s="0"/>
      <c r="LH126" s="0"/>
      <c r="LI126" s="0"/>
      <c r="LJ126" s="0"/>
      <c r="LK126" s="0"/>
      <c r="LL126" s="0"/>
      <c r="LM126" s="0"/>
      <c r="LN126" s="0"/>
      <c r="LO126" s="0"/>
      <c r="LP126" s="0"/>
      <c r="LQ126" s="0"/>
      <c r="LR126" s="0"/>
      <c r="LS126" s="0"/>
      <c r="LT126" s="0"/>
      <c r="LU126" s="0"/>
      <c r="LV126" s="0"/>
      <c r="LW126" s="0"/>
      <c r="LX126" s="0"/>
      <c r="LY126" s="0"/>
      <c r="LZ126" s="0"/>
      <c r="MA126" s="0"/>
      <c r="MB126" s="0"/>
      <c r="MC126" s="0"/>
      <c r="MD126" s="0"/>
      <c r="ME126" s="0"/>
      <c r="MF126" s="0"/>
      <c r="MG126" s="0"/>
      <c r="MH126" s="0"/>
      <c r="MI126" s="0"/>
      <c r="MJ126" s="0"/>
      <c r="MK126" s="0"/>
      <c r="ML126" s="0"/>
      <c r="MM126" s="0"/>
      <c r="MN126" s="0"/>
      <c r="MO126" s="0"/>
      <c r="MP126" s="0"/>
      <c r="MQ126" s="0"/>
      <c r="MR126" s="0"/>
      <c r="MS126" s="0"/>
      <c r="MT126" s="0"/>
      <c r="MU126" s="0"/>
      <c r="MV126" s="0"/>
      <c r="MW126" s="0"/>
      <c r="MX126" s="0"/>
      <c r="MY126" s="0"/>
      <c r="MZ126" s="0"/>
      <c r="NA126" s="0"/>
      <c r="NB126" s="0"/>
      <c r="NC126" s="0"/>
      <c r="ND126" s="0"/>
      <c r="NE126" s="0"/>
      <c r="NF126" s="0"/>
      <c r="NG126" s="0"/>
      <c r="NH126" s="0"/>
      <c r="NI126" s="0"/>
      <c r="NJ126" s="0"/>
      <c r="NK126" s="0"/>
      <c r="NL126" s="0"/>
      <c r="NM126" s="0"/>
      <c r="NN126" s="0"/>
      <c r="NO126" s="0"/>
      <c r="NP126" s="0"/>
      <c r="NQ126" s="0"/>
      <c r="NR126" s="0"/>
      <c r="NS126" s="0"/>
      <c r="NT126" s="0"/>
      <c r="NU126" s="0"/>
      <c r="NV126" s="0"/>
      <c r="NW126" s="0"/>
      <c r="NX126" s="0"/>
      <c r="NY126" s="0"/>
      <c r="NZ126" s="0"/>
      <c r="OA126" s="0"/>
      <c r="OB126" s="0"/>
      <c r="OC126" s="0"/>
      <c r="OD126" s="0"/>
      <c r="OE126" s="0"/>
      <c r="OF126" s="0"/>
      <c r="OG126" s="0"/>
      <c r="OH126" s="0"/>
      <c r="OI126" s="0"/>
      <c r="OJ126" s="0"/>
      <c r="OK126" s="0"/>
      <c r="OL126" s="0"/>
      <c r="OM126" s="0"/>
      <c r="ON126" s="0"/>
      <c r="OO126" s="0"/>
      <c r="OP126" s="0"/>
      <c r="OQ126" s="0"/>
      <c r="OR126" s="0"/>
      <c r="OS126" s="0"/>
      <c r="OT126" s="0"/>
      <c r="OU126" s="0"/>
      <c r="OV126" s="0"/>
      <c r="OW126" s="0"/>
      <c r="OX126" s="0"/>
      <c r="OY126" s="0"/>
      <c r="OZ126" s="0"/>
      <c r="PA126" s="0"/>
      <c r="PB126" s="0"/>
      <c r="PC126" s="0"/>
      <c r="PD126" s="0"/>
      <c r="PE126" s="0"/>
      <c r="PF126" s="0"/>
      <c r="PG126" s="0"/>
      <c r="PH126" s="0"/>
      <c r="PI126" s="0"/>
      <c r="PJ126" s="0"/>
      <c r="PK126" s="0"/>
      <c r="PL126" s="0"/>
      <c r="PM126" s="0"/>
      <c r="PN126" s="0"/>
      <c r="PO126" s="0"/>
      <c r="PP126" s="0"/>
      <c r="PQ126" s="0"/>
      <c r="PR126" s="0"/>
      <c r="PS126" s="0"/>
      <c r="PT126" s="0"/>
      <c r="PU126" s="0"/>
      <c r="PV126" s="0"/>
      <c r="PW126" s="0"/>
      <c r="PX126" s="0"/>
      <c r="PY126" s="0"/>
      <c r="PZ126" s="0"/>
      <c r="QA126" s="0"/>
      <c r="QB126" s="0"/>
      <c r="QC126" s="0"/>
      <c r="QD126" s="0"/>
      <c r="QE126" s="0"/>
      <c r="QF126" s="0"/>
      <c r="QG126" s="0"/>
      <c r="QH126" s="0"/>
      <c r="QI126" s="0"/>
      <c r="QJ126" s="0"/>
      <c r="QK126" s="0"/>
      <c r="QL126" s="0"/>
      <c r="QM126" s="0"/>
      <c r="QN126" s="0"/>
      <c r="QO126" s="0"/>
      <c r="QP126" s="0"/>
      <c r="QQ126" s="0"/>
      <c r="QR126" s="0"/>
      <c r="QS126" s="0"/>
      <c r="QT126" s="0"/>
      <c r="QU126" s="0"/>
      <c r="QV126" s="0"/>
      <c r="QW126" s="0"/>
      <c r="QX126" s="0"/>
      <c r="QY126" s="0"/>
      <c r="QZ126" s="0"/>
      <c r="RA126" s="0"/>
      <c r="RB126" s="0"/>
      <c r="RC126" s="0"/>
      <c r="RD126" s="0"/>
      <c r="RE126" s="0"/>
      <c r="RF126" s="0"/>
      <c r="RG126" s="0"/>
      <c r="RH126" s="0"/>
      <c r="RI126" s="0"/>
      <c r="RJ126" s="0"/>
      <c r="RK126" s="0"/>
      <c r="RL126" s="0"/>
      <c r="RM126" s="0"/>
      <c r="RN126" s="0"/>
      <c r="RO126" s="0"/>
      <c r="RP126" s="0"/>
      <c r="RQ126" s="0"/>
      <c r="RR126" s="0"/>
      <c r="RS126" s="0"/>
      <c r="RT126" s="0"/>
      <c r="RU126" s="0"/>
      <c r="RV126" s="0"/>
      <c r="RW126" s="0"/>
      <c r="RX126" s="0"/>
      <c r="RY126" s="0"/>
      <c r="RZ126" s="0"/>
      <c r="SA126" s="0"/>
      <c r="SB126" s="0"/>
      <c r="SC126" s="0"/>
      <c r="SD126" s="0"/>
      <c r="SE126" s="0"/>
      <c r="SF126" s="0"/>
      <c r="SG126" s="0"/>
      <c r="SH126" s="0"/>
      <c r="SI126" s="0"/>
      <c r="SJ126" s="0"/>
      <c r="SK126" s="0"/>
      <c r="SL126" s="0"/>
      <c r="SM126" s="0"/>
      <c r="SN126" s="0"/>
      <c r="SO126" s="0"/>
      <c r="SP126" s="0"/>
      <c r="SQ126" s="0"/>
      <c r="SR126" s="0"/>
      <c r="SS126" s="0"/>
      <c r="ST126" s="0"/>
      <c r="SU126" s="0"/>
      <c r="SV126" s="0"/>
      <c r="SW126" s="0"/>
      <c r="SX126" s="0"/>
      <c r="SY126" s="0"/>
      <c r="SZ126" s="0"/>
      <c r="TA126" s="0"/>
      <c r="TB126" s="0"/>
      <c r="TC126" s="0"/>
      <c r="TD126" s="0"/>
      <c r="TE126" s="0"/>
      <c r="TF126" s="0"/>
      <c r="TG126" s="0"/>
      <c r="TH126" s="0"/>
      <c r="TI126" s="0"/>
      <c r="TJ126" s="0"/>
      <c r="TK126" s="0"/>
      <c r="TL126" s="0"/>
      <c r="TM126" s="0"/>
      <c r="TN126" s="0"/>
      <c r="TO126" s="0"/>
      <c r="TP126" s="0"/>
      <c r="TQ126" s="0"/>
      <c r="TR126" s="0"/>
      <c r="TS126" s="0"/>
      <c r="TT126" s="0"/>
      <c r="TU126" s="0"/>
      <c r="TV126" s="0"/>
      <c r="TW126" s="0"/>
      <c r="TX126" s="0"/>
      <c r="TY126" s="0"/>
      <c r="TZ126" s="0"/>
      <c r="UA126" s="0"/>
      <c r="UB126" s="0"/>
      <c r="UC126" s="0"/>
      <c r="UD126" s="0"/>
      <c r="UE126" s="0"/>
      <c r="UF126" s="0"/>
      <c r="UG126" s="0"/>
      <c r="UH126" s="0"/>
      <c r="UI126" s="0"/>
      <c r="UJ126" s="0"/>
      <c r="UK126" s="0"/>
      <c r="UL126" s="0"/>
      <c r="UM126" s="0"/>
      <c r="UN126" s="0"/>
      <c r="UO126" s="0"/>
      <c r="UP126" s="0"/>
      <c r="UQ126" s="0"/>
      <c r="UR126" s="0"/>
      <c r="US126" s="0"/>
      <c r="UT126" s="0"/>
      <c r="UU126" s="0"/>
      <c r="UV126" s="0"/>
      <c r="UW126" s="0"/>
      <c r="UX126" s="0"/>
      <c r="UY126" s="0"/>
      <c r="UZ126" s="0"/>
      <c r="VA126" s="0"/>
      <c r="VB126" s="0"/>
      <c r="VC126" s="0"/>
      <c r="VD126" s="0"/>
      <c r="VE126" s="0"/>
      <c r="VF126" s="0"/>
      <c r="VG126" s="0"/>
      <c r="VH126" s="0"/>
      <c r="VI126" s="0"/>
      <c r="VJ126" s="0"/>
      <c r="VK126" s="0"/>
      <c r="VL126" s="0"/>
      <c r="VM126" s="0"/>
      <c r="VN126" s="0"/>
      <c r="VO126" s="0"/>
      <c r="VP126" s="0"/>
      <c r="VQ126" s="0"/>
      <c r="VR126" s="0"/>
      <c r="VS126" s="0"/>
      <c r="VT126" s="0"/>
      <c r="VU126" s="0"/>
      <c r="VV126" s="0"/>
      <c r="VW126" s="0"/>
      <c r="VX126" s="0"/>
      <c r="VY126" s="0"/>
      <c r="VZ126" s="0"/>
      <c r="WA126" s="0"/>
      <c r="WB126" s="0"/>
      <c r="WC126" s="0"/>
      <c r="WD126" s="0"/>
      <c r="WE126" s="0"/>
      <c r="WF126" s="0"/>
      <c r="WG126" s="0"/>
      <c r="WH126" s="0"/>
      <c r="WI126" s="0"/>
      <c r="WJ126" s="0"/>
      <c r="WK126" s="0"/>
      <c r="WL126" s="0"/>
      <c r="WM126" s="0"/>
      <c r="WN126" s="0"/>
      <c r="WO126" s="0"/>
      <c r="WP126" s="0"/>
      <c r="WQ126" s="0"/>
      <c r="WR126" s="0"/>
      <c r="WS126" s="0"/>
      <c r="WT126" s="0"/>
      <c r="WU126" s="0"/>
      <c r="WV126" s="0"/>
      <c r="WW126" s="0"/>
      <c r="WX126" s="0"/>
      <c r="WY126" s="0"/>
      <c r="WZ126" s="0"/>
      <c r="XA126" s="0"/>
      <c r="XB126" s="0"/>
      <c r="XC126" s="0"/>
      <c r="XD126" s="0"/>
      <c r="XE126" s="0"/>
      <c r="XF126" s="0"/>
      <c r="XG126" s="0"/>
      <c r="XH126" s="0"/>
      <c r="XI126" s="0"/>
      <c r="XJ126" s="0"/>
      <c r="XK126" s="0"/>
      <c r="XL126" s="0"/>
      <c r="XM126" s="0"/>
      <c r="XN126" s="0"/>
      <c r="XO126" s="0"/>
      <c r="XP126" s="0"/>
      <c r="XQ126" s="0"/>
      <c r="XR126" s="0"/>
      <c r="XS126" s="0"/>
      <c r="XT126" s="0"/>
      <c r="XU126" s="0"/>
      <c r="XV126" s="0"/>
      <c r="XW126" s="0"/>
      <c r="XX126" s="0"/>
      <c r="XY126" s="0"/>
      <c r="XZ126" s="0"/>
      <c r="YA126" s="0"/>
      <c r="YB126" s="0"/>
      <c r="YC126" s="0"/>
      <c r="YD126" s="0"/>
      <c r="YE126" s="0"/>
      <c r="YF126" s="0"/>
      <c r="YG126" s="0"/>
      <c r="YH126" s="0"/>
      <c r="YI126" s="0"/>
      <c r="YJ126" s="0"/>
      <c r="YK126" s="0"/>
      <c r="YL126" s="0"/>
      <c r="YM126" s="0"/>
      <c r="YN126" s="0"/>
      <c r="YO126" s="0"/>
      <c r="YP126" s="0"/>
      <c r="YQ126" s="0"/>
      <c r="YR126" s="0"/>
      <c r="YS126" s="0"/>
      <c r="YT126" s="0"/>
      <c r="YU126" s="0"/>
      <c r="YV126" s="0"/>
      <c r="YW126" s="0"/>
      <c r="YX126" s="0"/>
      <c r="YY126" s="0"/>
      <c r="YZ126" s="0"/>
      <c r="ZA126" s="0"/>
      <c r="ZB126" s="0"/>
      <c r="ZC126" s="0"/>
      <c r="ZD126" s="0"/>
      <c r="ZE126" s="0"/>
      <c r="ZF126" s="0"/>
      <c r="ZG126" s="0"/>
      <c r="ZH126" s="0"/>
      <c r="ZI126" s="0"/>
      <c r="ZJ126" s="0"/>
      <c r="ZK126" s="0"/>
      <c r="ZL126" s="0"/>
      <c r="ZM126" s="0"/>
      <c r="ZN126" s="0"/>
      <c r="ZO126" s="0"/>
      <c r="ZP126" s="0"/>
      <c r="ZQ126" s="0"/>
      <c r="ZR126" s="0"/>
      <c r="ZS126" s="0"/>
      <c r="ZT126" s="0"/>
      <c r="ZU126" s="0"/>
      <c r="ZV126" s="0"/>
      <c r="ZW126" s="0"/>
      <c r="ZX126" s="0"/>
      <c r="ZY126" s="0"/>
      <c r="ZZ126" s="0"/>
      <c r="AAA126" s="0"/>
      <c r="AAB126" s="0"/>
      <c r="AAC126" s="0"/>
      <c r="AAD126" s="0"/>
      <c r="AAE126" s="0"/>
      <c r="AAF126" s="0"/>
      <c r="AAG126" s="0"/>
      <c r="AAH126" s="0"/>
      <c r="AAI126" s="0"/>
      <c r="AAJ126" s="0"/>
      <c r="AAK126" s="0"/>
      <c r="AAL126" s="0"/>
      <c r="AAM126" s="0"/>
      <c r="AAN126" s="0"/>
      <c r="AAO126" s="0"/>
      <c r="AAP126" s="0"/>
      <c r="AAQ126" s="0"/>
      <c r="AAR126" s="0"/>
      <c r="AAS126" s="0"/>
      <c r="AAT126" s="0"/>
      <c r="AAU126" s="0"/>
      <c r="AAV126" s="0"/>
      <c r="AAW126" s="0"/>
      <c r="AAX126" s="0"/>
      <c r="AAY126" s="0"/>
      <c r="AAZ126" s="0"/>
      <c r="ABA126" s="0"/>
      <c r="ABB126" s="0"/>
      <c r="ABC126" s="0"/>
      <c r="ABD126" s="0"/>
      <c r="ABE126" s="0"/>
      <c r="ABF126" s="0"/>
      <c r="ABG126" s="0"/>
      <c r="ABH126" s="0"/>
      <c r="ABI126" s="0"/>
      <c r="ABJ126" s="0"/>
      <c r="ABK126" s="0"/>
      <c r="ABL126" s="0"/>
      <c r="ABM126" s="0"/>
      <c r="ABN126" s="0"/>
      <c r="ABO126" s="0"/>
      <c r="ABP126" s="0"/>
      <c r="ABQ126" s="0"/>
      <c r="ABR126" s="0"/>
      <c r="ABS126" s="0"/>
      <c r="ABT126" s="0"/>
      <c r="ABU126" s="0"/>
      <c r="ABV126" s="0"/>
      <c r="ABW126" s="0"/>
      <c r="ABX126" s="0"/>
      <c r="ABY126" s="0"/>
      <c r="ABZ126" s="0"/>
      <c r="ACA126" s="0"/>
      <c r="ACB126" s="0"/>
      <c r="ACC126" s="0"/>
      <c r="ACD126" s="0"/>
      <c r="ACE126" s="0"/>
      <c r="ACF126" s="0"/>
      <c r="ACG126" s="0"/>
      <c r="ACH126" s="0"/>
      <c r="ACI126" s="0"/>
      <c r="ACJ126" s="0"/>
      <c r="ACK126" s="0"/>
      <c r="ACL126" s="0"/>
      <c r="ACM126" s="0"/>
      <c r="ACN126" s="0"/>
      <c r="ACO126" s="0"/>
      <c r="ACP126" s="0"/>
      <c r="ACQ126" s="0"/>
      <c r="ACR126" s="0"/>
      <c r="ACS126" s="0"/>
      <c r="ACT126" s="0"/>
      <c r="ACU126" s="0"/>
      <c r="ACV126" s="0"/>
      <c r="ACW126" s="0"/>
      <c r="ACX126" s="0"/>
      <c r="ACY126" s="0"/>
      <c r="ACZ126" s="0"/>
      <c r="ADA126" s="0"/>
      <c r="ADB126" s="0"/>
      <c r="ADC126" s="0"/>
      <c r="ADD126" s="0"/>
      <c r="ADE126" s="0"/>
      <c r="ADF126" s="0"/>
      <c r="ADG126" s="0"/>
      <c r="ADH126" s="0"/>
      <c r="ADI126" s="0"/>
      <c r="ADJ126" s="0"/>
      <c r="ADK126" s="0"/>
      <c r="ADL126" s="0"/>
      <c r="ADM126" s="0"/>
      <c r="ADN126" s="0"/>
      <c r="ADO126" s="0"/>
      <c r="ADP126" s="0"/>
      <c r="ADQ126" s="0"/>
      <c r="ADR126" s="0"/>
      <c r="ADS126" s="0"/>
      <c r="ADT126" s="0"/>
      <c r="ADU126" s="0"/>
      <c r="ADV126" s="0"/>
      <c r="ADW126" s="0"/>
      <c r="ADX126" s="0"/>
      <c r="ADY126" s="0"/>
      <c r="ADZ126" s="0"/>
      <c r="AEA126" s="0"/>
      <c r="AEB126" s="0"/>
      <c r="AEC126" s="0"/>
      <c r="AED126" s="0"/>
      <c r="AEE126" s="0"/>
      <c r="AEF126" s="0"/>
      <c r="AEG126" s="0"/>
      <c r="AEH126" s="0"/>
      <c r="AEI126" s="0"/>
      <c r="AEJ126" s="0"/>
      <c r="AEK126" s="0"/>
      <c r="AEL126" s="0"/>
      <c r="AEM126" s="0"/>
      <c r="AEN126" s="0"/>
      <c r="AEO126" s="0"/>
      <c r="AEP126" s="0"/>
      <c r="AEQ126" s="0"/>
      <c r="AER126" s="0"/>
      <c r="AES126" s="0"/>
      <c r="AET126" s="0"/>
      <c r="AEU126" s="0"/>
      <c r="AEV126" s="0"/>
      <c r="AEW126" s="0"/>
      <c r="AEX126" s="0"/>
      <c r="AEY126" s="0"/>
      <c r="AEZ126" s="0"/>
      <c r="AFA126" s="0"/>
      <c r="AFB126" s="0"/>
      <c r="AFC126" s="0"/>
      <c r="AFD126" s="0"/>
      <c r="AFE126" s="0"/>
      <c r="AFF126" s="0"/>
      <c r="AFG126" s="0"/>
      <c r="AFH126" s="0"/>
      <c r="AFI126" s="0"/>
      <c r="AFJ126" s="0"/>
      <c r="AFK126" s="0"/>
      <c r="AFL126" s="0"/>
      <c r="AFM126" s="0"/>
      <c r="AFN126" s="0"/>
      <c r="AFO126" s="0"/>
      <c r="AFP126" s="0"/>
      <c r="AFQ126" s="0"/>
      <c r="AFR126" s="0"/>
      <c r="AFS126" s="0"/>
      <c r="AFT126" s="0"/>
      <c r="AFU126" s="0"/>
      <c r="AFV126" s="0"/>
      <c r="AFW126" s="0"/>
      <c r="AFX126" s="0"/>
      <c r="AFY126" s="0"/>
      <c r="AFZ126" s="0"/>
      <c r="AGA126" s="0"/>
      <c r="AGB126" s="0"/>
      <c r="AGC126" s="0"/>
      <c r="AGD126" s="0"/>
      <c r="AGE126" s="0"/>
      <c r="AGF126" s="0"/>
      <c r="AGG126" s="0"/>
      <c r="AGH126" s="0"/>
      <c r="AGI126" s="0"/>
      <c r="AGJ126" s="0"/>
      <c r="AGK126" s="0"/>
      <c r="AGL126" s="0"/>
      <c r="AGM126" s="0"/>
      <c r="AGN126" s="0"/>
      <c r="AGO126" s="0"/>
      <c r="AGP126" s="0"/>
      <c r="AGQ126" s="0"/>
      <c r="AGR126" s="0"/>
      <c r="AGS126" s="0"/>
      <c r="AGT126" s="0"/>
      <c r="AGU126" s="0"/>
      <c r="AGV126" s="0"/>
      <c r="AGW126" s="0"/>
      <c r="AGX126" s="0"/>
      <c r="AGY126" s="0"/>
      <c r="AGZ126" s="0"/>
      <c r="AHA126" s="0"/>
      <c r="AHB126" s="0"/>
      <c r="AHC126" s="0"/>
      <c r="AHD126" s="0"/>
      <c r="AHE126" s="0"/>
      <c r="AHF126" s="0"/>
      <c r="AHG126" s="0"/>
      <c r="AHH126" s="0"/>
      <c r="AHI126" s="0"/>
      <c r="AHJ126" s="0"/>
      <c r="AHK126" s="0"/>
      <c r="AHL126" s="0"/>
      <c r="AHM126" s="0"/>
      <c r="AHN126" s="0"/>
      <c r="AHO126" s="0"/>
      <c r="AHP126" s="0"/>
      <c r="AHQ126" s="0"/>
      <c r="AHR126" s="0"/>
      <c r="AHS126" s="0"/>
      <c r="AHT126" s="0"/>
      <c r="AHU126" s="0"/>
      <c r="AHV126" s="0"/>
      <c r="AHW126" s="0"/>
      <c r="AHX126" s="0"/>
      <c r="AHY126" s="0"/>
      <c r="AHZ126" s="0"/>
      <c r="AIA126" s="0"/>
      <c r="AIB126" s="0"/>
      <c r="AIC126" s="0"/>
      <c r="AID126" s="0"/>
      <c r="AIE126" s="0"/>
      <c r="AIF126" s="0"/>
      <c r="AIG126" s="0"/>
      <c r="AIH126" s="0"/>
      <c r="AII126" s="0"/>
      <c r="AIJ126" s="0"/>
      <c r="AIK126" s="0"/>
      <c r="AIL126" s="0"/>
      <c r="AIM126" s="0"/>
      <c r="AIN126" s="0"/>
      <c r="AIO126" s="0"/>
      <c r="AIP126" s="0"/>
      <c r="AIQ126" s="0"/>
      <c r="AIR126" s="0"/>
      <c r="AIS126" s="0"/>
      <c r="AIT126" s="0"/>
      <c r="AIU126" s="0"/>
      <c r="AIV126" s="0"/>
      <c r="AIW126" s="0"/>
      <c r="AIX126" s="0"/>
      <c r="AIY126" s="0"/>
      <c r="AIZ126" s="0"/>
      <c r="AJA126" s="0"/>
      <c r="AJB126" s="0"/>
      <c r="AJC126" s="0"/>
      <c r="AJD126" s="0"/>
      <c r="AJE126" s="0"/>
      <c r="AJF126" s="0"/>
      <c r="AJG126" s="0"/>
      <c r="AJH126" s="0"/>
      <c r="AJI126" s="0"/>
      <c r="AJJ126" s="0"/>
      <c r="AJK126" s="0"/>
      <c r="AJL126" s="0"/>
      <c r="AJM126" s="0"/>
      <c r="AJN126" s="0"/>
      <c r="AJO126" s="0"/>
      <c r="AJP126" s="0"/>
      <c r="AJQ126" s="0"/>
      <c r="AJR126" s="0"/>
      <c r="AJS126" s="0"/>
      <c r="AJT126" s="0"/>
      <c r="AJU126" s="0"/>
      <c r="AJV126" s="0"/>
      <c r="AJW126" s="0"/>
      <c r="AJX126" s="0"/>
      <c r="AJY126" s="0"/>
      <c r="AJZ126" s="0"/>
      <c r="AKA126" s="0"/>
      <c r="AKB126" s="0"/>
      <c r="AKC126" s="0"/>
      <c r="AKD126" s="0"/>
      <c r="AKE126" s="0"/>
      <c r="AKF126" s="0"/>
      <c r="AKG126" s="0"/>
      <c r="AKH126" s="0"/>
      <c r="AKI126" s="0"/>
      <c r="AKJ126" s="0"/>
      <c r="AKK126" s="0"/>
      <c r="AKL126" s="0"/>
      <c r="AKM126" s="0"/>
      <c r="AKN126" s="0"/>
      <c r="AKO126" s="0"/>
      <c r="AKP126" s="0"/>
      <c r="AKQ126" s="0"/>
      <c r="AKR126" s="0"/>
      <c r="AKS126" s="0"/>
      <c r="AKT126" s="0"/>
      <c r="AKU126" s="0"/>
      <c r="AKV126" s="0"/>
      <c r="AKW126" s="0"/>
      <c r="AKX126" s="0"/>
      <c r="AKY126" s="0"/>
      <c r="AKZ126" s="0"/>
      <c r="ALA126" s="0"/>
      <c r="ALB126" s="0"/>
      <c r="ALC126" s="0"/>
      <c r="ALD126" s="0"/>
      <c r="ALE126" s="0"/>
      <c r="ALF126" s="0"/>
      <c r="ALG126" s="0"/>
      <c r="ALH126" s="0"/>
      <c r="ALI126" s="0"/>
      <c r="ALJ126" s="0"/>
      <c r="ALK126" s="0"/>
      <c r="ALL126" s="0"/>
      <c r="ALM126" s="0"/>
      <c r="ALN126" s="0"/>
      <c r="ALO126" s="0"/>
      <c r="ALP126" s="0"/>
      <c r="ALQ126" s="0"/>
      <c r="ALR126" s="0"/>
      <c r="ALS126" s="0"/>
      <c r="ALT126" s="0"/>
      <c r="ALU126" s="0"/>
      <c r="ALV126" s="0"/>
      <c r="ALW126" s="0"/>
      <c r="ALX126" s="0"/>
      <c r="ALY126" s="0"/>
      <c r="ALZ126" s="0"/>
      <c r="AMA126" s="0"/>
      <c r="AMB126" s="0"/>
      <c r="AMC126" s="0"/>
      <c r="AMD126" s="0"/>
      <c r="AME126" s="0"/>
      <c r="AMF126" s="0"/>
      <c r="AMG126" s="0"/>
      <c r="AMH126" s="0"/>
      <c r="AMI126" s="0"/>
      <c r="AMJ126" s="0"/>
    </row>
    <row r="127" s="27" customFormat="true" ht="12.8" hidden="false" customHeight="false" outlineLevel="0" collapsed="false">
      <c r="A127" s="3" t="n">
        <v>126</v>
      </c>
      <c r="B127" s="0" t="s">
        <v>7</v>
      </c>
      <c r="C127" s="5" t="n">
        <v>0.983</v>
      </c>
      <c r="D127" s="1" t="n">
        <v>79644</v>
      </c>
      <c r="E127" s="1" t="n">
        <v>50008</v>
      </c>
      <c r="F127" s="2" t="n">
        <f aca="false">E127/D127</f>
        <v>0.627894128873487</v>
      </c>
      <c r="G127" s="4" t="n">
        <v>50000</v>
      </c>
      <c r="H127" s="1" t="n">
        <f aca="false">(G127-E127)/F127</f>
        <v>-12.7410014397696</v>
      </c>
      <c r="I127" s="1" t="n">
        <f aca="false">E127*M127/G127</f>
        <v>7399.18368</v>
      </c>
      <c r="J127" s="1" t="n">
        <f aca="false">I127-M127</f>
        <v>1.18368000000009</v>
      </c>
      <c r="K127" s="1"/>
      <c r="L127" s="0" t="s">
        <v>144</v>
      </c>
      <c r="M127" s="1" t="n">
        <v>7398</v>
      </c>
      <c r="N127" s="1" t="n">
        <v>79644</v>
      </c>
      <c r="O127" s="1" t="n">
        <v>2670</v>
      </c>
      <c r="P127" s="1" t="n">
        <v>589206059</v>
      </c>
      <c r="Q127" s="0"/>
      <c r="R127" s="0" t="s">
        <v>143</v>
      </c>
    </row>
    <row r="128" customFormat="false" ht="12.8" hidden="false" customHeight="false" outlineLevel="0" collapsed="false">
      <c r="A128" s="6" t="n">
        <v>127</v>
      </c>
      <c r="B128" s="6" t="s">
        <v>11</v>
      </c>
      <c r="C128" s="7" t="n">
        <v>0.982</v>
      </c>
      <c r="D128" s="8" t="n">
        <v>105217</v>
      </c>
      <c r="E128" s="8" t="n">
        <v>50078</v>
      </c>
      <c r="F128" s="9" t="n">
        <f aca="false">E128/D128</f>
        <v>0.47594970394518</v>
      </c>
      <c r="G128" s="25" t="n">
        <v>50000</v>
      </c>
      <c r="H128" s="8" t="n">
        <f aca="false">(G128-E128)/F128</f>
        <v>-163.882862734135</v>
      </c>
      <c r="I128" s="8" t="n">
        <f aca="false">E128*M128/G128</f>
        <v>9922.45492</v>
      </c>
      <c r="J128" s="8" t="n">
        <f aca="false">I128-M128</f>
        <v>15.4549200000001</v>
      </c>
      <c r="K128" s="8"/>
      <c r="L128" s="6" t="s">
        <v>145</v>
      </c>
      <c r="M128" s="8" t="n">
        <v>9907</v>
      </c>
      <c r="N128" s="8" t="n">
        <v>105217</v>
      </c>
      <c r="O128" s="8" t="n">
        <v>2581</v>
      </c>
      <c r="P128" s="8" t="n">
        <v>1042384328</v>
      </c>
      <c r="Q128" s="28"/>
      <c r="R128" s="28" t="s">
        <v>143</v>
      </c>
      <c r="S128" s="0"/>
      <c r="T128" s="0"/>
      <c r="U128" s="0"/>
      <c r="V128" s="0"/>
      <c r="W128" s="0"/>
      <c r="X128" s="0"/>
      <c r="Y128" s="0"/>
      <c r="Z128" s="0"/>
      <c r="AA128" s="0"/>
      <c r="AB128" s="0"/>
      <c r="AC128" s="0"/>
      <c r="AD128" s="0"/>
      <c r="AE128" s="0"/>
      <c r="AF128" s="0"/>
      <c r="AG128" s="0"/>
      <c r="AH128" s="0"/>
      <c r="AI128" s="0"/>
      <c r="AJ128" s="0"/>
      <c r="AK128" s="0"/>
      <c r="AL128" s="0"/>
      <c r="AM128" s="0"/>
      <c r="AN128" s="0"/>
      <c r="AO128" s="0"/>
      <c r="AP128" s="0"/>
      <c r="AQ128" s="0"/>
      <c r="AR128" s="0"/>
      <c r="AS128" s="0"/>
      <c r="AT128" s="0"/>
      <c r="AU128" s="0"/>
      <c r="AV128" s="0"/>
      <c r="AW128" s="0"/>
      <c r="AX128" s="0"/>
      <c r="AY128" s="0"/>
      <c r="AZ128" s="0"/>
      <c r="BA128" s="0"/>
      <c r="BB128" s="0"/>
      <c r="BC128" s="0"/>
      <c r="BD128" s="0"/>
      <c r="BE128" s="0"/>
      <c r="BF128" s="0"/>
      <c r="BG128" s="0"/>
      <c r="BH128" s="0"/>
      <c r="BI128" s="0"/>
      <c r="BJ128" s="0"/>
      <c r="BK128" s="0"/>
      <c r="BL128" s="0"/>
      <c r="BM128" s="0"/>
      <c r="BN128" s="0"/>
      <c r="BO128" s="0"/>
      <c r="BP128" s="0"/>
      <c r="BQ128" s="0"/>
      <c r="BR128" s="0"/>
      <c r="BS128" s="0"/>
      <c r="BT128" s="0"/>
      <c r="BU128" s="0"/>
      <c r="BV128" s="0"/>
      <c r="BW128" s="0"/>
      <c r="BX128" s="0"/>
      <c r="BY128" s="0"/>
      <c r="BZ128" s="0"/>
      <c r="CA128" s="0"/>
      <c r="CB128" s="0"/>
      <c r="CC128" s="0"/>
      <c r="CD128" s="0"/>
      <c r="CE128" s="0"/>
      <c r="CF128" s="0"/>
      <c r="CG128" s="0"/>
      <c r="CH128" s="0"/>
      <c r="CI128" s="0"/>
      <c r="CJ128" s="0"/>
      <c r="CK128" s="0"/>
      <c r="CL128" s="0"/>
      <c r="CM128" s="0"/>
      <c r="CN128" s="0"/>
      <c r="CO128" s="0"/>
      <c r="CP128" s="0"/>
      <c r="CQ128" s="0"/>
      <c r="CR128" s="0"/>
      <c r="CS128" s="0"/>
      <c r="CT128" s="0"/>
      <c r="CU128" s="0"/>
      <c r="CV128" s="0"/>
      <c r="CW128" s="0"/>
      <c r="CX128" s="0"/>
      <c r="CY128" s="0"/>
      <c r="CZ128" s="0"/>
      <c r="DA128" s="0"/>
      <c r="DB128" s="0"/>
      <c r="DC128" s="0"/>
      <c r="DD128" s="0"/>
      <c r="DE128" s="0"/>
      <c r="DF128" s="0"/>
      <c r="DG128" s="0"/>
      <c r="DH128" s="0"/>
      <c r="DI128" s="0"/>
      <c r="DJ128" s="0"/>
      <c r="DK128" s="0"/>
      <c r="DL128" s="0"/>
      <c r="DM128" s="0"/>
      <c r="DN128" s="0"/>
      <c r="DO128" s="0"/>
      <c r="DP128" s="0"/>
      <c r="DQ128" s="0"/>
      <c r="DR128" s="0"/>
      <c r="DS128" s="0"/>
      <c r="DT128" s="0"/>
      <c r="DU128" s="0"/>
      <c r="DV128" s="0"/>
      <c r="DW128" s="0"/>
      <c r="DX128" s="0"/>
      <c r="DY128" s="0"/>
      <c r="DZ128" s="0"/>
      <c r="EA128" s="0"/>
      <c r="EB128" s="0"/>
      <c r="EC128" s="0"/>
      <c r="ED128" s="0"/>
      <c r="EE128" s="0"/>
      <c r="EF128" s="0"/>
      <c r="EG128" s="0"/>
      <c r="EH128" s="0"/>
      <c r="EI128" s="0"/>
      <c r="EJ128" s="0"/>
      <c r="EK128" s="0"/>
      <c r="EL128" s="0"/>
      <c r="EM128" s="0"/>
      <c r="EN128" s="0"/>
      <c r="EO128" s="0"/>
      <c r="EP128" s="0"/>
      <c r="EQ128" s="0"/>
      <c r="ER128" s="0"/>
      <c r="ES128" s="0"/>
      <c r="ET128" s="0"/>
      <c r="EU128" s="0"/>
      <c r="EV128" s="0"/>
      <c r="EW128" s="0"/>
      <c r="EX128" s="0"/>
      <c r="EY128" s="0"/>
      <c r="EZ128" s="0"/>
      <c r="FA128" s="0"/>
      <c r="FB128" s="0"/>
      <c r="FC128" s="0"/>
      <c r="FD128" s="0"/>
      <c r="FE128" s="0"/>
      <c r="FF128" s="0"/>
      <c r="FG128" s="0"/>
      <c r="FH128" s="0"/>
      <c r="FI128" s="0"/>
      <c r="FJ128" s="0"/>
      <c r="FK128" s="0"/>
      <c r="FL128" s="0"/>
      <c r="FM128" s="0"/>
      <c r="FN128" s="0"/>
      <c r="FO128" s="0"/>
      <c r="FP128" s="0"/>
      <c r="FQ128" s="0"/>
      <c r="FR128" s="0"/>
      <c r="FS128" s="0"/>
      <c r="FT128" s="0"/>
      <c r="FU128" s="0"/>
      <c r="FV128" s="0"/>
      <c r="FW128" s="0"/>
      <c r="FX128" s="0"/>
      <c r="FY128" s="0"/>
      <c r="FZ128" s="0"/>
      <c r="GA128" s="0"/>
      <c r="GB128" s="0"/>
      <c r="GC128" s="0"/>
      <c r="GD128" s="0"/>
      <c r="GE128" s="0"/>
      <c r="GF128" s="0"/>
      <c r="GG128" s="0"/>
      <c r="GH128" s="0"/>
      <c r="GI128" s="0"/>
      <c r="GJ128" s="0"/>
      <c r="GK128" s="0"/>
      <c r="GL128" s="0"/>
      <c r="GM128" s="0"/>
      <c r="GN128" s="0"/>
      <c r="GO128" s="0"/>
      <c r="GP128" s="0"/>
      <c r="GQ128" s="0"/>
      <c r="GR128" s="0"/>
      <c r="GS128" s="0"/>
      <c r="GT128" s="0"/>
      <c r="GU128" s="0"/>
      <c r="GV128" s="0"/>
      <c r="GW128" s="0"/>
      <c r="GX128" s="0"/>
      <c r="GY128" s="0"/>
      <c r="GZ128" s="0"/>
      <c r="HA128" s="0"/>
      <c r="HB128" s="0"/>
      <c r="HC128" s="0"/>
      <c r="HD128" s="0"/>
      <c r="HE128" s="0"/>
      <c r="HF128" s="0"/>
      <c r="HG128" s="0"/>
      <c r="HH128" s="0"/>
      <c r="HI128" s="0"/>
      <c r="HJ128" s="0"/>
      <c r="HK128" s="0"/>
      <c r="HL128" s="0"/>
      <c r="HM128" s="0"/>
      <c r="HN128" s="0"/>
      <c r="HO128" s="0"/>
      <c r="HP128" s="0"/>
      <c r="HQ128" s="0"/>
      <c r="HR128" s="0"/>
      <c r="HS128" s="0"/>
      <c r="HT128" s="0"/>
      <c r="HU128" s="0"/>
      <c r="HV128" s="0"/>
      <c r="HW128" s="0"/>
      <c r="HX128" s="0"/>
      <c r="HY128" s="0"/>
      <c r="HZ128" s="0"/>
      <c r="IA128" s="0"/>
      <c r="IB128" s="0"/>
      <c r="IC128" s="0"/>
      <c r="ID128" s="0"/>
      <c r="IE128" s="0"/>
      <c r="IF128" s="0"/>
      <c r="IG128" s="0"/>
      <c r="IH128" s="0"/>
      <c r="II128" s="0"/>
      <c r="IJ128" s="0"/>
      <c r="IK128" s="0"/>
      <c r="IL128" s="0"/>
      <c r="IM128" s="0"/>
      <c r="IN128" s="0"/>
      <c r="IO128" s="0"/>
      <c r="IP128" s="0"/>
      <c r="IQ128" s="0"/>
      <c r="IR128" s="0"/>
      <c r="IS128" s="0"/>
      <c r="IT128" s="0"/>
      <c r="IU128" s="0"/>
      <c r="IV128" s="0"/>
      <c r="IW128" s="0"/>
      <c r="IX128" s="0"/>
      <c r="IY128" s="0"/>
      <c r="IZ128" s="0"/>
      <c r="JA128" s="0"/>
      <c r="JB128" s="0"/>
      <c r="JC128" s="0"/>
      <c r="JD128" s="0"/>
      <c r="JE128" s="0"/>
      <c r="JF128" s="0"/>
      <c r="JG128" s="0"/>
      <c r="JH128" s="0"/>
      <c r="JI128" s="0"/>
      <c r="JJ128" s="0"/>
      <c r="JK128" s="0"/>
      <c r="JL128" s="0"/>
      <c r="JM128" s="0"/>
      <c r="JN128" s="0"/>
      <c r="JO128" s="0"/>
      <c r="JP128" s="0"/>
      <c r="JQ128" s="0"/>
      <c r="JR128" s="0"/>
      <c r="JS128" s="0"/>
      <c r="JT128" s="0"/>
      <c r="JU128" s="0"/>
      <c r="JV128" s="0"/>
      <c r="JW128" s="0"/>
      <c r="JX128" s="0"/>
      <c r="JY128" s="0"/>
      <c r="JZ128" s="0"/>
      <c r="KA128" s="0"/>
      <c r="KB128" s="0"/>
      <c r="KC128" s="0"/>
      <c r="KD128" s="0"/>
      <c r="KE128" s="0"/>
      <c r="KF128" s="0"/>
      <c r="KG128" s="0"/>
      <c r="KH128" s="0"/>
      <c r="KI128" s="0"/>
      <c r="KJ128" s="0"/>
      <c r="KK128" s="0"/>
      <c r="KL128" s="0"/>
      <c r="KM128" s="0"/>
      <c r="KN128" s="0"/>
      <c r="KO128" s="0"/>
      <c r="KP128" s="0"/>
      <c r="KQ128" s="0"/>
      <c r="KR128" s="0"/>
      <c r="KS128" s="0"/>
      <c r="KT128" s="0"/>
      <c r="KU128" s="0"/>
      <c r="KV128" s="0"/>
      <c r="KW128" s="0"/>
      <c r="KX128" s="0"/>
      <c r="KY128" s="0"/>
      <c r="KZ128" s="0"/>
      <c r="LA128" s="0"/>
      <c r="LB128" s="0"/>
      <c r="LC128" s="0"/>
      <c r="LD128" s="0"/>
      <c r="LE128" s="0"/>
      <c r="LF128" s="0"/>
      <c r="LG128" s="0"/>
      <c r="LH128" s="0"/>
      <c r="LI128" s="0"/>
      <c r="LJ128" s="0"/>
      <c r="LK128" s="0"/>
      <c r="LL128" s="0"/>
      <c r="LM128" s="0"/>
      <c r="LN128" s="0"/>
      <c r="LO128" s="0"/>
      <c r="LP128" s="0"/>
      <c r="LQ128" s="0"/>
      <c r="LR128" s="0"/>
      <c r="LS128" s="0"/>
      <c r="LT128" s="0"/>
      <c r="LU128" s="0"/>
      <c r="LV128" s="0"/>
      <c r="LW128" s="0"/>
      <c r="LX128" s="0"/>
      <c r="LY128" s="0"/>
      <c r="LZ128" s="0"/>
      <c r="MA128" s="0"/>
      <c r="MB128" s="0"/>
      <c r="MC128" s="0"/>
      <c r="MD128" s="0"/>
      <c r="ME128" s="0"/>
      <c r="MF128" s="0"/>
      <c r="MG128" s="0"/>
      <c r="MH128" s="0"/>
      <c r="MI128" s="0"/>
      <c r="MJ128" s="0"/>
      <c r="MK128" s="0"/>
      <c r="ML128" s="0"/>
      <c r="MM128" s="0"/>
      <c r="MN128" s="0"/>
      <c r="MO128" s="0"/>
      <c r="MP128" s="0"/>
      <c r="MQ128" s="0"/>
      <c r="MR128" s="0"/>
      <c r="MS128" s="0"/>
      <c r="MT128" s="0"/>
      <c r="MU128" s="0"/>
      <c r="MV128" s="0"/>
      <c r="MW128" s="0"/>
      <c r="MX128" s="0"/>
      <c r="MY128" s="0"/>
      <c r="MZ128" s="0"/>
      <c r="NA128" s="0"/>
      <c r="NB128" s="0"/>
      <c r="NC128" s="0"/>
      <c r="ND128" s="0"/>
      <c r="NE128" s="0"/>
      <c r="NF128" s="0"/>
      <c r="NG128" s="0"/>
      <c r="NH128" s="0"/>
      <c r="NI128" s="0"/>
      <c r="NJ128" s="0"/>
      <c r="NK128" s="0"/>
      <c r="NL128" s="0"/>
      <c r="NM128" s="0"/>
      <c r="NN128" s="0"/>
      <c r="NO128" s="0"/>
      <c r="NP128" s="0"/>
      <c r="NQ128" s="0"/>
      <c r="NR128" s="0"/>
      <c r="NS128" s="0"/>
      <c r="NT128" s="0"/>
      <c r="NU128" s="0"/>
      <c r="NV128" s="0"/>
      <c r="NW128" s="0"/>
      <c r="NX128" s="0"/>
      <c r="NY128" s="0"/>
      <c r="NZ128" s="0"/>
      <c r="OA128" s="0"/>
      <c r="OB128" s="0"/>
      <c r="OC128" s="0"/>
      <c r="OD128" s="0"/>
      <c r="OE128" s="0"/>
      <c r="OF128" s="0"/>
      <c r="OG128" s="0"/>
      <c r="OH128" s="0"/>
      <c r="OI128" s="0"/>
      <c r="OJ128" s="0"/>
      <c r="OK128" s="0"/>
      <c r="OL128" s="0"/>
      <c r="OM128" s="0"/>
      <c r="ON128" s="0"/>
      <c r="OO128" s="0"/>
      <c r="OP128" s="0"/>
      <c r="OQ128" s="0"/>
      <c r="OR128" s="0"/>
      <c r="OS128" s="0"/>
      <c r="OT128" s="0"/>
      <c r="OU128" s="0"/>
      <c r="OV128" s="0"/>
      <c r="OW128" s="0"/>
      <c r="OX128" s="0"/>
      <c r="OY128" s="0"/>
      <c r="OZ128" s="0"/>
      <c r="PA128" s="0"/>
      <c r="PB128" s="0"/>
      <c r="PC128" s="0"/>
      <c r="PD128" s="0"/>
      <c r="PE128" s="0"/>
      <c r="PF128" s="0"/>
      <c r="PG128" s="0"/>
      <c r="PH128" s="0"/>
      <c r="PI128" s="0"/>
      <c r="PJ128" s="0"/>
      <c r="PK128" s="0"/>
      <c r="PL128" s="0"/>
      <c r="PM128" s="0"/>
      <c r="PN128" s="0"/>
      <c r="PO128" s="0"/>
      <c r="PP128" s="0"/>
      <c r="PQ128" s="0"/>
      <c r="PR128" s="0"/>
      <c r="PS128" s="0"/>
      <c r="PT128" s="0"/>
      <c r="PU128" s="0"/>
      <c r="PV128" s="0"/>
      <c r="PW128" s="0"/>
      <c r="PX128" s="0"/>
      <c r="PY128" s="0"/>
      <c r="PZ128" s="0"/>
      <c r="QA128" s="0"/>
      <c r="QB128" s="0"/>
      <c r="QC128" s="0"/>
      <c r="QD128" s="0"/>
      <c r="QE128" s="0"/>
      <c r="QF128" s="0"/>
      <c r="QG128" s="0"/>
      <c r="QH128" s="0"/>
      <c r="QI128" s="0"/>
      <c r="QJ128" s="0"/>
      <c r="QK128" s="0"/>
      <c r="QL128" s="0"/>
      <c r="QM128" s="0"/>
      <c r="QN128" s="0"/>
      <c r="QO128" s="0"/>
      <c r="QP128" s="0"/>
      <c r="QQ128" s="0"/>
      <c r="QR128" s="0"/>
      <c r="QS128" s="0"/>
      <c r="QT128" s="0"/>
      <c r="QU128" s="0"/>
      <c r="QV128" s="0"/>
      <c r="QW128" s="0"/>
      <c r="QX128" s="0"/>
      <c r="QY128" s="0"/>
      <c r="QZ128" s="0"/>
      <c r="RA128" s="0"/>
      <c r="RB128" s="0"/>
      <c r="RC128" s="0"/>
      <c r="RD128" s="0"/>
      <c r="RE128" s="0"/>
      <c r="RF128" s="0"/>
      <c r="RG128" s="0"/>
      <c r="RH128" s="0"/>
      <c r="RI128" s="0"/>
      <c r="RJ128" s="0"/>
      <c r="RK128" s="0"/>
      <c r="RL128" s="0"/>
      <c r="RM128" s="0"/>
      <c r="RN128" s="0"/>
      <c r="RO128" s="0"/>
      <c r="RP128" s="0"/>
      <c r="RQ128" s="0"/>
      <c r="RR128" s="0"/>
      <c r="RS128" s="0"/>
      <c r="RT128" s="0"/>
      <c r="RU128" s="0"/>
      <c r="RV128" s="0"/>
      <c r="RW128" s="0"/>
      <c r="RX128" s="0"/>
      <c r="RY128" s="0"/>
      <c r="RZ128" s="0"/>
      <c r="SA128" s="0"/>
      <c r="SB128" s="0"/>
      <c r="SC128" s="0"/>
      <c r="SD128" s="0"/>
      <c r="SE128" s="0"/>
      <c r="SF128" s="0"/>
      <c r="SG128" s="0"/>
      <c r="SH128" s="0"/>
      <c r="SI128" s="0"/>
      <c r="SJ128" s="0"/>
      <c r="SK128" s="0"/>
      <c r="SL128" s="0"/>
      <c r="SM128" s="0"/>
      <c r="SN128" s="0"/>
      <c r="SO128" s="0"/>
      <c r="SP128" s="0"/>
      <c r="SQ128" s="0"/>
      <c r="SR128" s="0"/>
      <c r="SS128" s="0"/>
      <c r="ST128" s="0"/>
      <c r="SU128" s="0"/>
      <c r="SV128" s="0"/>
      <c r="SW128" s="0"/>
      <c r="SX128" s="0"/>
      <c r="SY128" s="0"/>
      <c r="SZ128" s="0"/>
      <c r="TA128" s="0"/>
      <c r="TB128" s="0"/>
      <c r="TC128" s="0"/>
      <c r="TD128" s="0"/>
      <c r="TE128" s="0"/>
      <c r="TF128" s="0"/>
      <c r="TG128" s="0"/>
      <c r="TH128" s="0"/>
      <c r="TI128" s="0"/>
      <c r="TJ128" s="0"/>
      <c r="TK128" s="0"/>
      <c r="TL128" s="0"/>
      <c r="TM128" s="0"/>
      <c r="TN128" s="0"/>
      <c r="TO128" s="0"/>
      <c r="TP128" s="0"/>
      <c r="TQ128" s="0"/>
      <c r="TR128" s="0"/>
      <c r="TS128" s="0"/>
      <c r="TT128" s="0"/>
      <c r="TU128" s="0"/>
      <c r="TV128" s="0"/>
      <c r="TW128" s="0"/>
      <c r="TX128" s="0"/>
      <c r="TY128" s="0"/>
      <c r="TZ128" s="0"/>
      <c r="UA128" s="0"/>
      <c r="UB128" s="0"/>
      <c r="UC128" s="0"/>
      <c r="UD128" s="0"/>
      <c r="UE128" s="0"/>
      <c r="UF128" s="0"/>
      <c r="UG128" s="0"/>
      <c r="UH128" s="0"/>
      <c r="UI128" s="0"/>
      <c r="UJ128" s="0"/>
      <c r="UK128" s="0"/>
      <c r="UL128" s="0"/>
      <c r="UM128" s="0"/>
      <c r="UN128" s="0"/>
      <c r="UO128" s="0"/>
      <c r="UP128" s="0"/>
      <c r="UQ128" s="0"/>
      <c r="UR128" s="0"/>
      <c r="US128" s="0"/>
      <c r="UT128" s="0"/>
      <c r="UU128" s="0"/>
      <c r="UV128" s="0"/>
      <c r="UW128" s="0"/>
      <c r="UX128" s="0"/>
      <c r="UY128" s="0"/>
      <c r="UZ128" s="0"/>
      <c r="VA128" s="0"/>
      <c r="VB128" s="0"/>
      <c r="VC128" s="0"/>
      <c r="VD128" s="0"/>
      <c r="VE128" s="0"/>
      <c r="VF128" s="0"/>
      <c r="VG128" s="0"/>
      <c r="VH128" s="0"/>
      <c r="VI128" s="0"/>
      <c r="VJ128" s="0"/>
      <c r="VK128" s="0"/>
      <c r="VL128" s="0"/>
      <c r="VM128" s="0"/>
      <c r="VN128" s="0"/>
      <c r="VO128" s="0"/>
      <c r="VP128" s="0"/>
      <c r="VQ128" s="0"/>
      <c r="VR128" s="0"/>
      <c r="VS128" s="0"/>
      <c r="VT128" s="0"/>
      <c r="VU128" s="0"/>
      <c r="VV128" s="0"/>
      <c r="VW128" s="0"/>
      <c r="VX128" s="0"/>
      <c r="VY128" s="0"/>
      <c r="VZ128" s="0"/>
      <c r="WA128" s="0"/>
      <c r="WB128" s="0"/>
      <c r="WC128" s="0"/>
      <c r="WD128" s="0"/>
      <c r="WE128" s="0"/>
      <c r="WF128" s="0"/>
      <c r="WG128" s="0"/>
      <c r="WH128" s="0"/>
      <c r="WI128" s="0"/>
      <c r="WJ128" s="0"/>
      <c r="WK128" s="0"/>
      <c r="WL128" s="0"/>
      <c r="WM128" s="0"/>
      <c r="WN128" s="0"/>
      <c r="WO128" s="0"/>
      <c r="WP128" s="0"/>
      <c r="WQ128" s="0"/>
      <c r="WR128" s="0"/>
      <c r="WS128" s="0"/>
      <c r="WT128" s="0"/>
      <c r="WU128" s="0"/>
      <c r="WV128" s="0"/>
      <c r="WW128" s="0"/>
      <c r="WX128" s="0"/>
      <c r="WY128" s="0"/>
      <c r="WZ128" s="0"/>
      <c r="XA128" s="0"/>
      <c r="XB128" s="0"/>
      <c r="XC128" s="0"/>
      <c r="XD128" s="0"/>
      <c r="XE128" s="0"/>
      <c r="XF128" s="0"/>
      <c r="XG128" s="0"/>
      <c r="XH128" s="0"/>
      <c r="XI128" s="0"/>
      <c r="XJ128" s="0"/>
      <c r="XK128" s="0"/>
      <c r="XL128" s="0"/>
      <c r="XM128" s="0"/>
      <c r="XN128" s="0"/>
      <c r="XO128" s="0"/>
      <c r="XP128" s="0"/>
      <c r="XQ128" s="0"/>
      <c r="XR128" s="0"/>
      <c r="XS128" s="0"/>
      <c r="XT128" s="0"/>
      <c r="XU128" s="0"/>
      <c r="XV128" s="0"/>
      <c r="XW128" s="0"/>
      <c r="XX128" s="0"/>
      <c r="XY128" s="0"/>
      <c r="XZ128" s="0"/>
      <c r="YA128" s="0"/>
      <c r="YB128" s="0"/>
      <c r="YC128" s="0"/>
      <c r="YD128" s="0"/>
      <c r="YE128" s="0"/>
      <c r="YF128" s="0"/>
      <c r="YG128" s="0"/>
      <c r="YH128" s="0"/>
      <c r="YI128" s="0"/>
      <c r="YJ128" s="0"/>
      <c r="YK128" s="0"/>
      <c r="YL128" s="0"/>
      <c r="YM128" s="0"/>
      <c r="YN128" s="0"/>
      <c r="YO128" s="0"/>
      <c r="YP128" s="0"/>
      <c r="YQ128" s="0"/>
      <c r="YR128" s="0"/>
      <c r="YS128" s="0"/>
      <c r="YT128" s="0"/>
      <c r="YU128" s="0"/>
      <c r="YV128" s="0"/>
      <c r="YW128" s="0"/>
      <c r="YX128" s="0"/>
      <c r="YY128" s="0"/>
      <c r="YZ128" s="0"/>
      <c r="ZA128" s="0"/>
      <c r="ZB128" s="0"/>
      <c r="ZC128" s="0"/>
      <c r="ZD128" s="0"/>
      <c r="ZE128" s="0"/>
      <c r="ZF128" s="0"/>
      <c r="ZG128" s="0"/>
      <c r="ZH128" s="0"/>
      <c r="ZI128" s="0"/>
      <c r="ZJ128" s="0"/>
      <c r="ZK128" s="0"/>
      <c r="ZL128" s="0"/>
      <c r="ZM128" s="0"/>
      <c r="ZN128" s="0"/>
      <c r="ZO128" s="0"/>
      <c r="ZP128" s="0"/>
      <c r="ZQ128" s="0"/>
      <c r="ZR128" s="0"/>
      <c r="ZS128" s="0"/>
      <c r="ZT128" s="0"/>
      <c r="ZU128" s="0"/>
      <c r="ZV128" s="0"/>
      <c r="ZW128" s="0"/>
      <c r="ZX128" s="0"/>
      <c r="ZY128" s="0"/>
      <c r="ZZ128" s="0"/>
      <c r="AAA128" s="0"/>
      <c r="AAB128" s="0"/>
      <c r="AAC128" s="0"/>
      <c r="AAD128" s="0"/>
      <c r="AAE128" s="0"/>
      <c r="AAF128" s="0"/>
      <c r="AAG128" s="0"/>
      <c r="AAH128" s="0"/>
      <c r="AAI128" s="0"/>
      <c r="AAJ128" s="0"/>
      <c r="AAK128" s="0"/>
      <c r="AAL128" s="0"/>
      <c r="AAM128" s="0"/>
      <c r="AAN128" s="0"/>
      <c r="AAO128" s="0"/>
      <c r="AAP128" s="0"/>
      <c r="AAQ128" s="0"/>
      <c r="AAR128" s="0"/>
      <c r="AAS128" s="0"/>
      <c r="AAT128" s="0"/>
      <c r="AAU128" s="0"/>
      <c r="AAV128" s="0"/>
      <c r="AAW128" s="0"/>
      <c r="AAX128" s="0"/>
      <c r="AAY128" s="0"/>
      <c r="AAZ128" s="0"/>
      <c r="ABA128" s="0"/>
      <c r="ABB128" s="0"/>
      <c r="ABC128" s="0"/>
      <c r="ABD128" s="0"/>
      <c r="ABE128" s="0"/>
      <c r="ABF128" s="0"/>
      <c r="ABG128" s="0"/>
      <c r="ABH128" s="0"/>
      <c r="ABI128" s="0"/>
      <c r="ABJ128" s="0"/>
      <c r="ABK128" s="0"/>
      <c r="ABL128" s="0"/>
      <c r="ABM128" s="0"/>
      <c r="ABN128" s="0"/>
      <c r="ABO128" s="0"/>
      <c r="ABP128" s="0"/>
      <c r="ABQ128" s="0"/>
      <c r="ABR128" s="0"/>
      <c r="ABS128" s="0"/>
      <c r="ABT128" s="0"/>
      <c r="ABU128" s="0"/>
      <c r="ABV128" s="0"/>
      <c r="ABW128" s="0"/>
      <c r="ABX128" s="0"/>
      <c r="ABY128" s="0"/>
      <c r="ABZ128" s="0"/>
      <c r="ACA128" s="0"/>
      <c r="ACB128" s="0"/>
      <c r="ACC128" s="0"/>
      <c r="ACD128" s="0"/>
      <c r="ACE128" s="0"/>
      <c r="ACF128" s="0"/>
      <c r="ACG128" s="0"/>
      <c r="ACH128" s="0"/>
      <c r="ACI128" s="0"/>
      <c r="ACJ128" s="0"/>
      <c r="ACK128" s="0"/>
      <c r="ACL128" s="0"/>
      <c r="ACM128" s="0"/>
      <c r="ACN128" s="0"/>
      <c r="ACO128" s="0"/>
      <c r="ACP128" s="0"/>
      <c r="ACQ128" s="0"/>
      <c r="ACR128" s="0"/>
      <c r="ACS128" s="0"/>
      <c r="ACT128" s="0"/>
      <c r="ACU128" s="0"/>
      <c r="ACV128" s="0"/>
      <c r="ACW128" s="0"/>
      <c r="ACX128" s="0"/>
      <c r="ACY128" s="0"/>
      <c r="ACZ128" s="0"/>
      <c r="ADA128" s="0"/>
      <c r="ADB128" s="0"/>
      <c r="ADC128" s="0"/>
      <c r="ADD128" s="0"/>
      <c r="ADE128" s="0"/>
      <c r="ADF128" s="0"/>
      <c r="ADG128" s="0"/>
      <c r="ADH128" s="0"/>
      <c r="ADI128" s="0"/>
      <c r="ADJ128" s="0"/>
      <c r="ADK128" s="0"/>
      <c r="ADL128" s="0"/>
      <c r="ADM128" s="0"/>
      <c r="ADN128" s="0"/>
      <c r="ADO128" s="0"/>
      <c r="ADP128" s="0"/>
      <c r="ADQ128" s="0"/>
      <c r="ADR128" s="0"/>
      <c r="ADS128" s="0"/>
      <c r="ADT128" s="0"/>
      <c r="ADU128" s="0"/>
      <c r="ADV128" s="0"/>
      <c r="ADW128" s="0"/>
      <c r="ADX128" s="0"/>
      <c r="ADY128" s="0"/>
      <c r="ADZ128" s="0"/>
      <c r="AEA128" s="0"/>
      <c r="AEB128" s="0"/>
      <c r="AEC128" s="0"/>
      <c r="AED128" s="0"/>
      <c r="AEE128" s="0"/>
      <c r="AEF128" s="0"/>
      <c r="AEG128" s="0"/>
      <c r="AEH128" s="0"/>
      <c r="AEI128" s="0"/>
      <c r="AEJ128" s="0"/>
      <c r="AEK128" s="0"/>
      <c r="AEL128" s="0"/>
      <c r="AEM128" s="0"/>
      <c r="AEN128" s="0"/>
      <c r="AEO128" s="0"/>
      <c r="AEP128" s="0"/>
      <c r="AEQ128" s="0"/>
      <c r="AER128" s="0"/>
      <c r="AES128" s="0"/>
      <c r="AET128" s="0"/>
      <c r="AEU128" s="0"/>
      <c r="AEV128" s="0"/>
      <c r="AEW128" s="0"/>
      <c r="AEX128" s="0"/>
      <c r="AEY128" s="0"/>
      <c r="AEZ128" s="0"/>
      <c r="AFA128" s="0"/>
      <c r="AFB128" s="0"/>
      <c r="AFC128" s="0"/>
      <c r="AFD128" s="0"/>
      <c r="AFE128" s="0"/>
      <c r="AFF128" s="0"/>
      <c r="AFG128" s="0"/>
      <c r="AFH128" s="0"/>
      <c r="AFI128" s="0"/>
      <c r="AFJ128" s="0"/>
      <c r="AFK128" s="0"/>
      <c r="AFL128" s="0"/>
      <c r="AFM128" s="0"/>
      <c r="AFN128" s="0"/>
      <c r="AFO128" s="0"/>
      <c r="AFP128" s="0"/>
      <c r="AFQ128" s="0"/>
      <c r="AFR128" s="0"/>
      <c r="AFS128" s="0"/>
      <c r="AFT128" s="0"/>
      <c r="AFU128" s="0"/>
      <c r="AFV128" s="0"/>
      <c r="AFW128" s="0"/>
      <c r="AFX128" s="0"/>
      <c r="AFY128" s="0"/>
      <c r="AFZ128" s="0"/>
      <c r="AGA128" s="0"/>
      <c r="AGB128" s="0"/>
      <c r="AGC128" s="0"/>
      <c r="AGD128" s="0"/>
      <c r="AGE128" s="0"/>
      <c r="AGF128" s="0"/>
      <c r="AGG128" s="0"/>
      <c r="AGH128" s="0"/>
      <c r="AGI128" s="0"/>
      <c r="AGJ128" s="0"/>
      <c r="AGK128" s="0"/>
      <c r="AGL128" s="0"/>
      <c r="AGM128" s="0"/>
      <c r="AGN128" s="0"/>
      <c r="AGO128" s="0"/>
      <c r="AGP128" s="0"/>
      <c r="AGQ128" s="0"/>
      <c r="AGR128" s="0"/>
      <c r="AGS128" s="0"/>
      <c r="AGT128" s="0"/>
      <c r="AGU128" s="0"/>
      <c r="AGV128" s="0"/>
      <c r="AGW128" s="0"/>
      <c r="AGX128" s="0"/>
      <c r="AGY128" s="0"/>
      <c r="AGZ128" s="0"/>
      <c r="AHA128" s="0"/>
      <c r="AHB128" s="0"/>
      <c r="AHC128" s="0"/>
      <c r="AHD128" s="0"/>
      <c r="AHE128" s="0"/>
      <c r="AHF128" s="0"/>
      <c r="AHG128" s="0"/>
      <c r="AHH128" s="0"/>
      <c r="AHI128" s="0"/>
      <c r="AHJ128" s="0"/>
      <c r="AHK128" s="0"/>
      <c r="AHL128" s="0"/>
      <c r="AHM128" s="0"/>
      <c r="AHN128" s="0"/>
      <c r="AHO128" s="0"/>
      <c r="AHP128" s="0"/>
      <c r="AHQ128" s="0"/>
      <c r="AHR128" s="0"/>
      <c r="AHS128" s="0"/>
      <c r="AHT128" s="0"/>
      <c r="AHU128" s="0"/>
      <c r="AHV128" s="0"/>
      <c r="AHW128" s="0"/>
      <c r="AHX128" s="0"/>
      <c r="AHY128" s="0"/>
      <c r="AHZ128" s="0"/>
      <c r="AIA128" s="0"/>
      <c r="AIB128" s="0"/>
      <c r="AIC128" s="0"/>
      <c r="AID128" s="0"/>
      <c r="AIE128" s="0"/>
      <c r="AIF128" s="0"/>
      <c r="AIG128" s="0"/>
      <c r="AIH128" s="0"/>
      <c r="AII128" s="0"/>
      <c r="AIJ128" s="0"/>
      <c r="AIK128" s="0"/>
      <c r="AIL128" s="0"/>
      <c r="AIM128" s="0"/>
      <c r="AIN128" s="0"/>
      <c r="AIO128" s="0"/>
      <c r="AIP128" s="0"/>
      <c r="AIQ128" s="0"/>
      <c r="AIR128" s="0"/>
      <c r="AIS128" s="0"/>
      <c r="AIT128" s="0"/>
      <c r="AIU128" s="0"/>
      <c r="AIV128" s="0"/>
      <c r="AIW128" s="0"/>
      <c r="AIX128" s="0"/>
      <c r="AIY128" s="0"/>
      <c r="AIZ128" s="0"/>
      <c r="AJA128" s="0"/>
      <c r="AJB128" s="0"/>
      <c r="AJC128" s="0"/>
      <c r="AJD128" s="0"/>
      <c r="AJE128" s="0"/>
      <c r="AJF128" s="0"/>
      <c r="AJG128" s="0"/>
      <c r="AJH128" s="0"/>
      <c r="AJI128" s="0"/>
      <c r="AJJ128" s="0"/>
      <c r="AJK128" s="0"/>
      <c r="AJL128" s="0"/>
      <c r="AJM128" s="0"/>
      <c r="AJN128" s="0"/>
      <c r="AJO128" s="0"/>
      <c r="AJP128" s="0"/>
      <c r="AJQ128" s="0"/>
      <c r="AJR128" s="0"/>
      <c r="AJS128" s="0"/>
      <c r="AJT128" s="0"/>
      <c r="AJU128" s="0"/>
      <c r="AJV128" s="0"/>
      <c r="AJW128" s="0"/>
      <c r="AJX128" s="0"/>
      <c r="AJY128" s="0"/>
      <c r="AJZ128" s="0"/>
      <c r="AKA128" s="0"/>
      <c r="AKB128" s="0"/>
      <c r="AKC128" s="0"/>
      <c r="AKD128" s="0"/>
      <c r="AKE128" s="0"/>
      <c r="AKF128" s="0"/>
      <c r="AKG128" s="0"/>
      <c r="AKH128" s="0"/>
      <c r="AKI128" s="0"/>
      <c r="AKJ128" s="0"/>
      <c r="AKK128" s="0"/>
      <c r="AKL128" s="0"/>
      <c r="AKM128" s="0"/>
      <c r="AKN128" s="0"/>
      <c r="AKO128" s="0"/>
      <c r="AKP128" s="0"/>
      <c r="AKQ128" s="0"/>
      <c r="AKR128" s="0"/>
      <c r="AKS128" s="0"/>
      <c r="AKT128" s="0"/>
      <c r="AKU128" s="0"/>
      <c r="AKV128" s="0"/>
      <c r="AKW128" s="0"/>
      <c r="AKX128" s="0"/>
      <c r="AKY128" s="0"/>
      <c r="AKZ128" s="0"/>
      <c r="ALA128" s="0"/>
      <c r="ALB128" s="0"/>
      <c r="ALC128" s="0"/>
      <c r="ALD128" s="0"/>
      <c r="ALE128" s="0"/>
      <c r="ALF128" s="0"/>
      <c r="ALG128" s="0"/>
      <c r="ALH128" s="0"/>
      <c r="ALI128" s="0"/>
      <c r="ALJ128" s="0"/>
      <c r="ALK128" s="0"/>
      <c r="ALL128" s="0"/>
      <c r="ALM128" s="0"/>
      <c r="ALN128" s="0"/>
      <c r="ALO128" s="0"/>
      <c r="ALP128" s="0"/>
      <c r="ALQ128" s="0"/>
      <c r="ALR128" s="0"/>
      <c r="ALS128" s="0"/>
      <c r="ALT128" s="0"/>
      <c r="ALU128" s="0"/>
      <c r="ALV128" s="0"/>
      <c r="ALW128" s="0"/>
      <c r="ALX128" s="0"/>
      <c r="ALY128" s="0"/>
      <c r="ALZ128" s="0"/>
      <c r="AMA128" s="0"/>
      <c r="AMB128" s="0"/>
      <c r="AMC128" s="0"/>
      <c r="AMD128" s="0"/>
      <c r="AME128" s="0"/>
      <c r="AMF128" s="0"/>
      <c r="AMG128" s="0"/>
      <c r="AMH128" s="0"/>
      <c r="AMI128" s="0"/>
      <c r="AMJ128" s="0"/>
    </row>
    <row r="129" customFormat="false" ht="12.8" hidden="false" customHeight="false" outlineLevel="0" collapsed="false">
      <c r="A129" s="3" t="n">
        <v>128</v>
      </c>
      <c r="B129" s="0" t="s">
        <v>12</v>
      </c>
      <c r="C129" s="5" t="n">
        <v>0.984</v>
      </c>
      <c r="D129" s="1" t="n">
        <v>106342</v>
      </c>
      <c r="E129" s="1" t="n">
        <v>49978</v>
      </c>
      <c r="F129" s="2" t="n">
        <f aca="false">E129/D129</f>
        <v>0.469974234074966</v>
      </c>
      <c r="G129" s="4" t="n">
        <v>50000</v>
      </c>
      <c r="H129" s="1" t="n">
        <f aca="false">(G129-E129)/F129</f>
        <v>46.8110768738245</v>
      </c>
      <c r="I129" s="1" t="n">
        <f aca="false">E129*M129/G129</f>
        <v>8962.05496</v>
      </c>
      <c r="J129" s="1" t="n">
        <f aca="false">I129-M129</f>
        <v>-3.94504000000052</v>
      </c>
      <c r="K129" s="1"/>
      <c r="L129" s="0" t="s">
        <v>125</v>
      </c>
      <c r="M129" s="1" t="n">
        <v>8966</v>
      </c>
      <c r="N129" s="1" t="n">
        <v>106342</v>
      </c>
      <c r="O129" s="1" t="n">
        <v>2002</v>
      </c>
      <c r="P129" s="1" t="n">
        <v>953461413</v>
      </c>
      <c r="Q129" s="0"/>
      <c r="R129" s="0" t="s">
        <v>143</v>
      </c>
      <c r="S129" s="0"/>
      <c r="T129" s="0"/>
      <c r="U129" s="0"/>
      <c r="V129" s="0"/>
      <c r="W129" s="0"/>
      <c r="X129" s="0"/>
      <c r="Y129" s="0"/>
      <c r="Z129" s="0"/>
      <c r="AA129" s="0"/>
      <c r="AB129" s="0"/>
      <c r="AC129" s="0"/>
      <c r="AD129" s="0"/>
      <c r="AE129" s="0"/>
      <c r="AF129" s="0"/>
      <c r="AG129" s="0"/>
      <c r="AH129" s="0"/>
      <c r="AI129" s="0"/>
      <c r="AJ129" s="0"/>
      <c r="AK129" s="0"/>
      <c r="AL129" s="0"/>
      <c r="AM129" s="0"/>
      <c r="AN129" s="0"/>
      <c r="AO129" s="0"/>
      <c r="AP129" s="0"/>
      <c r="AQ129" s="0"/>
      <c r="AR129" s="0"/>
      <c r="AS129" s="0"/>
      <c r="AT129" s="0"/>
      <c r="AU129" s="0"/>
      <c r="AV129" s="0"/>
      <c r="AW129" s="0"/>
      <c r="AX129" s="0"/>
      <c r="AY129" s="0"/>
      <c r="AZ129" s="0"/>
      <c r="BA129" s="0"/>
      <c r="BB129" s="0"/>
      <c r="BC129" s="0"/>
      <c r="BD129" s="0"/>
      <c r="BE129" s="0"/>
      <c r="BF129" s="0"/>
      <c r="BG129" s="0"/>
      <c r="BH129" s="0"/>
      <c r="BI129" s="0"/>
      <c r="BJ129" s="0"/>
      <c r="BK129" s="0"/>
      <c r="BL129" s="0"/>
      <c r="BM129" s="0"/>
      <c r="BN129" s="0"/>
      <c r="BO129" s="0"/>
      <c r="BP129" s="0"/>
      <c r="BQ129" s="0"/>
      <c r="BR129" s="0"/>
      <c r="BS129" s="0"/>
      <c r="BT129" s="0"/>
      <c r="BU129" s="0"/>
      <c r="BV129" s="0"/>
      <c r="BW129" s="0"/>
      <c r="BX129" s="0"/>
      <c r="BY129" s="0"/>
      <c r="BZ129" s="0"/>
      <c r="CA129" s="0"/>
      <c r="CB129" s="0"/>
      <c r="CC129" s="0"/>
      <c r="CD129" s="0"/>
      <c r="CE129" s="0"/>
      <c r="CF129" s="0"/>
      <c r="CG129" s="0"/>
      <c r="CH129" s="0"/>
      <c r="CI129" s="0"/>
      <c r="CJ129" s="0"/>
      <c r="CK129" s="0"/>
      <c r="CL129" s="0"/>
      <c r="CM129" s="0"/>
      <c r="CN129" s="0"/>
      <c r="CO129" s="0"/>
      <c r="CP129" s="0"/>
      <c r="CQ129" s="0"/>
      <c r="CR129" s="0"/>
      <c r="CS129" s="0"/>
      <c r="CT129" s="0"/>
      <c r="CU129" s="0"/>
      <c r="CV129" s="0"/>
      <c r="CW129" s="0"/>
      <c r="CX129" s="0"/>
      <c r="CY129" s="0"/>
      <c r="CZ129" s="0"/>
      <c r="DA129" s="0"/>
      <c r="DB129" s="0"/>
      <c r="DC129" s="0"/>
      <c r="DD129" s="0"/>
      <c r="DE129" s="0"/>
      <c r="DF129" s="0"/>
      <c r="DG129" s="0"/>
      <c r="DH129" s="0"/>
      <c r="DI129" s="0"/>
      <c r="DJ129" s="0"/>
      <c r="DK129" s="0"/>
      <c r="DL129" s="0"/>
      <c r="DM129" s="0"/>
      <c r="DN129" s="0"/>
      <c r="DO129" s="0"/>
      <c r="DP129" s="0"/>
      <c r="DQ129" s="0"/>
      <c r="DR129" s="0"/>
      <c r="DS129" s="0"/>
      <c r="DT129" s="0"/>
      <c r="DU129" s="0"/>
      <c r="DV129" s="0"/>
      <c r="DW129" s="0"/>
      <c r="DX129" s="0"/>
      <c r="DY129" s="0"/>
      <c r="DZ129" s="0"/>
      <c r="EA129" s="0"/>
      <c r="EB129" s="0"/>
      <c r="EC129" s="0"/>
      <c r="ED129" s="0"/>
      <c r="EE129" s="0"/>
      <c r="EF129" s="0"/>
      <c r="EG129" s="0"/>
      <c r="EH129" s="0"/>
      <c r="EI129" s="0"/>
      <c r="EJ129" s="0"/>
      <c r="EK129" s="0"/>
      <c r="EL129" s="0"/>
      <c r="EM129" s="0"/>
      <c r="EN129" s="0"/>
      <c r="EO129" s="0"/>
      <c r="EP129" s="0"/>
      <c r="EQ129" s="0"/>
      <c r="ER129" s="0"/>
      <c r="ES129" s="0"/>
      <c r="ET129" s="0"/>
      <c r="EU129" s="0"/>
      <c r="EV129" s="0"/>
      <c r="EW129" s="0"/>
      <c r="EX129" s="0"/>
      <c r="EY129" s="0"/>
      <c r="EZ129" s="0"/>
      <c r="FA129" s="0"/>
      <c r="FB129" s="0"/>
      <c r="FC129" s="0"/>
      <c r="FD129" s="0"/>
      <c r="FE129" s="0"/>
      <c r="FF129" s="0"/>
      <c r="FG129" s="0"/>
      <c r="FH129" s="0"/>
      <c r="FI129" s="0"/>
      <c r="FJ129" s="0"/>
      <c r="FK129" s="0"/>
      <c r="FL129" s="0"/>
      <c r="FM129" s="0"/>
      <c r="FN129" s="0"/>
      <c r="FO129" s="0"/>
      <c r="FP129" s="0"/>
      <c r="FQ129" s="0"/>
      <c r="FR129" s="0"/>
      <c r="FS129" s="0"/>
      <c r="FT129" s="0"/>
      <c r="FU129" s="0"/>
      <c r="FV129" s="0"/>
      <c r="FW129" s="0"/>
      <c r="FX129" s="0"/>
      <c r="FY129" s="0"/>
      <c r="FZ129" s="0"/>
      <c r="GA129" s="0"/>
      <c r="GB129" s="0"/>
      <c r="GC129" s="0"/>
      <c r="GD129" s="0"/>
      <c r="GE129" s="0"/>
      <c r="GF129" s="0"/>
      <c r="GG129" s="0"/>
      <c r="GH129" s="0"/>
      <c r="GI129" s="0"/>
      <c r="GJ129" s="0"/>
      <c r="GK129" s="0"/>
      <c r="GL129" s="0"/>
      <c r="GM129" s="0"/>
      <c r="GN129" s="0"/>
      <c r="GO129" s="0"/>
      <c r="GP129" s="0"/>
      <c r="GQ129" s="0"/>
      <c r="GR129" s="0"/>
      <c r="GS129" s="0"/>
      <c r="GT129" s="0"/>
      <c r="GU129" s="0"/>
      <c r="GV129" s="0"/>
      <c r="GW129" s="0"/>
      <c r="GX129" s="0"/>
      <c r="GY129" s="0"/>
      <c r="GZ129" s="0"/>
      <c r="HA129" s="0"/>
      <c r="HB129" s="0"/>
      <c r="HC129" s="0"/>
      <c r="HD129" s="0"/>
      <c r="HE129" s="0"/>
      <c r="HF129" s="0"/>
      <c r="HG129" s="0"/>
      <c r="HH129" s="0"/>
      <c r="HI129" s="0"/>
      <c r="HJ129" s="0"/>
      <c r="HK129" s="0"/>
      <c r="HL129" s="0"/>
      <c r="HM129" s="0"/>
      <c r="HN129" s="0"/>
      <c r="HO129" s="0"/>
      <c r="HP129" s="0"/>
      <c r="HQ129" s="0"/>
      <c r="HR129" s="0"/>
      <c r="HS129" s="0"/>
      <c r="HT129" s="0"/>
      <c r="HU129" s="0"/>
      <c r="HV129" s="0"/>
      <c r="HW129" s="0"/>
      <c r="HX129" s="0"/>
      <c r="HY129" s="0"/>
      <c r="HZ129" s="0"/>
      <c r="IA129" s="0"/>
      <c r="IB129" s="0"/>
      <c r="IC129" s="0"/>
      <c r="ID129" s="0"/>
      <c r="IE129" s="0"/>
      <c r="IF129" s="0"/>
      <c r="IG129" s="0"/>
      <c r="IH129" s="0"/>
      <c r="II129" s="0"/>
      <c r="IJ129" s="0"/>
      <c r="IK129" s="0"/>
      <c r="IL129" s="0"/>
      <c r="IM129" s="0"/>
      <c r="IN129" s="0"/>
      <c r="IO129" s="0"/>
      <c r="IP129" s="0"/>
      <c r="IQ129" s="0"/>
      <c r="IR129" s="0"/>
      <c r="IS129" s="0"/>
      <c r="IT129" s="0"/>
      <c r="IU129" s="0"/>
      <c r="IV129" s="0"/>
      <c r="IW129" s="0"/>
      <c r="IX129" s="0"/>
      <c r="IY129" s="0"/>
      <c r="IZ129" s="0"/>
      <c r="JA129" s="0"/>
      <c r="JB129" s="0"/>
      <c r="JC129" s="0"/>
      <c r="JD129" s="0"/>
      <c r="JE129" s="0"/>
      <c r="JF129" s="0"/>
      <c r="JG129" s="0"/>
      <c r="JH129" s="0"/>
      <c r="JI129" s="0"/>
      <c r="JJ129" s="0"/>
      <c r="JK129" s="0"/>
      <c r="JL129" s="0"/>
      <c r="JM129" s="0"/>
      <c r="JN129" s="0"/>
      <c r="JO129" s="0"/>
      <c r="JP129" s="0"/>
      <c r="JQ129" s="0"/>
      <c r="JR129" s="0"/>
      <c r="JS129" s="0"/>
      <c r="JT129" s="0"/>
      <c r="JU129" s="0"/>
      <c r="JV129" s="0"/>
      <c r="JW129" s="0"/>
      <c r="JX129" s="0"/>
      <c r="JY129" s="0"/>
      <c r="JZ129" s="0"/>
      <c r="KA129" s="0"/>
      <c r="KB129" s="0"/>
      <c r="KC129" s="0"/>
      <c r="KD129" s="0"/>
      <c r="KE129" s="0"/>
      <c r="KF129" s="0"/>
      <c r="KG129" s="0"/>
      <c r="KH129" s="0"/>
      <c r="KI129" s="0"/>
      <c r="KJ129" s="0"/>
      <c r="KK129" s="0"/>
      <c r="KL129" s="0"/>
      <c r="KM129" s="0"/>
      <c r="KN129" s="0"/>
      <c r="KO129" s="0"/>
      <c r="KP129" s="0"/>
      <c r="KQ129" s="0"/>
      <c r="KR129" s="0"/>
      <c r="KS129" s="0"/>
      <c r="KT129" s="0"/>
      <c r="KU129" s="0"/>
      <c r="KV129" s="0"/>
      <c r="KW129" s="0"/>
      <c r="KX129" s="0"/>
      <c r="KY129" s="0"/>
      <c r="KZ129" s="0"/>
      <c r="LA129" s="0"/>
      <c r="LB129" s="0"/>
      <c r="LC129" s="0"/>
      <c r="LD129" s="0"/>
      <c r="LE129" s="0"/>
      <c r="LF129" s="0"/>
      <c r="LG129" s="0"/>
      <c r="LH129" s="0"/>
      <c r="LI129" s="0"/>
      <c r="LJ129" s="0"/>
      <c r="LK129" s="0"/>
      <c r="LL129" s="0"/>
      <c r="LM129" s="0"/>
      <c r="LN129" s="0"/>
      <c r="LO129" s="0"/>
      <c r="LP129" s="0"/>
      <c r="LQ129" s="0"/>
      <c r="LR129" s="0"/>
      <c r="LS129" s="0"/>
      <c r="LT129" s="0"/>
      <c r="LU129" s="0"/>
      <c r="LV129" s="0"/>
      <c r="LW129" s="0"/>
      <c r="LX129" s="0"/>
      <c r="LY129" s="0"/>
      <c r="LZ129" s="0"/>
      <c r="MA129" s="0"/>
      <c r="MB129" s="0"/>
      <c r="MC129" s="0"/>
      <c r="MD129" s="0"/>
      <c r="ME129" s="0"/>
      <c r="MF129" s="0"/>
      <c r="MG129" s="0"/>
      <c r="MH129" s="0"/>
      <c r="MI129" s="0"/>
      <c r="MJ129" s="0"/>
      <c r="MK129" s="0"/>
      <c r="ML129" s="0"/>
      <c r="MM129" s="0"/>
      <c r="MN129" s="0"/>
      <c r="MO129" s="0"/>
      <c r="MP129" s="0"/>
      <c r="MQ129" s="0"/>
      <c r="MR129" s="0"/>
      <c r="MS129" s="0"/>
      <c r="MT129" s="0"/>
      <c r="MU129" s="0"/>
      <c r="MV129" s="0"/>
      <c r="MW129" s="0"/>
      <c r="MX129" s="0"/>
      <c r="MY129" s="0"/>
      <c r="MZ129" s="0"/>
      <c r="NA129" s="0"/>
      <c r="NB129" s="0"/>
      <c r="NC129" s="0"/>
      <c r="ND129" s="0"/>
      <c r="NE129" s="0"/>
      <c r="NF129" s="0"/>
      <c r="NG129" s="0"/>
      <c r="NH129" s="0"/>
      <c r="NI129" s="0"/>
      <c r="NJ129" s="0"/>
      <c r="NK129" s="0"/>
      <c r="NL129" s="0"/>
      <c r="NM129" s="0"/>
      <c r="NN129" s="0"/>
      <c r="NO129" s="0"/>
      <c r="NP129" s="0"/>
      <c r="NQ129" s="0"/>
      <c r="NR129" s="0"/>
      <c r="NS129" s="0"/>
      <c r="NT129" s="0"/>
      <c r="NU129" s="0"/>
      <c r="NV129" s="0"/>
      <c r="NW129" s="0"/>
      <c r="NX129" s="0"/>
      <c r="NY129" s="0"/>
      <c r="NZ129" s="0"/>
      <c r="OA129" s="0"/>
      <c r="OB129" s="0"/>
      <c r="OC129" s="0"/>
      <c r="OD129" s="0"/>
      <c r="OE129" s="0"/>
      <c r="OF129" s="0"/>
      <c r="OG129" s="0"/>
      <c r="OH129" s="0"/>
      <c r="OI129" s="0"/>
      <c r="OJ129" s="0"/>
      <c r="OK129" s="0"/>
      <c r="OL129" s="0"/>
      <c r="OM129" s="0"/>
      <c r="ON129" s="0"/>
      <c r="OO129" s="0"/>
      <c r="OP129" s="0"/>
      <c r="OQ129" s="0"/>
      <c r="OR129" s="0"/>
      <c r="OS129" s="0"/>
      <c r="OT129" s="0"/>
      <c r="OU129" s="0"/>
      <c r="OV129" s="0"/>
      <c r="OW129" s="0"/>
      <c r="OX129" s="0"/>
      <c r="OY129" s="0"/>
      <c r="OZ129" s="0"/>
      <c r="PA129" s="0"/>
      <c r="PB129" s="0"/>
      <c r="PC129" s="0"/>
      <c r="PD129" s="0"/>
      <c r="PE129" s="0"/>
      <c r="PF129" s="0"/>
      <c r="PG129" s="0"/>
      <c r="PH129" s="0"/>
      <c r="PI129" s="0"/>
      <c r="PJ129" s="0"/>
      <c r="PK129" s="0"/>
      <c r="PL129" s="0"/>
      <c r="PM129" s="0"/>
      <c r="PN129" s="0"/>
      <c r="PO129" s="0"/>
      <c r="PP129" s="0"/>
      <c r="PQ129" s="0"/>
      <c r="PR129" s="0"/>
      <c r="PS129" s="0"/>
      <c r="PT129" s="0"/>
      <c r="PU129" s="0"/>
      <c r="PV129" s="0"/>
      <c r="PW129" s="0"/>
      <c r="PX129" s="0"/>
      <c r="PY129" s="0"/>
      <c r="PZ129" s="0"/>
      <c r="QA129" s="0"/>
      <c r="QB129" s="0"/>
      <c r="QC129" s="0"/>
      <c r="QD129" s="0"/>
      <c r="QE129" s="0"/>
      <c r="QF129" s="0"/>
      <c r="QG129" s="0"/>
      <c r="QH129" s="0"/>
      <c r="QI129" s="0"/>
      <c r="QJ129" s="0"/>
      <c r="QK129" s="0"/>
      <c r="QL129" s="0"/>
      <c r="QM129" s="0"/>
      <c r="QN129" s="0"/>
      <c r="QO129" s="0"/>
      <c r="QP129" s="0"/>
      <c r="QQ129" s="0"/>
      <c r="QR129" s="0"/>
      <c r="QS129" s="0"/>
      <c r="QT129" s="0"/>
      <c r="QU129" s="0"/>
      <c r="QV129" s="0"/>
      <c r="QW129" s="0"/>
      <c r="QX129" s="0"/>
      <c r="QY129" s="0"/>
      <c r="QZ129" s="0"/>
      <c r="RA129" s="0"/>
      <c r="RB129" s="0"/>
      <c r="RC129" s="0"/>
      <c r="RD129" s="0"/>
      <c r="RE129" s="0"/>
      <c r="RF129" s="0"/>
      <c r="RG129" s="0"/>
      <c r="RH129" s="0"/>
      <c r="RI129" s="0"/>
      <c r="RJ129" s="0"/>
      <c r="RK129" s="0"/>
      <c r="RL129" s="0"/>
      <c r="RM129" s="0"/>
      <c r="RN129" s="0"/>
      <c r="RO129" s="0"/>
      <c r="RP129" s="0"/>
      <c r="RQ129" s="0"/>
      <c r="RR129" s="0"/>
      <c r="RS129" s="0"/>
      <c r="RT129" s="0"/>
      <c r="RU129" s="0"/>
      <c r="RV129" s="0"/>
      <c r="RW129" s="0"/>
      <c r="RX129" s="0"/>
      <c r="RY129" s="0"/>
      <c r="RZ129" s="0"/>
      <c r="SA129" s="0"/>
      <c r="SB129" s="0"/>
      <c r="SC129" s="0"/>
      <c r="SD129" s="0"/>
      <c r="SE129" s="0"/>
      <c r="SF129" s="0"/>
      <c r="SG129" s="0"/>
      <c r="SH129" s="0"/>
      <c r="SI129" s="0"/>
      <c r="SJ129" s="0"/>
      <c r="SK129" s="0"/>
      <c r="SL129" s="0"/>
      <c r="SM129" s="0"/>
      <c r="SN129" s="0"/>
      <c r="SO129" s="0"/>
      <c r="SP129" s="0"/>
      <c r="SQ129" s="0"/>
      <c r="SR129" s="0"/>
      <c r="SS129" s="0"/>
      <c r="ST129" s="0"/>
      <c r="SU129" s="0"/>
      <c r="SV129" s="0"/>
      <c r="SW129" s="0"/>
      <c r="SX129" s="0"/>
      <c r="SY129" s="0"/>
      <c r="SZ129" s="0"/>
      <c r="TA129" s="0"/>
      <c r="TB129" s="0"/>
      <c r="TC129" s="0"/>
      <c r="TD129" s="0"/>
      <c r="TE129" s="0"/>
      <c r="TF129" s="0"/>
      <c r="TG129" s="0"/>
      <c r="TH129" s="0"/>
      <c r="TI129" s="0"/>
      <c r="TJ129" s="0"/>
      <c r="TK129" s="0"/>
      <c r="TL129" s="0"/>
      <c r="TM129" s="0"/>
      <c r="TN129" s="0"/>
      <c r="TO129" s="0"/>
      <c r="TP129" s="0"/>
      <c r="TQ129" s="0"/>
      <c r="TR129" s="0"/>
      <c r="TS129" s="0"/>
      <c r="TT129" s="0"/>
      <c r="TU129" s="0"/>
      <c r="TV129" s="0"/>
      <c r="TW129" s="0"/>
      <c r="TX129" s="0"/>
      <c r="TY129" s="0"/>
      <c r="TZ129" s="0"/>
      <c r="UA129" s="0"/>
      <c r="UB129" s="0"/>
      <c r="UC129" s="0"/>
      <c r="UD129" s="0"/>
      <c r="UE129" s="0"/>
      <c r="UF129" s="0"/>
      <c r="UG129" s="0"/>
      <c r="UH129" s="0"/>
      <c r="UI129" s="0"/>
      <c r="UJ129" s="0"/>
      <c r="UK129" s="0"/>
      <c r="UL129" s="0"/>
      <c r="UM129" s="0"/>
      <c r="UN129" s="0"/>
      <c r="UO129" s="0"/>
      <c r="UP129" s="0"/>
      <c r="UQ129" s="0"/>
      <c r="UR129" s="0"/>
      <c r="US129" s="0"/>
      <c r="UT129" s="0"/>
      <c r="UU129" s="0"/>
      <c r="UV129" s="0"/>
      <c r="UW129" s="0"/>
      <c r="UX129" s="0"/>
      <c r="UY129" s="0"/>
      <c r="UZ129" s="0"/>
      <c r="VA129" s="0"/>
      <c r="VB129" s="0"/>
      <c r="VC129" s="0"/>
      <c r="VD129" s="0"/>
      <c r="VE129" s="0"/>
      <c r="VF129" s="0"/>
      <c r="VG129" s="0"/>
      <c r="VH129" s="0"/>
      <c r="VI129" s="0"/>
      <c r="VJ129" s="0"/>
      <c r="VK129" s="0"/>
      <c r="VL129" s="0"/>
      <c r="VM129" s="0"/>
      <c r="VN129" s="0"/>
      <c r="VO129" s="0"/>
      <c r="VP129" s="0"/>
      <c r="VQ129" s="0"/>
      <c r="VR129" s="0"/>
      <c r="VS129" s="0"/>
      <c r="VT129" s="0"/>
      <c r="VU129" s="0"/>
      <c r="VV129" s="0"/>
      <c r="VW129" s="0"/>
      <c r="VX129" s="0"/>
      <c r="VY129" s="0"/>
      <c r="VZ129" s="0"/>
      <c r="WA129" s="0"/>
      <c r="WB129" s="0"/>
      <c r="WC129" s="0"/>
      <c r="WD129" s="0"/>
      <c r="WE129" s="0"/>
      <c r="WF129" s="0"/>
      <c r="WG129" s="0"/>
      <c r="WH129" s="0"/>
      <c r="WI129" s="0"/>
      <c r="WJ129" s="0"/>
      <c r="WK129" s="0"/>
      <c r="WL129" s="0"/>
      <c r="WM129" s="0"/>
      <c r="WN129" s="0"/>
      <c r="WO129" s="0"/>
      <c r="WP129" s="0"/>
      <c r="WQ129" s="0"/>
      <c r="WR129" s="0"/>
      <c r="WS129" s="0"/>
      <c r="WT129" s="0"/>
      <c r="WU129" s="0"/>
      <c r="WV129" s="0"/>
      <c r="WW129" s="0"/>
      <c r="WX129" s="0"/>
      <c r="WY129" s="0"/>
      <c r="WZ129" s="0"/>
      <c r="XA129" s="0"/>
      <c r="XB129" s="0"/>
      <c r="XC129" s="0"/>
      <c r="XD129" s="0"/>
      <c r="XE129" s="0"/>
      <c r="XF129" s="0"/>
      <c r="XG129" s="0"/>
      <c r="XH129" s="0"/>
      <c r="XI129" s="0"/>
      <c r="XJ129" s="0"/>
      <c r="XK129" s="0"/>
      <c r="XL129" s="0"/>
      <c r="XM129" s="0"/>
      <c r="XN129" s="0"/>
      <c r="XO129" s="0"/>
      <c r="XP129" s="0"/>
      <c r="XQ129" s="0"/>
      <c r="XR129" s="0"/>
      <c r="XS129" s="0"/>
      <c r="XT129" s="0"/>
      <c r="XU129" s="0"/>
      <c r="XV129" s="0"/>
      <c r="XW129" s="0"/>
      <c r="XX129" s="0"/>
      <c r="XY129" s="0"/>
      <c r="XZ129" s="0"/>
      <c r="YA129" s="0"/>
      <c r="YB129" s="0"/>
      <c r="YC129" s="0"/>
      <c r="YD129" s="0"/>
      <c r="YE129" s="0"/>
      <c r="YF129" s="0"/>
      <c r="YG129" s="0"/>
      <c r="YH129" s="0"/>
      <c r="YI129" s="0"/>
      <c r="YJ129" s="0"/>
      <c r="YK129" s="0"/>
      <c r="YL129" s="0"/>
      <c r="YM129" s="0"/>
      <c r="YN129" s="0"/>
      <c r="YO129" s="0"/>
      <c r="YP129" s="0"/>
      <c r="YQ129" s="0"/>
      <c r="YR129" s="0"/>
      <c r="YS129" s="0"/>
      <c r="YT129" s="0"/>
      <c r="YU129" s="0"/>
      <c r="YV129" s="0"/>
      <c r="YW129" s="0"/>
      <c r="YX129" s="0"/>
      <c r="YY129" s="0"/>
      <c r="YZ129" s="0"/>
      <c r="ZA129" s="0"/>
      <c r="ZB129" s="0"/>
      <c r="ZC129" s="0"/>
      <c r="ZD129" s="0"/>
      <c r="ZE129" s="0"/>
      <c r="ZF129" s="0"/>
      <c r="ZG129" s="0"/>
      <c r="ZH129" s="0"/>
      <c r="ZI129" s="0"/>
      <c r="ZJ129" s="0"/>
      <c r="ZK129" s="0"/>
      <c r="ZL129" s="0"/>
      <c r="ZM129" s="0"/>
      <c r="ZN129" s="0"/>
      <c r="ZO129" s="0"/>
      <c r="ZP129" s="0"/>
      <c r="ZQ129" s="0"/>
      <c r="ZR129" s="0"/>
      <c r="ZS129" s="0"/>
      <c r="ZT129" s="0"/>
      <c r="ZU129" s="0"/>
      <c r="ZV129" s="0"/>
      <c r="ZW129" s="0"/>
      <c r="ZX129" s="0"/>
      <c r="ZY129" s="0"/>
      <c r="ZZ129" s="0"/>
      <c r="AAA129" s="0"/>
      <c r="AAB129" s="0"/>
      <c r="AAC129" s="0"/>
      <c r="AAD129" s="0"/>
      <c r="AAE129" s="0"/>
      <c r="AAF129" s="0"/>
      <c r="AAG129" s="0"/>
      <c r="AAH129" s="0"/>
      <c r="AAI129" s="0"/>
      <c r="AAJ129" s="0"/>
      <c r="AAK129" s="0"/>
      <c r="AAL129" s="0"/>
      <c r="AAM129" s="0"/>
      <c r="AAN129" s="0"/>
      <c r="AAO129" s="0"/>
      <c r="AAP129" s="0"/>
      <c r="AAQ129" s="0"/>
      <c r="AAR129" s="0"/>
      <c r="AAS129" s="0"/>
      <c r="AAT129" s="0"/>
      <c r="AAU129" s="0"/>
      <c r="AAV129" s="0"/>
      <c r="AAW129" s="0"/>
      <c r="AAX129" s="0"/>
      <c r="AAY129" s="0"/>
      <c r="AAZ129" s="0"/>
      <c r="ABA129" s="0"/>
      <c r="ABB129" s="0"/>
      <c r="ABC129" s="0"/>
      <c r="ABD129" s="0"/>
      <c r="ABE129" s="0"/>
      <c r="ABF129" s="0"/>
      <c r="ABG129" s="0"/>
      <c r="ABH129" s="0"/>
      <c r="ABI129" s="0"/>
      <c r="ABJ129" s="0"/>
      <c r="ABK129" s="0"/>
      <c r="ABL129" s="0"/>
      <c r="ABM129" s="0"/>
      <c r="ABN129" s="0"/>
      <c r="ABO129" s="0"/>
      <c r="ABP129" s="0"/>
      <c r="ABQ129" s="0"/>
      <c r="ABR129" s="0"/>
      <c r="ABS129" s="0"/>
      <c r="ABT129" s="0"/>
      <c r="ABU129" s="0"/>
      <c r="ABV129" s="0"/>
      <c r="ABW129" s="0"/>
      <c r="ABX129" s="0"/>
      <c r="ABY129" s="0"/>
      <c r="ABZ129" s="0"/>
      <c r="ACA129" s="0"/>
      <c r="ACB129" s="0"/>
      <c r="ACC129" s="0"/>
      <c r="ACD129" s="0"/>
      <c r="ACE129" s="0"/>
      <c r="ACF129" s="0"/>
      <c r="ACG129" s="0"/>
      <c r="ACH129" s="0"/>
      <c r="ACI129" s="0"/>
      <c r="ACJ129" s="0"/>
      <c r="ACK129" s="0"/>
      <c r="ACL129" s="0"/>
      <c r="ACM129" s="0"/>
      <c r="ACN129" s="0"/>
      <c r="ACO129" s="0"/>
      <c r="ACP129" s="0"/>
      <c r="ACQ129" s="0"/>
      <c r="ACR129" s="0"/>
      <c r="ACS129" s="0"/>
      <c r="ACT129" s="0"/>
      <c r="ACU129" s="0"/>
      <c r="ACV129" s="0"/>
      <c r="ACW129" s="0"/>
      <c r="ACX129" s="0"/>
      <c r="ACY129" s="0"/>
      <c r="ACZ129" s="0"/>
      <c r="ADA129" s="0"/>
      <c r="ADB129" s="0"/>
      <c r="ADC129" s="0"/>
      <c r="ADD129" s="0"/>
      <c r="ADE129" s="0"/>
      <c r="ADF129" s="0"/>
      <c r="ADG129" s="0"/>
      <c r="ADH129" s="0"/>
      <c r="ADI129" s="0"/>
      <c r="ADJ129" s="0"/>
      <c r="ADK129" s="0"/>
      <c r="ADL129" s="0"/>
      <c r="ADM129" s="0"/>
      <c r="ADN129" s="0"/>
      <c r="ADO129" s="0"/>
      <c r="ADP129" s="0"/>
      <c r="ADQ129" s="0"/>
      <c r="ADR129" s="0"/>
      <c r="ADS129" s="0"/>
      <c r="ADT129" s="0"/>
      <c r="ADU129" s="0"/>
      <c r="ADV129" s="0"/>
      <c r="ADW129" s="0"/>
      <c r="ADX129" s="0"/>
      <c r="ADY129" s="0"/>
      <c r="ADZ129" s="0"/>
      <c r="AEA129" s="0"/>
      <c r="AEB129" s="0"/>
      <c r="AEC129" s="0"/>
      <c r="AED129" s="0"/>
      <c r="AEE129" s="0"/>
      <c r="AEF129" s="0"/>
      <c r="AEG129" s="0"/>
      <c r="AEH129" s="0"/>
      <c r="AEI129" s="0"/>
      <c r="AEJ129" s="0"/>
      <c r="AEK129" s="0"/>
      <c r="AEL129" s="0"/>
      <c r="AEM129" s="0"/>
      <c r="AEN129" s="0"/>
      <c r="AEO129" s="0"/>
      <c r="AEP129" s="0"/>
      <c r="AEQ129" s="0"/>
      <c r="AER129" s="0"/>
      <c r="AES129" s="0"/>
      <c r="AET129" s="0"/>
      <c r="AEU129" s="0"/>
      <c r="AEV129" s="0"/>
      <c r="AEW129" s="0"/>
      <c r="AEX129" s="0"/>
      <c r="AEY129" s="0"/>
      <c r="AEZ129" s="0"/>
      <c r="AFA129" s="0"/>
      <c r="AFB129" s="0"/>
      <c r="AFC129" s="0"/>
      <c r="AFD129" s="0"/>
      <c r="AFE129" s="0"/>
      <c r="AFF129" s="0"/>
      <c r="AFG129" s="0"/>
      <c r="AFH129" s="0"/>
      <c r="AFI129" s="0"/>
      <c r="AFJ129" s="0"/>
      <c r="AFK129" s="0"/>
      <c r="AFL129" s="0"/>
      <c r="AFM129" s="0"/>
      <c r="AFN129" s="0"/>
      <c r="AFO129" s="0"/>
      <c r="AFP129" s="0"/>
      <c r="AFQ129" s="0"/>
      <c r="AFR129" s="0"/>
      <c r="AFS129" s="0"/>
      <c r="AFT129" s="0"/>
      <c r="AFU129" s="0"/>
      <c r="AFV129" s="0"/>
      <c r="AFW129" s="0"/>
      <c r="AFX129" s="0"/>
      <c r="AFY129" s="0"/>
      <c r="AFZ129" s="0"/>
      <c r="AGA129" s="0"/>
      <c r="AGB129" s="0"/>
      <c r="AGC129" s="0"/>
      <c r="AGD129" s="0"/>
      <c r="AGE129" s="0"/>
      <c r="AGF129" s="0"/>
      <c r="AGG129" s="0"/>
      <c r="AGH129" s="0"/>
      <c r="AGI129" s="0"/>
      <c r="AGJ129" s="0"/>
      <c r="AGK129" s="0"/>
      <c r="AGL129" s="0"/>
      <c r="AGM129" s="0"/>
      <c r="AGN129" s="0"/>
      <c r="AGO129" s="0"/>
      <c r="AGP129" s="0"/>
      <c r="AGQ129" s="0"/>
      <c r="AGR129" s="0"/>
      <c r="AGS129" s="0"/>
      <c r="AGT129" s="0"/>
      <c r="AGU129" s="0"/>
      <c r="AGV129" s="0"/>
      <c r="AGW129" s="0"/>
      <c r="AGX129" s="0"/>
      <c r="AGY129" s="0"/>
      <c r="AGZ129" s="0"/>
      <c r="AHA129" s="0"/>
      <c r="AHB129" s="0"/>
      <c r="AHC129" s="0"/>
      <c r="AHD129" s="0"/>
      <c r="AHE129" s="0"/>
      <c r="AHF129" s="0"/>
      <c r="AHG129" s="0"/>
      <c r="AHH129" s="0"/>
      <c r="AHI129" s="0"/>
      <c r="AHJ129" s="0"/>
      <c r="AHK129" s="0"/>
      <c r="AHL129" s="0"/>
      <c r="AHM129" s="0"/>
      <c r="AHN129" s="0"/>
      <c r="AHO129" s="0"/>
      <c r="AHP129" s="0"/>
      <c r="AHQ129" s="0"/>
      <c r="AHR129" s="0"/>
      <c r="AHS129" s="0"/>
      <c r="AHT129" s="0"/>
      <c r="AHU129" s="0"/>
      <c r="AHV129" s="0"/>
      <c r="AHW129" s="0"/>
      <c r="AHX129" s="0"/>
      <c r="AHY129" s="0"/>
      <c r="AHZ129" s="0"/>
      <c r="AIA129" s="0"/>
      <c r="AIB129" s="0"/>
      <c r="AIC129" s="0"/>
      <c r="AID129" s="0"/>
      <c r="AIE129" s="0"/>
      <c r="AIF129" s="0"/>
      <c r="AIG129" s="0"/>
      <c r="AIH129" s="0"/>
      <c r="AII129" s="0"/>
      <c r="AIJ129" s="0"/>
      <c r="AIK129" s="0"/>
      <c r="AIL129" s="0"/>
      <c r="AIM129" s="0"/>
      <c r="AIN129" s="0"/>
      <c r="AIO129" s="0"/>
      <c r="AIP129" s="0"/>
      <c r="AIQ129" s="0"/>
      <c r="AIR129" s="0"/>
      <c r="AIS129" s="0"/>
      <c r="AIT129" s="0"/>
      <c r="AIU129" s="0"/>
      <c r="AIV129" s="0"/>
      <c r="AIW129" s="0"/>
      <c r="AIX129" s="0"/>
      <c r="AIY129" s="0"/>
      <c r="AIZ129" s="0"/>
      <c r="AJA129" s="0"/>
      <c r="AJB129" s="0"/>
      <c r="AJC129" s="0"/>
      <c r="AJD129" s="0"/>
      <c r="AJE129" s="0"/>
      <c r="AJF129" s="0"/>
      <c r="AJG129" s="0"/>
      <c r="AJH129" s="0"/>
      <c r="AJI129" s="0"/>
      <c r="AJJ129" s="0"/>
      <c r="AJK129" s="0"/>
      <c r="AJL129" s="0"/>
      <c r="AJM129" s="0"/>
      <c r="AJN129" s="0"/>
      <c r="AJO129" s="0"/>
      <c r="AJP129" s="0"/>
      <c r="AJQ129" s="0"/>
      <c r="AJR129" s="0"/>
      <c r="AJS129" s="0"/>
      <c r="AJT129" s="0"/>
      <c r="AJU129" s="0"/>
      <c r="AJV129" s="0"/>
      <c r="AJW129" s="0"/>
      <c r="AJX129" s="0"/>
      <c r="AJY129" s="0"/>
      <c r="AJZ129" s="0"/>
      <c r="AKA129" s="0"/>
      <c r="AKB129" s="0"/>
      <c r="AKC129" s="0"/>
      <c r="AKD129" s="0"/>
      <c r="AKE129" s="0"/>
      <c r="AKF129" s="0"/>
      <c r="AKG129" s="0"/>
      <c r="AKH129" s="0"/>
      <c r="AKI129" s="0"/>
      <c r="AKJ129" s="0"/>
      <c r="AKK129" s="0"/>
      <c r="AKL129" s="0"/>
      <c r="AKM129" s="0"/>
      <c r="AKN129" s="0"/>
      <c r="AKO129" s="0"/>
      <c r="AKP129" s="0"/>
      <c r="AKQ129" s="0"/>
      <c r="AKR129" s="0"/>
      <c r="AKS129" s="0"/>
      <c r="AKT129" s="0"/>
      <c r="AKU129" s="0"/>
      <c r="AKV129" s="0"/>
      <c r="AKW129" s="0"/>
      <c r="AKX129" s="0"/>
      <c r="AKY129" s="0"/>
      <c r="AKZ129" s="0"/>
      <c r="ALA129" s="0"/>
      <c r="ALB129" s="0"/>
      <c r="ALC129" s="0"/>
      <c r="ALD129" s="0"/>
      <c r="ALE129" s="0"/>
      <c r="ALF129" s="0"/>
      <c r="ALG129" s="0"/>
      <c r="ALH129" s="0"/>
      <c r="ALI129" s="0"/>
      <c r="ALJ129" s="0"/>
      <c r="ALK129" s="0"/>
      <c r="ALL129" s="0"/>
      <c r="ALM129" s="0"/>
      <c r="ALN129" s="0"/>
      <c r="ALO129" s="0"/>
      <c r="ALP129" s="0"/>
      <c r="ALQ129" s="0"/>
      <c r="ALR129" s="0"/>
      <c r="ALS129" s="0"/>
      <c r="ALT129" s="0"/>
      <c r="ALU129" s="0"/>
      <c r="ALV129" s="0"/>
      <c r="ALW129" s="0"/>
      <c r="ALX129" s="0"/>
      <c r="ALY129" s="0"/>
      <c r="ALZ129" s="0"/>
      <c r="AMA129" s="0"/>
      <c r="AMB129" s="0"/>
      <c r="AMC129" s="0"/>
      <c r="AMD129" s="0"/>
      <c r="AME129" s="0"/>
      <c r="AMF129" s="0"/>
      <c r="AMG129" s="0"/>
      <c r="AMH129" s="0"/>
      <c r="AMI129" s="0"/>
      <c r="AMJ129" s="0"/>
    </row>
    <row r="130" customFormat="false" ht="12.8" hidden="false" customHeight="false" outlineLevel="0" collapsed="false">
      <c r="A130" s="3" t="n">
        <v>129</v>
      </c>
      <c r="B130" s="0" t="s">
        <v>19</v>
      </c>
      <c r="C130" s="5" t="n">
        <v>0.389</v>
      </c>
      <c r="D130" s="1" t="n">
        <v>245361</v>
      </c>
      <c r="E130" s="1" t="n">
        <v>126508</v>
      </c>
      <c r="F130" s="2" t="n">
        <f aca="false">E130/D130</f>
        <v>0.515599463647442</v>
      </c>
      <c r="G130" s="4" t="n">
        <v>50000</v>
      </c>
      <c r="H130" s="1" t="n">
        <f aca="false">(G130-E130)/F130</f>
        <v>-148386.500363613</v>
      </c>
      <c r="I130" s="1" t="n">
        <f aca="false">E130*M130/G130</f>
        <v>5789.00608</v>
      </c>
      <c r="J130" s="1" t="n">
        <f aca="false">I130-M130</f>
        <v>3501.00608</v>
      </c>
      <c r="K130" s="1"/>
      <c r="L130" s="0" t="s">
        <v>126</v>
      </c>
      <c r="M130" s="1" t="n">
        <v>2288</v>
      </c>
      <c r="N130" s="1" t="n">
        <v>245361</v>
      </c>
      <c r="O130" s="1" t="n">
        <v>1876</v>
      </c>
      <c r="P130" s="1" t="n">
        <v>561385615</v>
      </c>
      <c r="R130" s="0" t="s">
        <v>143</v>
      </c>
    </row>
    <row r="131" s="29" customFormat="true" ht="12.8" hidden="false" customHeight="false" outlineLevel="0" collapsed="false">
      <c r="A131" s="3" t="n">
        <v>130</v>
      </c>
      <c r="B131" s="3" t="s">
        <v>22</v>
      </c>
      <c r="C131" s="5" t="n">
        <v>0.988</v>
      </c>
      <c r="D131" s="1" t="n">
        <v>208533</v>
      </c>
      <c r="E131" s="1" t="n">
        <v>49752</v>
      </c>
      <c r="F131" s="2" t="n">
        <f aca="false">E131/D131</f>
        <v>0.238580944023248</v>
      </c>
      <c r="G131" s="4" t="n">
        <v>50000</v>
      </c>
      <c r="H131" s="1" t="n">
        <f aca="false">(G131-E131)/F131</f>
        <v>1039.47949831163</v>
      </c>
      <c r="I131" s="1" t="n">
        <f aca="false">E131*M131/G131</f>
        <v>2061.72288</v>
      </c>
      <c r="J131" s="1" t="n">
        <f aca="false">I131-M131</f>
        <v>-10.2771200000002</v>
      </c>
      <c r="K131" s="1"/>
      <c r="L131" s="3" t="s">
        <v>146</v>
      </c>
      <c r="M131" s="1" t="n">
        <v>2072</v>
      </c>
      <c r="N131" s="1" t="n">
        <v>208533</v>
      </c>
      <c r="O131" s="1" t="n">
        <v>2300</v>
      </c>
      <c r="P131" s="1" t="n">
        <v>432080145</v>
      </c>
      <c r="Q131" s="3"/>
      <c r="R131" s="3" t="s">
        <v>143</v>
      </c>
    </row>
    <row r="132" s="6" customFormat="true" ht="12.8" hidden="false" customHeight="false" outlineLevel="0" collapsed="false">
      <c r="A132" s="3" t="n">
        <v>131</v>
      </c>
      <c r="B132" s="3" t="s">
        <v>24</v>
      </c>
      <c r="C132" s="5" t="n">
        <v>0.986</v>
      </c>
      <c r="D132" s="1" t="n">
        <v>117996</v>
      </c>
      <c r="E132" s="1" t="n">
        <v>49900</v>
      </c>
      <c r="F132" s="2" t="n">
        <f aca="false">E132/D132</f>
        <v>0.422895691379369</v>
      </c>
      <c r="G132" s="4" t="n">
        <v>50000</v>
      </c>
      <c r="H132" s="1" t="n">
        <f aca="false">(G132-E132)/F132</f>
        <v>236.464929859719</v>
      </c>
      <c r="I132" s="1" t="n">
        <f aca="false">E132*M132/G132</f>
        <v>3759.466</v>
      </c>
      <c r="J132" s="1" t="n">
        <f aca="false">I132-M132</f>
        <v>-7.53400000000011</v>
      </c>
      <c r="K132" s="1"/>
      <c r="L132" s="3" t="s">
        <v>147</v>
      </c>
      <c r="M132" s="1" t="n">
        <v>3767</v>
      </c>
      <c r="N132" s="1" t="n">
        <v>117996</v>
      </c>
      <c r="O132" s="1" t="n">
        <v>1515</v>
      </c>
      <c r="P132" s="1" t="n">
        <v>444489382</v>
      </c>
      <c r="Q132" s="3"/>
      <c r="R132" s="3" t="s">
        <v>143</v>
      </c>
    </row>
    <row r="133" customFormat="false" ht="12.8" hidden="false" customHeight="false" outlineLevel="0" collapsed="false">
      <c r="A133" s="3" t="n">
        <v>132</v>
      </c>
      <c r="B133" s="0" t="s">
        <v>27</v>
      </c>
      <c r="C133" s="5" t="n">
        <v>0.405</v>
      </c>
      <c r="D133" s="1" t="n">
        <v>359483</v>
      </c>
      <c r="E133" s="1" t="n">
        <v>121299</v>
      </c>
      <c r="F133" s="2" t="n">
        <f aca="false">E133/D133</f>
        <v>0.33742624825096</v>
      </c>
      <c r="G133" s="4" t="n">
        <v>50000</v>
      </c>
      <c r="H133" s="1" t="n">
        <f aca="false">(G133-E133)/F133</f>
        <v>-211302.470894237</v>
      </c>
      <c r="I133" s="1" t="n">
        <f aca="false">E133*M133/G133</f>
        <v>4851.96</v>
      </c>
      <c r="J133" s="1" t="n">
        <f aca="false">I133-M133</f>
        <v>2851.96</v>
      </c>
      <c r="K133" s="1"/>
      <c r="L133" s="0" t="s">
        <v>148</v>
      </c>
      <c r="M133" s="1" t="n">
        <v>2000</v>
      </c>
      <c r="N133" s="1" t="n">
        <v>359483</v>
      </c>
      <c r="O133" s="1" t="n">
        <v>1551</v>
      </c>
      <c r="P133" s="1" t="n">
        <v>718965036</v>
      </c>
      <c r="R133" s="0" t="s">
        <v>143</v>
      </c>
    </row>
    <row r="134" s="6" customFormat="true" ht="12.8" hidden="false" customHeight="false" outlineLevel="0" collapsed="false">
      <c r="A134" s="3" t="n">
        <v>133</v>
      </c>
      <c r="B134" s="0" t="s">
        <v>29</v>
      </c>
      <c r="C134" s="5" t="n">
        <v>0.962</v>
      </c>
      <c r="D134" s="1" t="n">
        <v>97871</v>
      </c>
      <c r="E134" s="1" t="n">
        <v>51102</v>
      </c>
      <c r="F134" s="2" t="n">
        <f aca="false">E134/D134</f>
        <v>0.52213628143168</v>
      </c>
      <c r="G134" s="4" t="n">
        <v>50000</v>
      </c>
      <c r="H134" s="1" t="n">
        <f aca="false">(G134-E134)/F134</f>
        <v>-2110.56009549528</v>
      </c>
      <c r="I134" s="1" t="n">
        <f aca="false">E134*M134/G134</f>
        <v>16196.26788</v>
      </c>
      <c r="J134" s="1" t="n">
        <f aca="false">I134-M134</f>
        <v>349.267879999999</v>
      </c>
      <c r="K134" s="1"/>
      <c r="L134" s="0" t="s">
        <v>130</v>
      </c>
      <c r="M134" s="1" t="n">
        <v>15847</v>
      </c>
      <c r="N134" s="1" t="n">
        <v>97871</v>
      </c>
      <c r="O134" s="1" t="n">
        <v>1959</v>
      </c>
      <c r="P134" s="1" t="n">
        <v>1550968370</v>
      </c>
      <c r="Q134" s="3"/>
      <c r="R134" s="0" t="s">
        <v>143</v>
      </c>
    </row>
    <row r="135" customFormat="false" ht="12.8" hidden="false" customHeight="false" outlineLevel="0" collapsed="false">
      <c r="A135" s="6" t="n">
        <v>134</v>
      </c>
      <c r="B135" s="6" t="s">
        <v>37</v>
      </c>
      <c r="C135" s="7" t="n">
        <v>0.982</v>
      </c>
      <c r="D135" s="8" t="n">
        <v>95965</v>
      </c>
      <c r="E135" s="8" t="n">
        <v>50089</v>
      </c>
      <c r="F135" s="9" t="n">
        <f aca="false">E135/D135</f>
        <v>0.52195071119679</v>
      </c>
      <c r="G135" s="25" t="n">
        <v>50000</v>
      </c>
      <c r="H135" s="8" t="n">
        <f aca="false">(G135-E135)/F135</f>
        <v>-170.514184751143</v>
      </c>
      <c r="I135" s="8" t="n">
        <f aca="false">E135*M135/G135</f>
        <v>9162.27988</v>
      </c>
      <c r="J135" s="8" t="n">
        <f aca="false">I135-M135</f>
        <v>16.27988</v>
      </c>
      <c r="K135" s="8"/>
      <c r="L135" s="6" t="s">
        <v>149</v>
      </c>
      <c r="M135" s="8" t="n">
        <v>9146</v>
      </c>
      <c r="N135" s="8" t="n">
        <v>95965</v>
      </c>
      <c r="O135" s="8" t="n">
        <v>2390</v>
      </c>
      <c r="P135" s="8" t="n">
        <v>877693939</v>
      </c>
      <c r="Q135" s="6"/>
      <c r="R135" s="28" t="s">
        <v>143</v>
      </c>
    </row>
    <row r="136" customFormat="false" ht="12.8" hidden="false" customHeight="false" outlineLevel="0" collapsed="false">
      <c r="A136" s="3" t="n">
        <v>135</v>
      </c>
      <c r="B136" s="3" t="s">
        <v>41</v>
      </c>
      <c r="C136" s="5" t="n">
        <v>0.956</v>
      </c>
      <c r="D136" s="4" t="n">
        <v>93136</v>
      </c>
      <c r="E136" s="4" t="n">
        <v>51426</v>
      </c>
      <c r="F136" s="2" t="n">
        <f aca="false">E136/D136</f>
        <v>0.552160281738533</v>
      </c>
      <c r="G136" s="4" t="n">
        <v>50000</v>
      </c>
      <c r="H136" s="1" t="n">
        <f aca="false">(G136-E136)/F136</f>
        <v>-2582.58344028313</v>
      </c>
      <c r="I136" s="1" t="n">
        <f aca="false">E136*M136/G136</f>
        <v>8536.716</v>
      </c>
      <c r="J136" s="1" t="n">
        <f aca="false">I136-M136</f>
        <v>236.716</v>
      </c>
      <c r="K136" s="1"/>
      <c r="L136" s="3" t="s">
        <v>150</v>
      </c>
      <c r="M136" s="4" t="n">
        <v>8300</v>
      </c>
      <c r="N136" s="4" t="n">
        <v>93136</v>
      </c>
      <c r="O136" s="4" t="n">
        <v>3683</v>
      </c>
      <c r="P136" s="4" t="n">
        <v>773029050</v>
      </c>
      <c r="R136" s="3" t="s">
        <v>143</v>
      </c>
    </row>
    <row r="137" customFormat="false" ht="12.8" hidden="false" customHeight="false" outlineLevel="0" collapsed="false">
      <c r="A137" s="3" t="n">
        <v>136</v>
      </c>
      <c r="B137" s="3" t="s">
        <v>48</v>
      </c>
      <c r="C137" s="5" t="n">
        <v>0.983</v>
      </c>
      <c r="D137" s="1" t="n">
        <v>121886</v>
      </c>
      <c r="E137" s="1" t="n">
        <v>50004</v>
      </c>
      <c r="F137" s="2" t="n">
        <f aca="false">E137/D137</f>
        <v>0.410252202878099</v>
      </c>
      <c r="G137" s="4" t="n">
        <v>50000</v>
      </c>
      <c r="H137" s="1" t="n">
        <f aca="false">(G137-E137)/F137</f>
        <v>-9.75009999200064</v>
      </c>
      <c r="I137" s="1" t="n">
        <f aca="false">E137*M137/G137</f>
        <v>5793.46344</v>
      </c>
      <c r="J137" s="1" t="n">
        <f aca="false">I137-M137</f>
        <v>0.463440000000446</v>
      </c>
      <c r="K137" s="1"/>
      <c r="L137" s="3" t="s">
        <v>151</v>
      </c>
      <c r="M137" s="1" t="n">
        <v>5793</v>
      </c>
      <c r="N137" s="1" t="n">
        <v>121886</v>
      </c>
      <c r="O137" s="1" t="n">
        <v>2572</v>
      </c>
      <c r="P137" s="1" t="n">
        <v>706088154</v>
      </c>
      <c r="R137" s="3" t="s">
        <v>143</v>
      </c>
    </row>
    <row r="138" customFormat="false" ht="12.8" hidden="false" customHeight="false" outlineLevel="0" collapsed="false">
      <c r="A138" s="3" t="n">
        <v>137</v>
      </c>
      <c r="B138" s="0" t="s">
        <v>49</v>
      </c>
      <c r="C138" s="5" t="n">
        <v>1</v>
      </c>
      <c r="D138" s="1" t="n">
        <v>148705</v>
      </c>
      <c r="E138" s="1" t="n">
        <v>49178</v>
      </c>
      <c r="F138" s="2" t="n">
        <f aca="false">E138/D138</f>
        <v>0.33070844961501</v>
      </c>
      <c r="G138" s="4" t="n">
        <v>50000</v>
      </c>
      <c r="H138" s="1" t="n">
        <f aca="false">(G138-E138)/F138</f>
        <v>2485.5730204563</v>
      </c>
      <c r="I138" s="1" t="n">
        <f aca="false">E138*M138/G138</f>
        <v>9308.41184</v>
      </c>
      <c r="J138" s="1" t="n">
        <f aca="false">I138-M138</f>
        <v>-155.588159999999</v>
      </c>
      <c r="K138" s="1"/>
      <c r="L138" s="0" t="s">
        <v>152</v>
      </c>
      <c r="M138" s="1" t="n">
        <v>9464</v>
      </c>
      <c r="N138" s="1" t="n">
        <v>148705</v>
      </c>
      <c r="O138" s="1" t="n">
        <v>3131</v>
      </c>
      <c r="P138" s="1" t="n">
        <v>1407347538</v>
      </c>
      <c r="R138" s="0" t="s">
        <v>143</v>
      </c>
    </row>
    <row r="139" customFormat="false" ht="12.8" hidden="false" customHeight="false" outlineLevel="0" collapsed="false">
      <c r="A139" s="3" t="n">
        <v>138</v>
      </c>
      <c r="B139" s="0" t="s">
        <v>52</v>
      </c>
      <c r="C139" s="5" t="n">
        <v>0.988</v>
      </c>
      <c r="D139" s="1" t="n">
        <v>114259</v>
      </c>
      <c r="E139" s="1" t="n">
        <v>49770</v>
      </c>
      <c r="F139" s="2" t="n">
        <f aca="false">E139/D139</f>
        <v>0.435589319003317</v>
      </c>
      <c r="G139" s="4" t="n">
        <v>50000</v>
      </c>
      <c r="H139" s="1" t="n">
        <f aca="false">(G139-E139)/F139</f>
        <v>528.020293349407</v>
      </c>
      <c r="I139" s="1" t="n">
        <f aca="false">E139*M139/G139</f>
        <v>7473.4632</v>
      </c>
      <c r="J139" s="1" t="n">
        <f aca="false">I139-M139</f>
        <v>-34.5367999999999</v>
      </c>
      <c r="K139" s="1"/>
      <c r="L139" s="0" t="s">
        <v>153</v>
      </c>
      <c r="M139" s="1" t="n">
        <v>7508</v>
      </c>
      <c r="N139" s="1" t="n">
        <v>114259</v>
      </c>
      <c r="O139" s="1" t="n">
        <v>3071</v>
      </c>
      <c r="P139" s="1" t="n">
        <v>857858458</v>
      </c>
      <c r="R139" s="0" t="s">
        <v>143</v>
      </c>
    </row>
    <row r="140" customFormat="false" ht="12.8" hidden="false" customHeight="false" outlineLevel="0" collapsed="false">
      <c r="A140" s="3" t="n">
        <v>139</v>
      </c>
      <c r="B140" s="0" t="s">
        <v>55</v>
      </c>
      <c r="C140" s="5" t="n">
        <v>0.984</v>
      </c>
      <c r="D140" s="1" t="n">
        <v>97650</v>
      </c>
      <c r="E140" s="1" t="n">
        <v>49986</v>
      </c>
      <c r="F140" s="2" t="n">
        <f aca="false">E140/D140</f>
        <v>0.511889400921659</v>
      </c>
      <c r="G140" s="4" t="n">
        <v>50000</v>
      </c>
      <c r="H140" s="1" t="n">
        <f aca="false">(G140-E140)/F140</f>
        <v>27.3496579042132</v>
      </c>
      <c r="I140" s="1" t="n">
        <f aca="false">E140*M140/G140</f>
        <v>8193.70512</v>
      </c>
      <c r="J140" s="1" t="n">
        <f aca="false">I140-M140</f>
        <v>-2.29487999999947</v>
      </c>
      <c r="K140" s="1"/>
      <c r="L140" s="0" t="s">
        <v>154</v>
      </c>
      <c r="M140" s="1" t="n">
        <v>8196</v>
      </c>
      <c r="N140" s="1" t="n">
        <v>97650</v>
      </c>
      <c r="O140" s="1" t="n">
        <v>2773</v>
      </c>
      <c r="P140" s="1" t="n">
        <v>800342375</v>
      </c>
      <c r="R140" s="0" t="s">
        <v>143</v>
      </c>
    </row>
    <row r="141" customFormat="false" ht="12.8" hidden="false" customHeight="false" outlineLevel="0" collapsed="false">
      <c r="A141" s="3" t="n">
        <v>140</v>
      </c>
      <c r="B141" s="0" t="s">
        <v>58</v>
      </c>
      <c r="C141" s="5" t="n">
        <v>0.985</v>
      </c>
      <c r="D141" s="1" t="n">
        <v>113321</v>
      </c>
      <c r="E141" s="1" t="n">
        <v>49937</v>
      </c>
      <c r="F141" s="2" t="n">
        <f aca="false">E141/D141</f>
        <v>0.440668543341481</v>
      </c>
      <c r="G141" s="4" t="n">
        <v>50000</v>
      </c>
      <c r="H141" s="1" t="n">
        <f aca="false">(G141-E141)/F141</f>
        <v>142.964595390192</v>
      </c>
      <c r="I141" s="1" t="n">
        <f aca="false">E141*M141/G141</f>
        <v>11246.81114</v>
      </c>
      <c r="J141" s="1" t="n">
        <f aca="false">I141-M141</f>
        <v>-14.1888600000002</v>
      </c>
      <c r="K141" s="1"/>
      <c r="L141" s="0" t="s">
        <v>155</v>
      </c>
      <c r="M141" s="1" t="n">
        <v>11261</v>
      </c>
      <c r="N141" s="1" t="n">
        <v>113321</v>
      </c>
      <c r="O141" s="1" t="n">
        <v>3604</v>
      </c>
      <c r="P141" s="1" t="n">
        <v>1276111489</v>
      </c>
      <c r="Q141" s="0"/>
      <c r="R141" s="0" t="s">
        <v>143</v>
      </c>
    </row>
    <row r="142" customFormat="false" ht="12.8" hidden="false" customHeight="false" outlineLevel="0" collapsed="false">
      <c r="A142" s="3" t="n">
        <v>141</v>
      </c>
      <c r="B142" s="0" t="s">
        <v>61</v>
      </c>
      <c r="C142" s="5" t="n">
        <v>0.983</v>
      </c>
      <c r="D142" s="1" t="n">
        <v>99921</v>
      </c>
      <c r="E142" s="1" t="n">
        <v>50011</v>
      </c>
      <c r="F142" s="2" t="n">
        <f aca="false">E142/D142</f>
        <v>0.50050539926542</v>
      </c>
      <c r="G142" s="4" t="n">
        <v>50000</v>
      </c>
      <c r="H142" s="1" t="n">
        <f aca="false">(G142-E142)/F142</f>
        <v>-21.9777848873248</v>
      </c>
      <c r="I142" s="1" t="n">
        <f aca="false">E142*M142/G142</f>
        <v>13149.89234</v>
      </c>
      <c r="J142" s="1" t="n">
        <f aca="false">I142-M142</f>
        <v>2.89234000000033</v>
      </c>
      <c r="K142" s="1"/>
      <c r="L142" s="0" t="s">
        <v>138</v>
      </c>
      <c r="M142" s="1" t="n">
        <v>13147</v>
      </c>
      <c r="N142" s="1" t="n">
        <v>99921</v>
      </c>
      <c r="O142" s="1" t="n">
        <v>2630</v>
      </c>
      <c r="P142" s="1" t="n">
        <v>1313660155</v>
      </c>
      <c r="Q142" s="0"/>
      <c r="R142" s="0" t="s">
        <v>143</v>
      </c>
    </row>
    <row r="143" customFormat="false" ht="12.8" hidden="false" customHeight="false" outlineLevel="0" collapsed="false">
      <c r="A143" s="6" t="n">
        <v>142</v>
      </c>
      <c r="B143" s="6" t="s">
        <v>67</v>
      </c>
      <c r="C143" s="7" t="n">
        <v>0.983</v>
      </c>
      <c r="D143" s="8" t="n">
        <v>101242</v>
      </c>
      <c r="E143" s="8" t="n">
        <v>50011</v>
      </c>
      <c r="F143" s="9" t="n">
        <f aca="false">E143/D143</f>
        <v>0.493974832579364</v>
      </c>
      <c r="G143" s="25" t="n">
        <v>50000</v>
      </c>
      <c r="H143" s="8" t="n">
        <f aca="false">(G143-E143)/F143</f>
        <v>-22.2683409649877</v>
      </c>
      <c r="I143" s="8" t="n">
        <f aca="false">E143*M143/G143</f>
        <v>18796.13424</v>
      </c>
      <c r="J143" s="8" t="n">
        <f aca="false">I143-M143</f>
        <v>4.13423999999941</v>
      </c>
      <c r="K143" s="8"/>
      <c r="L143" s="6" t="s">
        <v>156</v>
      </c>
      <c r="M143" s="8" t="n">
        <v>18792</v>
      </c>
      <c r="N143" s="8" t="n">
        <v>101242</v>
      </c>
      <c r="O143" s="8" t="n">
        <v>2548</v>
      </c>
      <c r="P143" s="8" t="n">
        <v>1902547600</v>
      </c>
      <c r="Q143" s="28"/>
      <c r="R143" s="28" t="s">
        <v>143</v>
      </c>
    </row>
    <row r="144" customFormat="false" ht="12.8" hidden="false" customHeight="false" outlineLevel="0" collapsed="false">
      <c r="A144" s="3" t="n">
        <v>143</v>
      </c>
      <c r="B144" s="3" t="s">
        <v>70</v>
      </c>
      <c r="C144" s="5" t="n">
        <v>0.981</v>
      </c>
      <c r="D144" s="4" t="n">
        <v>101378</v>
      </c>
      <c r="E144" s="4" t="n">
        <v>50138</v>
      </c>
      <c r="F144" s="2" t="n">
        <f aca="false">E144/D144</f>
        <v>0.494564895736748</v>
      </c>
      <c r="G144" s="4" t="n">
        <v>50000</v>
      </c>
      <c r="H144" s="1" t="n">
        <f aca="false">(G144-E144)/F144</f>
        <v>-279.033148510112</v>
      </c>
      <c r="I144" s="1" t="n">
        <f aca="false">E144*M144/G144</f>
        <v>13134.15048</v>
      </c>
      <c r="J144" s="1" t="n">
        <f aca="false">I144-M144</f>
        <v>36.1504800000002</v>
      </c>
      <c r="K144" s="1"/>
      <c r="L144" s="3" t="s">
        <v>157</v>
      </c>
      <c r="M144" s="4" t="n">
        <v>13098</v>
      </c>
      <c r="N144" s="4" t="n">
        <v>101378</v>
      </c>
      <c r="O144" s="4" t="n">
        <v>3172</v>
      </c>
      <c r="P144" s="4" t="n">
        <v>1327847231</v>
      </c>
      <c r="R144" s="3" t="s">
        <v>143</v>
      </c>
    </row>
    <row r="145" customFormat="false" ht="12.8" hidden="false" customHeight="false" outlineLevel="0" collapsed="false">
      <c r="A145" s="3" t="n">
        <v>144</v>
      </c>
      <c r="B145" s="3" t="s">
        <v>79</v>
      </c>
      <c r="C145" s="5" t="n">
        <v>0.984</v>
      </c>
      <c r="D145" s="1" t="n">
        <v>99434</v>
      </c>
      <c r="E145" s="1" t="n">
        <v>49994</v>
      </c>
      <c r="F145" s="2" t="n">
        <f aca="false">E145/D145</f>
        <v>0.502785767443732</v>
      </c>
      <c r="G145" s="4" t="n">
        <v>50000</v>
      </c>
      <c r="H145" s="1" t="n">
        <f aca="false">(G145-E145)/F145</f>
        <v>11.9335120214426</v>
      </c>
      <c r="I145" s="1" t="n">
        <f aca="false">E145*M145/G145</f>
        <v>13444.38648</v>
      </c>
      <c r="J145" s="1" t="n">
        <f aca="false">I145-M145</f>
        <v>-1.61352000000079</v>
      </c>
      <c r="K145" s="1"/>
      <c r="L145" s="3" t="s">
        <v>158</v>
      </c>
      <c r="M145" s="1" t="n">
        <v>13446</v>
      </c>
      <c r="N145" s="1" t="n">
        <v>99434</v>
      </c>
      <c r="O145" s="1" t="n">
        <v>2869</v>
      </c>
      <c r="P145" s="1" t="n">
        <v>1336986912</v>
      </c>
      <c r="R145" s="3" t="s">
        <v>143</v>
      </c>
    </row>
    <row r="146" customFormat="false" ht="12.8" hidden="false" customHeight="false" outlineLevel="0" collapsed="false">
      <c r="A146" s="3" t="n">
        <v>145</v>
      </c>
      <c r="B146" s="3" t="s">
        <v>82</v>
      </c>
      <c r="C146" s="5" t="n">
        <v>0.984</v>
      </c>
      <c r="D146" s="1" t="n">
        <v>112157</v>
      </c>
      <c r="E146" s="1" t="n">
        <v>49957</v>
      </c>
      <c r="F146" s="2" t="n">
        <f aca="false">E146/D146</f>
        <v>0.445420259101082</v>
      </c>
      <c r="G146" s="4" t="n">
        <v>50000</v>
      </c>
      <c r="H146" s="1" t="n">
        <f aca="false">(G146-E146)/F146</f>
        <v>96.5380427167364</v>
      </c>
      <c r="I146" s="1" t="n">
        <f aca="false">E146*M146/G146</f>
        <v>4266.3278</v>
      </c>
      <c r="J146" s="1" t="n">
        <f aca="false">I146-M146</f>
        <v>-3.67219999999998</v>
      </c>
      <c r="K146" s="1"/>
      <c r="L146" s="3" t="s">
        <v>159</v>
      </c>
      <c r="M146" s="1" t="n">
        <v>4270</v>
      </c>
      <c r="N146" s="1" t="n">
        <v>112157</v>
      </c>
      <c r="O146" s="1" t="n">
        <v>3192</v>
      </c>
      <c r="P146" s="1" t="n">
        <v>478908775</v>
      </c>
      <c r="R146" s="3" t="s">
        <v>143</v>
      </c>
    </row>
    <row r="147" s="6" customFormat="true" ht="12.8" hidden="false" customHeight="false" outlineLevel="0" collapsed="false">
      <c r="A147" s="6" t="n">
        <v>146</v>
      </c>
      <c r="B147" s="6" t="s">
        <v>86</v>
      </c>
      <c r="C147" s="7" t="n">
        <v>0.481</v>
      </c>
      <c r="D147" s="8" t="n">
        <v>282445</v>
      </c>
      <c r="E147" s="8" t="n">
        <v>102215</v>
      </c>
      <c r="F147" s="9" t="n">
        <f aca="false">E147/D147</f>
        <v>0.361893465984528</v>
      </c>
      <c r="G147" s="25" t="n">
        <v>50000</v>
      </c>
      <c r="H147" s="8" t="n">
        <f aca="false">(G147-E147)/F147</f>
        <v>-144282.792887541</v>
      </c>
      <c r="I147" s="8" t="n">
        <f aca="false">E147*M147/G147</f>
        <v>18398.7</v>
      </c>
      <c r="J147" s="8" t="n">
        <f aca="false">I147-M147</f>
        <v>9398.7</v>
      </c>
      <c r="K147" s="8"/>
      <c r="L147" s="6" t="s">
        <v>160</v>
      </c>
      <c r="M147" s="8" t="n">
        <v>9000</v>
      </c>
      <c r="N147" s="8" t="n">
        <v>282445</v>
      </c>
      <c r="O147" s="8" t="n">
        <v>2156</v>
      </c>
      <c r="P147" s="8" t="n">
        <v>2542002423</v>
      </c>
      <c r="R147" s="28" t="s">
        <v>143</v>
      </c>
    </row>
    <row r="148" customFormat="false" ht="12.8" hidden="false" customHeight="false" outlineLevel="0" collapsed="false">
      <c r="A148" s="3" t="n">
        <v>147</v>
      </c>
      <c r="B148" s="0" t="s">
        <v>120</v>
      </c>
      <c r="C148" s="5" t="n">
        <v>0.984</v>
      </c>
      <c r="D148" s="1" t="n">
        <v>102792</v>
      </c>
      <c r="E148" s="1" t="n">
        <v>49989</v>
      </c>
      <c r="F148" s="2" t="n">
        <f aca="false">E148/D148</f>
        <v>0.486312164370768</v>
      </c>
      <c r="G148" s="4" t="n">
        <v>50000</v>
      </c>
      <c r="H148" s="1" t="n">
        <f aca="false">(G148-E148)/F148</f>
        <v>22.6192162275701</v>
      </c>
      <c r="I148" s="1" t="n">
        <f aca="false">E148*M148/G148</f>
        <v>12657.2148</v>
      </c>
      <c r="J148" s="1" t="n">
        <f aca="false">I148-M148</f>
        <v>-2.78520000000026</v>
      </c>
      <c r="K148" s="1"/>
      <c r="L148" s="0" t="s">
        <v>121</v>
      </c>
      <c r="M148" s="1" t="n">
        <v>12660</v>
      </c>
      <c r="N148" s="1" t="n">
        <v>102792</v>
      </c>
      <c r="O148" s="1" t="n">
        <v>1904</v>
      </c>
      <c r="P148" s="1" t="n">
        <v>1301343516</v>
      </c>
      <c r="R148" s="3" t="s">
        <v>161</v>
      </c>
    </row>
    <row r="149" customFormat="false" ht="12.8" hidden="false" customHeight="false" outlineLevel="0" collapsed="false">
      <c r="A149" s="6" t="n">
        <v>148</v>
      </c>
      <c r="B149" s="6" t="s">
        <v>7</v>
      </c>
      <c r="C149" s="7" t="n">
        <v>0.983</v>
      </c>
      <c r="D149" s="8" t="n">
        <v>79644</v>
      </c>
      <c r="E149" s="8" t="n">
        <v>50008</v>
      </c>
      <c r="F149" s="9" t="n">
        <f aca="false">E149/D149</f>
        <v>0.627894128873487</v>
      </c>
      <c r="G149" s="25" t="n">
        <v>50000</v>
      </c>
      <c r="H149" s="8" t="n">
        <f aca="false">(G149-E149)/F149</f>
        <v>-12.7410014397696</v>
      </c>
      <c r="I149" s="8" t="n">
        <f aca="false">E149*M149/G149</f>
        <v>7399.18368</v>
      </c>
      <c r="J149" s="8" t="n">
        <f aca="false">I149-M149</f>
        <v>1.18368000000009</v>
      </c>
      <c r="K149" s="8"/>
      <c r="L149" s="6" t="s">
        <v>144</v>
      </c>
      <c r="M149" s="8" t="n">
        <v>7398</v>
      </c>
      <c r="N149" s="8" t="n">
        <v>79644</v>
      </c>
      <c r="O149" s="8" t="n">
        <v>2670</v>
      </c>
      <c r="P149" s="8" t="n">
        <v>589206059</v>
      </c>
      <c r="Q149" s="6"/>
      <c r="R149" s="6" t="s">
        <v>161</v>
      </c>
    </row>
    <row r="150" customFormat="false" ht="12.8" hidden="false" customHeight="false" outlineLevel="0" collapsed="false">
      <c r="A150" s="3" t="n">
        <v>149</v>
      </c>
      <c r="B150" s="0" t="s">
        <v>11</v>
      </c>
      <c r="C150" s="5" t="n">
        <v>0.982</v>
      </c>
      <c r="D150" s="1" t="n">
        <v>105217</v>
      </c>
      <c r="E150" s="1" t="n">
        <v>50078</v>
      </c>
      <c r="F150" s="2" t="n">
        <f aca="false">E150/D150</f>
        <v>0.47594970394518</v>
      </c>
      <c r="G150" s="4" t="n">
        <v>50000</v>
      </c>
      <c r="H150" s="1" t="n">
        <f aca="false">(G150-E150)/F150</f>
        <v>-163.882862734135</v>
      </c>
      <c r="I150" s="1" t="n">
        <f aca="false">E150*M150/G150</f>
        <v>9922.45492</v>
      </c>
      <c r="J150" s="1" t="n">
        <f aca="false">I150-M150</f>
        <v>15.4549200000001</v>
      </c>
      <c r="K150" s="1"/>
      <c r="L150" s="0" t="s">
        <v>145</v>
      </c>
      <c r="M150" s="1" t="n">
        <v>9907</v>
      </c>
      <c r="N150" s="1" t="n">
        <v>105217</v>
      </c>
      <c r="O150" s="1" t="n">
        <v>2581</v>
      </c>
      <c r="P150" s="1" t="n">
        <v>1042384328</v>
      </c>
      <c r="R150" s="3" t="s">
        <v>161</v>
      </c>
    </row>
    <row r="151" customFormat="false" ht="12.8" hidden="false" customHeight="false" outlineLevel="0" collapsed="false">
      <c r="A151" s="3" t="n">
        <v>150</v>
      </c>
      <c r="B151" s="0" t="s">
        <v>12</v>
      </c>
      <c r="C151" s="5" t="n">
        <v>0.984</v>
      </c>
      <c r="D151" s="1" t="n">
        <v>106342</v>
      </c>
      <c r="E151" s="1" t="n">
        <v>49978</v>
      </c>
      <c r="F151" s="2" t="n">
        <f aca="false">E151/D151</f>
        <v>0.469974234074966</v>
      </c>
      <c r="G151" s="4" t="n">
        <v>50000</v>
      </c>
      <c r="H151" s="1" t="n">
        <f aca="false">(G151-E151)/F151</f>
        <v>46.8110768738245</v>
      </c>
      <c r="I151" s="1" t="n">
        <f aca="false">E151*M151/G151</f>
        <v>8962.05496</v>
      </c>
      <c r="J151" s="1" t="n">
        <f aca="false">I151-M151</f>
        <v>-3.94504000000052</v>
      </c>
      <c r="K151" s="1"/>
      <c r="L151" s="0" t="s">
        <v>125</v>
      </c>
      <c r="M151" s="1" t="n">
        <v>8966</v>
      </c>
      <c r="N151" s="1" t="n">
        <v>106342</v>
      </c>
      <c r="O151" s="1" t="n">
        <v>2002</v>
      </c>
      <c r="P151" s="1" t="n">
        <v>953461413</v>
      </c>
      <c r="R151" s="3" t="s">
        <v>161</v>
      </c>
    </row>
    <row r="152" customFormat="false" ht="12.8" hidden="false" customHeight="false" outlineLevel="0" collapsed="false">
      <c r="A152" s="3" t="n">
        <v>151</v>
      </c>
      <c r="B152" s="0" t="s">
        <v>19</v>
      </c>
      <c r="C152" s="5" t="n">
        <v>0.389</v>
      </c>
      <c r="D152" s="1" t="n">
        <v>245361</v>
      </c>
      <c r="E152" s="1" t="n">
        <v>126508</v>
      </c>
      <c r="F152" s="2" t="n">
        <f aca="false">E152/D152</f>
        <v>0.515599463647442</v>
      </c>
      <c r="G152" s="4" t="n">
        <v>50000</v>
      </c>
      <c r="H152" s="1" t="n">
        <f aca="false">(G152-E152)/F152</f>
        <v>-148386.500363613</v>
      </c>
      <c r="I152" s="1" t="n">
        <f aca="false">E152*M152/G152</f>
        <v>5789.00608</v>
      </c>
      <c r="J152" s="1" t="n">
        <f aca="false">I152-M152</f>
        <v>3501.00608</v>
      </c>
      <c r="K152" s="1"/>
      <c r="L152" s="0" t="s">
        <v>126</v>
      </c>
      <c r="M152" s="1" t="n">
        <v>2288</v>
      </c>
      <c r="N152" s="1" t="n">
        <v>245361</v>
      </c>
      <c r="O152" s="1" t="n">
        <v>1876</v>
      </c>
      <c r="P152" s="1" t="n">
        <v>561385615</v>
      </c>
      <c r="R152" s="3" t="s">
        <v>161</v>
      </c>
    </row>
    <row r="153" customFormat="false" ht="12.8" hidden="false" customHeight="false" outlineLevel="0" collapsed="false">
      <c r="A153" s="3" t="n">
        <v>152</v>
      </c>
      <c r="B153" s="0" t="s">
        <v>22</v>
      </c>
      <c r="C153" s="5" t="n">
        <v>0.988</v>
      </c>
      <c r="D153" s="1" t="n">
        <v>208533</v>
      </c>
      <c r="E153" s="1" t="n">
        <v>49752</v>
      </c>
      <c r="F153" s="2" t="n">
        <f aca="false">E153/D153</f>
        <v>0.238580944023248</v>
      </c>
      <c r="G153" s="4" t="n">
        <v>50000</v>
      </c>
      <c r="H153" s="1" t="n">
        <f aca="false">(G153-E153)/F153</f>
        <v>1039.47949831163</v>
      </c>
      <c r="I153" s="1" t="n">
        <f aca="false">E153*M153/G153</f>
        <v>2061.72288</v>
      </c>
      <c r="J153" s="1" t="n">
        <f aca="false">I153-M153</f>
        <v>-10.2771200000002</v>
      </c>
      <c r="K153" s="1"/>
      <c r="L153" s="0" t="s">
        <v>146</v>
      </c>
      <c r="M153" s="1" t="n">
        <v>2072</v>
      </c>
      <c r="N153" s="1" t="n">
        <v>208533</v>
      </c>
      <c r="O153" s="1" t="n">
        <v>2300</v>
      </c>
      <c r="P153" s="1" t="n">
        <v>432080145</v>
      </c>
      <c r="R153" s="3" t="s">
        <v>161</v>
      </c>
    </row>
    <row r="154" s="6" customFormat="true" ht="12.8" hidden="false" customHeight="false" outlineLevel="0" collapsed="false">
      <c r="A154" s="3" t="n">
        <v>153</v>
      </c>
      <c r="B154" s="0" t="s">
        <v>24</v>
      </c>
      <c r="C154" s="5" t="n">
        <v>0.986</v>
      </c>
      <c r="D154" s="1" t="n">
        <v>117996</v>
      </c>
      <c r="E154" s="1" t="n">
        <v>49900</v>
      </c>
      <c r="F154" s="2" t="n">
        <f aca="false">E154/D154</f>
        <v>0.422895691379369</v>
      </c>
      <c r="G154" s="4" t="n">
        <v>50000</v>
      </c>
      <c r="H154" s="1" t="n">
        <f aca="false">(G154-E154)/F154</f>
        <v>236.464929859719</v>
      </c>
      <c r="I154" s="1" t="n">
        <f aca="false">E154*M154/G154</f>
        <v>3759.466</v>
      </c>
      <c r="J154" s="1" t="n">
        <f aca="false">I154-M154</f>
        <v>-7.53400000000011</v>
      </c>
      <c r="K154" s="1"/>
      <c r="L154" s="0" t="s">
        <v>147</v>
      </c>
      <c r="M154" s="1" t="n">
        <v>3767</v>
      </c>
      <c r="N154" s="1" t="n">
        <v>117996</v>
      </c>
      <c r="O154" s="1" t="n">
        <v>1515</v>
      </c>
      <c r="P154" s="1" t="n">
        <v>444489382</v>
      </c>
      <c r="Q154" s="3"/>
      <c r="R154" s="3" t="s">
        <v>161</v>
      </c>
    </row>
    <row r="155" customFormat="false" ht="12.8" hidden="false" customHeight="false" outlineLevel="0" collapsed="false">
      <c r="A155" s="3" t="n">
        <v>154</v>
      </c>
      <c r="B155" s="0" t="s">
        <v>27</v>
      </c>
      <c r="C155" s="5" t="n">
        <v>0.405</v>
      </c>
      <c r="D155" s="1" t="n">
        <v>359483</v>
      </c>
      <c r="E155" s="1" t="n">
        <v>121299</v>
      </c>
      <c r="F155" s="2" t="n">
        <f aca="false">E155/D155</f>
        <v>0.33742624825096</v>
      </c>
      <c r="G155" s="4" t="n">
        <v>50000</v>
      </c>
      <c r="H155" s="1" t="n">
        <f aca="false">(G155-E155)/F155</f>
        <v>-211302.470894237</v>
      </c>
      <c r="I155" s="1" t="n">
        <f aca="false">E155*M155/G155</f>
        <v>4851.96</v>
      </c>
      <c r="J155" s="1" t="n">
        <f aca="false">I155-M155</f>
        <v>2851.96</v>
      </c>
      <c r="K155" s="1"/>
      <c r="L155" s="0" t="s">
        <v>148</v>
      </c>
      <c r="M155" s="1" t="n">
        <v>2000</v>
      </c>
      <c r="N155" s="1" t="n">
        <v>359483</v>
      </c>
      <c r="O155" s="1" t="n">
        <v>1551</v>
      </c>
      <c r="P155" s="1" t="n">
        <v>718965036</v>
      </c>
      <c r="Q155" s="0"/>
      <c r="R155" s="3" t="s">
        <v>161</v>
      </c>
    </row>
    <row r="156" customFormat="false" ht="12.8" hidden="false" customHeight="false" outlineLevel="0" collapsed="false">
      <c r="A156" s="3" t="n">
        <v>155</v>
      </c>
      <c r="B156" s="0" t="s">
        <v>29</v>
      </c>
      <c r="C156" s="5" t="n">
        <v>0.962</v>
      </c>
      <c r="D156" s="1" t="n">
        <v>97871</v>
      </c>
      <c r="E156" s="1" t="n">
        <v>51102</v>
      </c>
      <c r="F156" s="2" t="n">
        <f aca="false">E156/D156</f>
        <v>0.52213628143168</v>
      </c>
      <c r="G156" s="4" t="n">
        <v>50000</v>
      </c>
      <c r="H156" s="1" t="n">
        <f aca="false">(G156-E156)/F156</f>
        <v>-2110.56009549528</v>
      </c>
      <c r="I156" s="1" t="n">
        <f aca="false">E156*M156/G156</f>
        <v>16196.26788</v>
      </c>
      <c r="J156" s="1" t="n">
        <f aca="false">I156-M156</f>
        <v>349.267879999999</v>
      </c>
      <c r="K156" s="1"/>
      <c r="L156" s="0" t="s">
        <v>130</v>
      </c>
      <c r="M156" s="1" t="n">
        <v>15847</v>
      </c>
      <c r="N156" s="1" t="n">
        <v>97871</v>
      </c>
      <c r="O156" s="1" t="n">
        <v>1959</v>
      </c>
      <c r="P156" s="1" t="n">
        <v>1550968370</v>
      </c>
      <c r="Q156" s="0"/>
      <c r="R156" s="3" t="s">
        <v>161</v>
      </c>
    </row>
    <row r="157" customFormat="false" ht="12.8" hidden="false" customHeight="false" outlineLevel="0" collapsed="false">
      <c r="A157" s="3" t="n">
        <v>156</v>
      </c>
      <c r="B157" s="0" t="s">
        <v>37</v>
      </c>
      <c r="C157" s="5" t="n">
        <v>0.982</v>
      </c>
      <c r="D157" s="1" t="n">
        <v>95965</v>
      </c>
      <c r="E157" s="1" t="n">
        <v>50089</v>
      </c>
      <c r="F157" s="2" t="n">
        <f aca="false">E157/D157</f>
        <v>0.52195071119679</v>
      </c>
      <c r="G157" s="4" t="n">
        <v>50000</v>
      </c>
      <c r="H157" s="1" t="n">
        <f aca="false">(G157-E157)/F157</f>
        <v>-170.514184751143</v>
      </c>
      <c r="I157" s="1" t="n">
        <f aca="false">E157*M157/G157</f>
        <v>9162.27988</v>
      </c>
      <c r="J157" s="1" t="n">
        <f aca="false">I157-M157</f>
        <v>16.27988</v>
      </c>
      <c r="K157" s="1"/>
      <c r="L157" s="0" t="s">
        <v>149</v>
      </c>
      <c r="M157" s="1" t="n">
        <v>9146</v>
      </c>
      <c r="N157" s="1" t="n">
        <v>95965</v>
      </c>
      <c r="O157" s="1" t="n">
        <v>2390</v>
      </c>
      <c r="P157" s="1" t="n">
        <v>877693939</v>
      </c>
      <c r="Q157" s="0"/>
      <c r="R157" s="3" t="s">
        <v>161</v>
      </c>
    </row>
    <row r="158" customFormat="false" ht="12.8" hidden="false" customHeight="false" outlineLevel="0" collapsed="false">
      <c r="A158" s="6" t="n">
        <v>157</v>
      </c>
      <c r="B158" s="6" t="s">
        <v>41</v>
      </c>
      <c r="C158" s="7" t="n">
        <v>0.98</v>
      </c>
      <c r="D158" s="8" t="n">
        <v>90572</v>
      </c>
      <c r="E158" s="8" t="n">
        <v>50168</v>
      </c>
      <c r="F158" s="9" t="n">
        <f aca="false">E158/D158</f>
        <v>0.553901868127015</v>
      </c>
      <c r="G158" s="25" t="n">
        <v>50000</v>
      </c>
      <c r="H158" s="8" t="n">
        <f aca="false">(G158-E158)/F158</f>
        <v>-303.302822516345</v>
      </c>
      <c r="I158" s="8" t="n">
        <f aca="false">E158*M158/G158</f>
        <v>8563.6776</v>
      </c>
      <c r="J158" s="8" t="n">
        <f aca="false">I158-M158</f>
        <v>28.6776000000009</v>
      </c>
      <c r="K158" s="8"/>
      <c r="L158" s="6" t="s">
        <v>162</v>
      </c>
      <c r="M158" s="8" t="n">
        <v>8535</v>
      </c>
      <c r="N158" s="8" t="n">
        <v>90572</v>
      </c>
      <c r="O158" s="8" t="n">
        <v>3594</v>
      </c>
      <c r="P158" s="8" t="n">
        <v>773029050</v>
      </c>
      <c r="Q158" s="28"/>
      <c r="R158" s="6" t="s">
        <v>161</v>
      </c>
    </row>
    <row r="159" customFormat="false" ht="12.8" hidden="false" customHeight="false" outlineLevel="0" collapsed="false">
      <c r="A159" s="6" t="n">
        <v>158</v>
      </c>
      <c r="B159" s="6" t="s">
        <v>48</v>
      </c>
      <c r="C159" s="7" t="n">
        <v>0.983</v>
      </c>
      <c r="D159" s="8" t="n">
        <v>121886</v>
      </c>
      <c r="E159" s="8" t="n">
        <v>50004</v>
      </c>
      <c r="F159" s="9" t="n">
        <f aca="false">E159/D159</f>
        <v>0.410252202878099</v>
      </c>
      <c r="G159" s="25" t="n">
        <v>50000</v>
      </c>
      <c r="H159" s="8" t="n">
        <f aca="false">(G159-E159)/F159</f>
        <v>-9.75009999200064</v>
      </c>
      <c r="I159" s="8" t="n">
        <f aca="false">E159*M159/G159</f>
        <v>5793.46344</v>
      </c>
      <c r="J159" s="8" t="n">
        <f aca="false">I159-M159</f>
        <v>0.463440000000446</v>
      </c>
      <c r="K159" s="8"/>
      <c r="L159" s="6" t="s">
        <v>151</v>
      </c>
      <c r="M159" s="8" t="n">
        <v>5793</v>
      </c>
      <c r="N159" s="8" t="n">
        <v>121886</v>
      </c>
      <c r="O159" s="8" t="n">
        <v>2572</v>
      </c>
      <c r="P159" s="8" t="n">
        <v>706088154</v>
      </c>
      <c r="Q159" s="28"/>
      <c r="R159" s="6" t="s">
        <v>161</v>
      </c>
    </row>
    <row r="160" s="6" customFormat="true" ht="12.8" hidden="false" customHeight="false" outlineLevel="0" collapsed="false">
      <c r="A160" s="3" t="n">
        <v>159</v>
      </c>
      <c r="B160" s="0" t="s">
        <v>49</v>
      </c>
      <c r="C160" s="5" t="n">
        <v>1</v>
      </c>
      <c r="D160" s="1" t="n">
        <v>148705</v>
      </c>
      <c r="E160" s="1" t="n">
        <v>49178</v>
      </c>
      <c r="F160" s="2" t="n">
        <f aca="false">E160/D160</f>
        <v>0.33070844961501</v>
      </c>
      <c r="G160" s="4" t="n">
        <v>50000</v>
      </c>
      <c r="H160" s="1" t="n">
        <f aca="false">(G160-E160)/F160</f>
        <v>2485.5730204563</v>
      </c>
      <c r="I160" s="1" t="n">
        <f aca="false">E160*M160/G160</f>
        <v>9308.41184</v>
      </c>
      <c r="J160" s="1" t="n">
        <f aca="false">I160-M160</f>
        <v>-155.588159999999</v>
      </c>
      <c r="K160" s="1"/>
      <c r="L160" s="0" t="s">
        <v>152</v>
      </c>
      <c r="M160" s="1" t="n">
        <v>9464</v>
      </c>
      <c r="N160" s="1" t="n">
        <v>148705</v>
      </c>
      <c r="O160" s="1" t="n">
        <v>3131</v>
      </c>
      <c r="P160" s="1" t="n">
        <v>1407347538</v>
      </c>
      <c r="Q160" s="3"/>
      <c r="R160" s="3" t="s">
        <v>161</v>
      </c>
    </row>
    <row r="161" customFormat="false" ht="12.8" hidden="false" customHeight="false" outlineLevel="0" collapsed="false">
      <c r="A161" s="6" t="n">
        <v>160</v>
      </c>
      <c r="B161" s="6" t="s">
        <v>52</v>
      </c>
      <c r="C161" s="7" t="n">
        <v>0.988</v>
      </c>
      <c r="D161" s="8" t="n">
        <v>114259</v>
      </c>
      <c r="E161" s="8" t="n">
        <v>49770</v>
      </c>
      <c r="F161" s="9" t="n">
        <f aca="false">E161/D161</f>
        <v>0.435589319003317</v>
      </c>
      <c r="G161" s="25" t="n">
        <v>50000</v>
      </c>
      <c r="H161" s="8" t="n">
        <f aca="false">(G161-E161)/F161</f>
        <v>528.020293349407</v>
      </c>
      <c r="I161" s="8" t="n">
        <f aca="false">E161*M161/G161</f>
        <v>7473.4632</v>
      </c>
      <c r="J161" s="8" t="n">
        <f aca="false">I161-M161</f>
        <v>-34.5367999999999</v>
      </c>
      <c r="K161" s="8"/>
      <c r="L161" s="6" t="s">
        <v>153</v>
      </c>
      <c r="M161" s="8" t="n">
        <v>7508</v>
      </c>
      <c r="N161" s="8" t="n">
        <v>114259</v>
      </c>
      <c r="O161" s="8" t="n">
        <v>3071</v>
      </c>
      <c r="P161" s="8" t="n">
        <v>857858458</v>
      </c>
      <c r="Q161" s="6"/>
      <c r="R161" s="6" t="s">
        <v>161</v>
      </c>
    </row>
    <row r="162" s="6" customFormat="true" ht="12.8" hidden="false" customHeight="false" outlineLevel="0" collapsed="false">
      <c r="A162" s="6" t="n">
        <v>161</v>
      </c>
      <c r="B162" s="6" t="s">
        <v>55</v>
      </c>
      <c r="C162" s="7" t="n">
        <v>0.984</v>
      </c>
      <c r="D162" s="8" t="n">
        <v>97650</v>
      </c>
      <c r="E162" s="8" t="n">
        <v>49986</v>
      </c>
      <c r="F162" s="9" t="n">
        <f aca="false">E162/D162</f>
        <v>0.511889400921659</v>
      </c>
      <c r="G162" s="25" t="n">
        <v>50000</v>
      </c>
      <c r="H162" s="8" t="n">
        <f aca="false">(G162-E162)/F162</f>
        <v>27.3496579042132</v>
      </c>
      <c r="I162" s="8" t="n">
        <f aca="false">E162*M162/G162</f>
        <v>8193.70512</v>
      </c>
      <c r="J162" s="8" t="n">
        <f aca="false">I162-M162</f>
        <v>-2.29487999999947</v>
      </c>
      <c r="K162" s="8"/>
      <c r="L162" s="6" t="s">
        <v>154</v>
      </c>
      <c r="M162" s="8" t="n">
        <v>8196</v>
      </c>
      <c r="N162" s="8" t="n">
        <v>97650</v>
      </c>
      <c r="O162" s="8" t="n">
        <v>2773</v>
      </c>
      <c r="P162" s="8" t="n">
        <v>800342375</v>
      </c>
      <c r="R162" s="6" t="s">
        <v>161</v>
      </c>
    </row>
    <row r="163" customFormat="false" ht="12.8" hidden="false" customHeight="false" outlineLevel="0" collapsed="false">
      <c r="A163" s="6" t="n">
        <v>162</v>
      </c>
      <c r="B163" s="6" t="s">
        <v>58</v>
      </c>
      <c r="C163" s="7" t="n">
        <v>0.985</v>
      </c>
      <c r="D163" s="8" t="n">
        <v>113321</v>
      </c>
      <c r="E163" s="8" t="n">
        <v>49937</v>
      </c>
      <c r="F163" s="9" t="n">
        <f aca="false">E163/D163</f>
        <v>0.440668543341481</v>
      </c>
      <c r="G163" s="25" t="n">
        <v>50000</v>
      </c>
      <c r="H163" s="8" t="n">
        <f aca="false">(G163-E163)/F163</f>
        <v>142.964595390192</v>
      </c>
      <c r="I163" s="8" t="n">
        <f aca="false">E163*M163/G163</f>
        <v>11246.81114</v>
      </c>
      <c r="J163" s="8" t="n">
        <f aca="false">I163-M163</f>
        <v>-14.1888600000002</v>
      </c>
      <c r="K163" s="8"/>
      <c r="L163" s="6" t="s">
        <v>155</v>
      </c>
      <c r="M163" s="8" t="n">
        <v>11261</v>
      </c>
      <c r="N163" s="8" t="n">
        <v>113321</v>
      </c>
      <c r="O163" s="8" t="n">
        <v>3604</v>
      </c>
      <c r="P163" s="8" t="n">
        <v>1276111489</v>
      </c>
      <c r="Q163" s="6"/>
      <c r="R163" s="6" t="s">
        <v>161</v>
      </c>
    </row>
    <row r="164" customFormat="false" ht="12.8" hidden="false" customHeight="false" outlineLevel="0" collapsed="false">
      <c r="A164" s="3" t="n">
        <v>163</v>
      </c>
      <c r="B164" s="0" t="s">
        <v>61</v>
      </c>
      <c r="C164" s="5" t="n">
        <v>0.983</v>
      </c>
      <c r="D164" s="1" t="n">
        <v>99921</v>
      </c>
      <c r="E164" s="1" t="n">
        <v>50011</v>
      </c>
      <c r="F164" s="2" t="n">
        <f aca="false">E164/D164</f>
        <v>0.50050539926542</v>
      </c>
      <c r="G164" s="4" t="n">
        <v>50000</v>
      </c>
      <c r="H164" s="1" t="n">
        <f aca="false">(G164-E164)/F164</f>
        <v>-21.9777848873248</v>
      </c>
      <c r="I164" s="1" t="n">
        <f aca="false">E164*M164/G164</f>
        <v>13149.89234</v>
      </c>
      <c r="J164" s="1" t="n">
        <f aca="false">I164-M164</f>
        <v>2.89234000000033</v>
      </c>
      <c r="K164" s="1"/>
      <c r="L164" s="0" t="s">
        <v>138</v>
      </c>
      <c r="M164" s="1" t="n">
        <v>13147</v>
      </c>
      <c r="N164" s="1" t="n">
        <v>99921</v>
      </c>
      <c r="O164" s="1" t="n">
        <v>2630</v>
      </c>
      <c r="P164" s="1" t="n">
        <v>1313660155</v>
      </c>
      <c r="R164" s="3" t="s">
        <v>161</v>
      </c>
    </row>
    <row r="165" customFormat="false" ht="12.8" hidden="false" customHeight="false" outlineLevel="0" collapsed="false">
      <c r="A165" s="3" t="n">
        <v>164</v>
      </c>
      <c r="B165" s="0" t="s">
        <v>67</v>
      </c>
      <c r="C165" s="5" t="n">
        <v>0.983</v>
      </c>
      <c r="D165" s="1" t="n">
        <v>101242</v>
      </c>
      <c r="E165" s="1" t="n">
        <v>50011</v>
      </c>
      <c r="F165" s="2" t="n">
        <f aca="false">E165/D165</f>
        <v>0.493974832579364</v>
      </c>
      <c r="G165" s="4" t="n">
        <v>50000</v>
      </c>
      <c r="H165" s="1" t="n">
        <f aca="false">(G165-E165)/F165</f>
        <v>-22.2683409649877</v>
      </c>
      <c r="I165" s="1" t="n">
        <f aca="false">E165*M165/G165</f>
        <v>18796.13424</v>
      </c>
      <c r="J165" s="1" t="n">
        <f aca="false">I165-M165</f>
        <v>4.13423999999941</v>
      </c>
      <c r="K165" s="1"/>
      <c r="L165" s="0" t="s">
        <v>156</v>
      </c>
      <c r="M165" s="1" t="n">
        <v>18792</v>
      </c>
      <c r="N165" s="1" t="n">
        <v>101242</v>
      </c>
      <c r="O165" s="1" t="n">
        <v>2548</v>
      </c>
      <c r="P165" s="1" t="n">
        <v>1902547600</v>
      </c>
      <c r="R165" s="3" t="s">
        <v>161</v>
      </c>
    </row>
    <row r="166" customFormat="false" ht="12.8" hidden="false" customHeight="false" outlineLevel="0" collapsed="false">
      <c r="A166" s="6" t="n">
        <v>165</v>
      </c>
      <c r="B166" s="6" t="s">
        <v>70</v>
      </c>
      <c r="C166" s="7" t="n">
        <v>0.983</v>
      </c>
      <c r="D166" s="8" t="n">
        <v>101100</v>
      </c>
      <c r="E166" s="8" t="n">
        <v>50009</v>
      </c>
      <c r="F166" s="9" t="n">
        <f aca="false">E166/D166</f>
        <v>0.494648862512364</v>
      </c>
      <c r="G166" s="25" t="n">
        <v>50000</v>
      </c>
      <c r="H166" s="8" t="n">
        <f aca="false">(G166-E166)/F166</f>
        <v>-18.1947249495091</v>
      </c>
      <c r="I166" s="8" t="n">
        <f aca="false">E166*M166/G166</f>
        <v>13136.36412</v>
      </c>
      <c r="J166" s="8" t="n">
        <f aca="false">I166-M166</f>
        <v>2.36412000000018</v>
      </c>
      <c r="K166" s="8"/>
      <c r="L166" s="6" t="s">
        <v>163</v>
      </c>
      <c r="M166" s="8" t="n">
        <v>13134</v>
      </c>
      <c r="N166" s="8" t="n">
        <v>101100</v>
      </c>
      <c r="O166" s="8" t="n">
        <v>3168</v>
      </c>
      <c r="P166" s="8" t="n">
        <v>1327847231</v>
      </c>
      <c r="Q166" s="6"/>
      <c r="R166" s="6" t="s">
        <v>161</v>
      </c>
    </row>
    <row r="167" customFormat="false" ht="12.8" hidden="false" customHeight="false" outlineLevel="0" collapsed="false">
      <c r="A167" s="6" t="n">
        <v>166</v>
      </c>
      <c r="B167" s="6" t="s">
        <v>79</v>
      </c>
      <c r="C167" s="7" t="n">
        <v>0.984</v>
      </c>
      <c r="D167" s="8" t="n">
        <v>99434</v>
      </c>
      <c r="E167" s="8" t="n">
        <v>49994</v>
      </c>
      <c r="F167" s="9" t="n">
        <f aca="false">E167/D167</f>
        <v>0.502785767443732</v>
      </c>
      <c r="G167" s="25" t="n">
        <v>50000</v>
      </c>
      <c r="H167" s="8" t="n">
        <f aca="false">(G167-E167)/F167</f>
        <v>11.9335120214426</v>
      </c>
      <c r="I167" s="8" t="n">
        <f aca="false">E167*M167/G167</f>
        <v>13444.38648</v>
      </c>
      <c r="J167" s="8" t="n">
        <f aca="false">I167-M167</f>
        <v>-1.61352000000079</v>
      </c>
      <c r="K167" s="8"/>
      <c r="L167" s="6" t="s">
        <v>158</v>
      </c>
      <c r="M167" s="8" t="n">
        <v>13446</v>
      </c>
      <c r="N167" s="8" t="n">
        <v>99434</v>
      </c>
      <c r="O167" s="8" t="n">
        <v>2869</v>
      </c>
      <c r="P167" s="8" t="n">
        <v>1336986912</v>
      </c>
      <c r="Q167" s="6"/>
      <c r="R167" s="6" t="s">
        <v>161</v>
      </c>
    </row>
    <row r="168" s="15" customFormat="true" ht="12.8" hidden="false" customHeight="false" outlineLevel="0" collapsed="false">
      <c r="A168" s="6" t="n">
        <v>167</v>
      </c>
      <c r="B168" s="6" t="s">
        <v>82</v>
      </c>
      <c r="C168" s="7" t="n">
        <v>0.984</v>
      </c>
      <c r="D168" s="8" t="n">
        <v>112157</v>
      </c>
      <c r="E168" s="8" t="n">
        <v>49957</v>
      </c>
      <c r="F168" s="9" t="n">
        <f aca="false">E168/D168</f>
        <v>0.445420259101082</v>
      </c>
      <c r="G168" s="25" t="n">
        <v>50000</v>
      </c>
      <c r="H168" s="8" t="n">
        <f aca="false">(G168-E168)/F168</f>
        <v>96.5380427167364</v>
      </c>
      <c r="I168" s="8" t="n">
        <f aca="false">E168*M168/G168</f>
        <v>4266.3278</v>
      </c>
      <c r="J168" s="8" t="n">
        <f aca="false">I168-M168</f>
        <v>-3.67219999999998</v>
      </c>
      <c r="K168" s="8"/>
      <c r="L168" s="6" t="s">
        <v>159</v>
      </c>
      <c r="M168" s="8" t="n">
        <v>4270</v>
      </c>
      <c r="N168" s="8" t="n">
        <v>112157</v>
      </c>
      <c r="O168" s="8" t="n">
        <v>3192</v>
      </c>
      <c r="P168" s="8" t="n">
        <v>478908775</v>
      </c>
      <c r="Q168" s="28"/>
      <c r="R168" s="6" t="s">
        <v>161</v>
      </c>
    </row>
    <row r="169" s="10" customFormat="true" ht="12.8" hidden="false" customHeight="false" outlineLevel="0" collapsed="false">
      <c r="A169" s="3" t="n">
        <v>168</v>
      </c>
      <c r="B169" s="0" t="s">
        <v>86</v>
      </c>
      <c r="C169" s="5" t="n">
        <v>0.481</v>
      </c>
      <c r="D169" s="1" t="n">
        <v>282445</v>
      </c>
      <c r="E169" s="1" t="n">
        <v>102215</v>
      </c>
      <c r="F169" s="2" t="n">
        <f aca="false">E169/D169</f>
        <v>0.361893465984528</v>
      </c>
      <c r="G169" s="4" t="n">
        <v>50000</v>
      </c>
      <c r="H169" s="1" t="n">
        <f aca="false">(G169-E169)/F169</f>
        <v>-144282.792887541</v>
      </c>
      <c r="I169" s="1" t="n">
        <f aca="false">E169*M169/G169</f>
        <v>18398.7</v>
      </c>
      <c r="J169" s="1" t="n">
        <f aca="false">I169-M169</f>
        <v>9398.7</v>
      </c>
      <c r="K169" s="1"/>
      <c r="L169" s="0" t="s">
        <v>160</v>
      </c>
      <c r="M169" s="1" t="n">
        <v>9000</v>
      </c>
      <c r="N169" s="1" t="n">
        <v>282445</v>
      </c>
      <c r="O169" s="1" t="n">
        <v>2156</v>
      </c>
      <c r="P169" s="1" t="n">
        <v>2542002423</v>
      </c>
      <c r="Q169" s="0"/>
      <c r="R169" s="3" t="s">
        <v>161</v>
      </c>
    </row>
    <row r="170" s="6" customFormat="true" ht="12.8" hidden="false" customHeight="false" outlineLevel="0" collapsed="false">
      <c r="A170" s="3" t="n">
        <v>169</v>
      </c>
      <c r="B170" s="3" t="s">
        <v>164</v>
      </c>
      <c r="C170" s="22" t="n">
        <v>0.384</v>
      </c>
      <c r="D170" s="4" t="n">
        <v>144016</v>
      </c>
      <c r="E170" s="4" t="n">
        <v>52592</v>
      </c>
      <c r="F170" s="23" t="n">
        <f aca="false">E170/D170</f>
        <v>0.365181646483724</v>
      </c>
      <c r="G170" s="4" t="n">
        <v>50000</v>
      </c>
      <c r="H170" s="4" t="n">
        <f aca="false">(G170-E170)/F170</f>
        <v>-7097.83754183146</v>
      </c>
      <c r="I170" s="4" t="n">
        <f aca="false">E170*M170/G170</f>
        <v>15976.39776</v>
      </c>
      <c r="J170" s="4" t="n">
        <f aca="false">I170-M170</f>
        <v>787.39776</v>
      </c>
      <c r="K170" s="0" t="n">
        <v>328</v>
      </c>
      <c r="L170" s="0" t="s">
        <v>165</v>
      </c>
      <c r="M170" s="4" t="n">
        <v>15189</v>
      </c>
      <c r="N170" s="4" t="n">
        <v>144016</v>
      </c>
      <c r="O170" s="4" t="n">
        <v>2471</v>
      </c>
      <c r="P170" s="4" t="n">
        <v>2187458098</v>
      </c>
      <c r="Q170" s="3"/>
      <c r="R170" s="3" t="n">
        <v>20220919</v>
      </c>
    </row>
    <row r="171" s="29" customFormat="true" ht="12.8" hidden="false" customHeight="false" outlineLevel="0" collapsed="false">
      <c r="A171" s="3" t="n">
        <v>170</v>
      </c>
      <c r="B171" s="3" t="s">
        <v>166</v>
      </c>
      <c r="C171" s="22" t="n">
        <v>1</v>
      </c>
      <c r="D171" s="4" t="n">
        <v>55296</v>
      </c>
      <c r="E171" s="4" t="n">
        <v>20174</v>
      </c>
      <c r="F171" s="23" t="n">
        <f aca="false">E171/D171</f>
        <v>0.364836516203704</v>
      </c>
      <c r="G171" s="4" t="n">
        <v>50000</v>
      </c>
      <c r="H171" s="4" t="n">
        <f aca="false">(G171-E171)/F171</f>
        <v>81751.6851392882</v>
      </c>
      <c r="I171" s="4" t="n">
        <f aca="false">E171*M171/G171</f>
        <v>5692.29584</v>
      </c>
      <c r="J171" s="4" t="n">
        <f aca="false">I171-M171</f>
        <v>-8415.70416</v>
      </c>
      <c r="K171" s="3" t="n">
        <v>307</v>
      </c>
      <c r="L171" s="3" t="s">
        <v>167</v>
      </c>
      <c r="M171" s="4" t="n">
        <v>14108</v>
      </c>
      <c r="N171" s="4" t="n">
        <v>55296</v>
      </c>
      <c r="O171" s="4" t="n">
        <v>2160</v>
      </c>
      <c r="P171" s="4" t="n">
        <v>780110560</v>
      </c>
      <c r="Q171" s="3"/>
      <c r="R171" s="3" t="n">
        <v>20220919</v>
      </c>
    </row>
    <row r="172" s="6" customFormat="true" ht="12.8" hidden="false" customHeight="false" outlineLevel="0" collapsed="false">
      <c r="A172" s="6" t="n">
        <v>171</v>
      </c>
      <c r="B172" s="6" t="s">
        <v>168</v>
      </c>
      <c r="C172" s="24" t="n">
        <v>0.396</v>
      </c>
      <c r="D172" s="25" t="n">
        <v>129611</v>
      </c>
      <c r="E172" s="25" t="n">
        <v>50991</v>
      </c>
      <c r="F172" s="26" t="n">
        <f aca="false">E172/D172</f>
        <v>0.393415682310915</v>
      </c>
      <c r="G172" s="25" t="n">
        <v>50000</v>
      </c>
      <c r="H172" s="25" t="n">
        <f aca="false">(G172-E172)/F172</f>
        <v>-2518.96415053637</v>
      </c>
      <c r="I172" s="25" t="n">
        <f aca="false">E172*M172/G172</f>
        <v>16449.6966</v>
      </c>
      <c r="J172" s="25" t="n">
        <f aca="false">I172-M172</f>
        <v>319.696599999999</v>
      </c>
      <c r="K172" s="28" t="n">
        <v>331</v>
      </c>
      <c r="L172" s="28" t="s">
        <v>169</v>
      </c>
      <c r="M172" s="25" t="n">
        <v>16130</v>
      </c>
      <c r="N172" s="25" t="n">
        <v>129611</v>
      </c>
      <c r="O172" s="25" t="n">
        <v>2256</v>
      </c>
      <c r="P172" s="25" t="n">
        <v>2090624299</v>
      </c>
      <c r="R172" s="6" t="n">
        <v>20220919</v>
      </c>
    </row>
    <row r="173" customFormat="false" ht="12.8" hidden="false" customHeight="false" outlineLevel="0" collapsed="false">
      <c r="A173" s="3" t="n">
        <v>172</v>
      </c>
      <c r="B173" s="3" t="s">
        <v>170</v>
      </c>
      <c r="C173" s="22" t="n">
        <v>0.5</v>
      </c>
      <c r="D173" s="4" t="n">
        <v>103526</v>
      </c>
      <c r="E173" s="4" t="n">
        <v>40375</v>
      </c>
      <c r="F173" s="23" t="n">
        <f aca="false">E173/D173</f>
        <v>0.389998647682708</v>
      </c>
      <c r="G173" s="4" t="n">
        <v>50000</v>
      </c>
      <c r="H173" s="4" t="n">
        <f aca="false">(G173-E173)/F173</f>
        <v>24679.572755418</v>
      </c>
      <c r="I173" s="4" t="n">
        <f aca="false">E173*M173/G173</f>
        <v>12443.575</v>
      </c>
      <c r="J173" s="4" t="n">
        <f aca="false">I173-M173</f>
        <v>-2966.425</v>
      </c>
      <c r="K173" s="3" t="n">
        <v>310</v>
      </c>
      <c r="L173" s="3" t="s">
        <v>171</v>
      </c>
      <c r="M173" s="4" t="n">
        <v>15410</v>
      </c>
      <c r="N173" s="4" t="n">
        <v>103526</v>
      </c>
      <c r="O173" s="4" t="n">
        <v>2241</v>
      </c>
      <c r="P173" s="4" t="n">
        <v>1595332450</v>
      </c>
      <c r="R173" s="3" t="n">
        <v>20220919</v>
      </c>
    </row>
    <row r="174" s="30" customFormat="true" ht="12.8" hidden="false" customHeight="false" outlineLevel="0" collapsed="false">
      <c r="A174" s="28" t="n">
        <v>173</v>
      </c>
      <c r="B174" s="28" t="s">
        <v>172</v>
      </c>
      <c r="C174" s="7" t="n">
        <v>0.836</v>
      </c>
      <c r="D174" s="8" t="n">
        <v>136922</v>
      </c>
      <c r="E174" s="8" t="n">
        <v>50462</v>
      </c>
      <c r="F174" s="7" t="n">
        <f aca="false">E174/D174</f>
        <v>0.368545595302435</v>
      </c>
      <c r="G174" s="8" t="n">
        <v>50000</v>
      </c>
      <c r="H174" s="8" t="n">
        <f aca="false">(G174-E174)/F174</f>
        <v>-1253.57623558321</v>
      </c>
      <c r="I174" s="8" t="n">
        <f aca="false">E174*M174/G174</f>
        <v>16123.61824</v>
      </c>
      <c r="J174" s="8" t="n">
        <f aca="false">I174-M174</f>
        <v>147.61824</v>
      </c>
      <c r="K174" s="28" t="n">
        <v>340</v>
      </c>
      <c r="L174" s="28" t="s">
        <v>173</v>
      </c>
      <c r="M174" s="8" t="n">
        <v>15976</v>
      </c>
      <c r="N174" s="8" t="n">
        <v>136922</v>
      </c>
      <c r="O174" s="8" t="n">
        <v>2381</v>
      </c>
      <c r="P174" s="8" t="n">
        <v>2187458098</v>
      </c>
      <c r="Q174" s="28"/>
      <c r="R174" s="28" t="n">
        <v>20220923</v>
      </c>
    </row>
    <row r="175" s="15" customFormat="true" ht="12.8" hidden="false" customHeight="false" outlineLevel="0" collapsed="false">
      <c r="A175" s="0" t="n">
        <v>174</v>
      </c>
      <c r="B175" s="0" t="s">
        <v>174</v>
      </c>
      <c r="C175" s="5" t="n">
        <v>0.789</v>
      </c>
      <c r="D175" s="4" t="n">
        <v>48003</v>
      </c>
      <c r="E175" s="4" t="n">
        <v>21203</v>
      </c>
      <c r="F175" s="5" t="n">
        <f aca="false">E175/D175</f>
        <v>0.441701560319147</v>
      </c>
      <c r="G175" s="4" t="n">
        <v>50000</v>
      </c>
      <c r="H175" s="1" t="n">
        <f aca="false">(G175-E175)/F175</f>
        <v>65195.6039711362</v>
      </c>
      <c r="I175" s="1" t="n">
        <f aca="false">E175*M175/G175</f>
        <v>4103.62862</v>
      </c>
      <c r="J175" s="1" t="n">
        <f aca="false">I175-M175</f>
        <v>-5573.37138</v>
      </c>
      <c r="K175" s="0" t="n">
        <v>302</v>
      </c>
      <c r="L175" s="0" t="s">
        <v>175</v>
      </c>
      <c r="M175" s="4" t="n">
        <v>9677</v>
      </c>
      <c r="N175" s="4" t="n">
        <v>48003</v>
      </c>
      <c r="O175" s="4" t="n">
        <v>2859</v>
      </c>
      <c r="P175" s="4" t="n">
        <v>464527763</v>
      </c>
      <c r="Q175" s="0"/>
      <c r="R175" s="0" t="n">
        <v>20220929</v>
      </c>
    </row>
    <row r="176" customFormat="false" ht="12.8" hidden="false" customHeight="false" outlineLevel="0" collapsed="false">
      <c r="A176" s="0" t="n">
        <v>175</v>
      </c>
      <c r="B176" s="0" t="s">
        <v>176</v>
      </c>
      <c r="C176" s="5" t="n">
        <v>0.362</v>
      </c>
      <c r="D176" s="4" t="n">
        <v>103796</v>
      </c>
      <c r="E176" s="4" t="n">
        <v>46212</v>
      </c>
      <c r="F176" s="5" t="n">
        <f aca="false">E176/D176</f>
        <v>0.445219468958341</v>
      </c>
      <c r="G176" s="4" t="n">
        <v>50000</v>
      </c>
      <c r="H176" s="1" t="n">
        <f aca="false">(G176-E176)/F176</f>
        <v>8508.16342075651</v>
      </c>
      <c r="I176" s="1" t="n">
        <f aca="false">E176*M176/G176</f>
        <v>9998.42832</v>
      </c>
      <c r="J176" s="1" t="n">
        <f aca="false">I176-M176</f>
        <v>-819.571679999999</v>
      </c>
      <c r="K176" s="0" t="n">
        <v>323</v>
      </c>
      <c r="L176" s="0" t="s">
        <v>177</v>
      </c>
      <c r="M176" s="4" t="n">
        <v>10818</v>
      </c>
      <c r="N176" s="4" t="n">
        <v>103796</v>
      </c>
      <c r="O176" s="4" t="n">
        <v>3407</v>
      </c>
      <c r="P176" s="4" t="n">
        <v>1122863682</v>
      </c>
      <c r="Q176" s="0"/>
      <c r="R176" s="0" t="n">
        <v>20220929</v>
      </c>
      <c r="S176" s="0"/>
      <c r="T176" s="0"/>
      <c r="U176" s="0"/>
      <c r="V176" s="0"/>
      <c r="W176" s="0"/>
      <c r="X176" s="0"/>
      <c r="Y176" s="0"/>
      <c r="Z176" s="0"/>
      <c r="AA176" s="0"/>
      <c r="AB176" s="0"/>
      <c r="AC176" s="0"/>
      <c r="AD176" s="0"/>
      <c r="AE176" s="0"/>
      <c r="AF176" s="0"/>
      <c r="AG176" s="0"/>
      <c r="AH176" s="0"/>
      <c r="AI176" s="0"/>
      <c r="AJ176" s="0"/>
      <c r="AK176" s="0"/>
      <c r="AL176" s="0"/>
      <c r="AM176" s="0"/>
      <c r="AN176" s="0"/>
      <c r="AO176" s="0"/>
      <c r="AP176" s="0"/>
      <c r="AQ176" s="0"/>
      <c r="AR176" s="0"/>
      <c r="AS176" s="0"/>
      <c r="AT176" s="0"/>
      <c r="AU176" s="0"/>
      <c r="AV176" s="0"/>
      <c r="AW176" s="0"/>
      <c r="AX176" s="0"/>
      <c r="AY176" s="0"/>
      <c r="AZ176" s="0"/>
      <c r="BA176" s="0"/>
      <c r="BB176" s="0"/>
      <c r="BC176" s="0"/>
      <c r="BD176" s="0"/>
      <c r="BE176" s="0"/>
      <c r="BF176" s="0"/>
      <c r="BG176" s="0"/>
      <c r="BH176" s="0"/>
      <c r="BI176" s="0"/>
      <c r="BJ176" s="0"/>
      <c r="BK176" s="0"/>
      <c r="BL176" s="0"/>
      <c r="BM176" s="0"/>
      <c r="BN176" s="0"/>
      <c r="BO176" s="0"/>
      <c r="BP176" s="0"/>
      <c r="BQ176" s="0"/>
      <c r="BR176" s="0"/>
      <c r="BS176" s="0"/>
      <c r="BT176" s="0"/>
      <c r="BU176" s="0"/>
      <c r="BV176" s="0"/>
      <c r="BW176" s="0"/>
      <c r="BX176" s="0"/>
      <c r="BY176" s="0"/>
      <c r="BZ176" s="0"/>
      <c r="CA176" s="0"/>
      <c r="CB176" s="0"/>
      <c r="CC176" s="0"/>
      <c r="CD176" s="0"/>
      <c r="CE176" s="0"/>
      <c r="CF176" s="0"/>
      <c r="CG176" s="0"/>
      <c r="CH176" s="0"/>
      <c r="CI176" s="0"/>
      <c r="CJ176" s="0"/>
      <c r="CK176" s="0"/>
      <c r="CL176" s="0"/>
      <c r="CM176" s="0"/>
      <c r="CN176" s="0"/>
      <c r="CO176" s="0"/>
      <c r="CP176" s="0"/>
      <c r="CQ176" s="0"/>
      <c r="CR176" s="0"/>
      <c r="CS176" s="0"/>
      <c r="CT176" s="0"/>
      <c r="CU176" s="0"/>
      <c r="CV176" s="0"/>
      <c r="CW176" s="0"/>
      <c r="CX176" s="0"/>
      <c r="CY176" s="0"/>
      <c r="CZ176" s="0"/>
      <c r="DA176" s="0"/>
      <c r="DB176" s="0"/>
      <c r="DC176" s="0"/>
      <c r="DD176" s="0"/>
      <c r="DE176" s="0"/>
      <c r="DF176" s="0"/>
      <c r="DG176" s="0"/>
      <c r="DH176" s="0"/>
      <c r="DI176" s="0"/>
      <c r="DJ176" s="0"/>
      <c r="DK176" s="0"/>
      <c r="DL176" s="0"/>
      <c r="DM176" s="0"/>
      <c r="DN176" s="0"/>
      <c r="DO176" s="0"/>
      <c r="DP176" s="0"/>
      <c r="DQ176" s="0"/>
      <c r="DR176" s="0"/>
      <c r="DS176" s="0"/>
      <c r="DT176" s="0"/>
      <c r="DU176" s="0"/>
      <c r="DV176" s="0"/>
      <c r="DW176" s="0"/>
      <c r="DX176" s="0"/>
      <c r="DY176" s="0"/>
      <c r="DZ176" s="0"/>
      <c r="EA176" s="0"/>
      <c r="EB176" s="0"/>
      <c r="EC176" s="0"/>
      <c r="ED176" s="0"/>
      <c r="EE176" s="0"/>
      <c r="EF176" s="0"/>
      <c r="EG176" s="0"/>
      <c r="EH176" s="0"/>
      <c r="EI176" s="0"/>
      <c r="EJ176" s="0"/>
      <c r="EK176" s="0"/>
      <c r="EL176" s="0"/>
      <c r="EM176" s="0"/>
      <c r="EN176" s="0"/>
      <c r="EO176" s="0"/>
      <c r="EP176" s="0"/>
      <c r="EQ176" s="0"/>
      <c r="ER176" s="0"/>
      <c r="ES176" s="0"/>
      <c r="ET176" s="0"/>
      <c r="EU176" s="0"/>
      <c r="EV176" s="0"/>
      <c r="EW176" s="0"/>
      <c r="EX176" s="0"/>
      <c r="EY176" s="0"/>
      <c r="EZ176" s="0"/>
      <c r="FA176" s="0"/>
      <c r="FB176" s="0"/>
      <c r="FC176" s="0"/>
      <c r="FD176" s="0"/>
      <c r="FE176" s="0"/>
      <c r="FF176" s="0"/>
      <c r="FG176" s="0"/>
      <c r="FH176" s="0"/>
      <c r="FI176" s="0"/>
      <c r="FJ176" s="0"/>
      <c r="FK176" s="0"/>
      <c r="FL176" s="0"/>
      <c r="FM176" s="0"/>
      <c r="FN176" s="0"/>
      <c r="FO176" s="0"/>
      <c r="FP176" s="0"/>
      <c r="FQ176" s="0"/>
      <c r="FR176" s="0"/>
      <c r="FS176" s="0"/>
      <c r="FT176" s="0"/>
      <c r="FU176" s="0"/>
      <c r="FV176" s="0"/>
      <c r="FW176" s="0"/>
      <c r="FX176" s="0"/>
      <c r="FY176" s="0"/>
      <c r="FZ176" s="0"/>
      <c r="GA176" s="0"/>
      <c r="GB176" s="0"/>
      <c r="GC176" s="0"/>
      <c r="GD176" s="0"/>
      <c r="GE176" s="0"/>
      <c r="GF176" s="0"/>
      <c r="GG176" s="0"/>
      <c r="GH176" s="0"/>
      <c r="GI176" s="0"/>
      <c r="GJ176" s="0"/>
      <c r="GK176" s="0"/>
      <c r="GL176" s="0"/>
      <c r="GM176" s="0"/>
      <c r="GN176" s="0"/>
      <c r="GO176" s="0"/>
      <c r="GP176" s="0"/>
      <c r="GQ176" s="0"/>
      <c r="GR176" s="0"/>
      <c r="GS176" s="0"/>
      <c r="GT176" s="0"/>
      <c r="GU176" s="0"/>
      <c r="GV176" s="0"/>
      <c r="GW176" s="0"/>
      <c r="GX176" s="0"/>
      <c r="GY176" s="0"/>
      <c r="GZ176" s="0"/>
      <c r="HA176" s="0"/>
      <c r="HB176" s="0"/>
      <c r="HC176" s="0"/>
      <c r="HD176" s="0"/>
      <c r="HE176" s="0"/>
      <c r="HF176" s="0"/>
      <c r="HG176" s="0"/>
      <c r="HH176" s="0"/>
      <c r="HI176" s="0"/>
      <c r="HJ176" s="0"/>
      <c r="HK176" s="0"/>
      <c r="HL176" s="0"/>
      <c r="HM176" s="0"/>
      <c r="HN176" s="0"/>
      <c r="HO176" s="0"/>
      <c r="HP176" s="0"/>
      <c r="HQ176" s="0"/>
      <c r="HR176" s="0"/>
      <c r="HS176" s="0"/>
      <c r="HT176" s="0"/>
      <c r="HU176" s="0"/>
      <c r="HV176" s="0"/>
      <c r="HW176" s="0"/>
      <c r="HX176" s="0"/>
      <c r="HY176" s="0"/>
      <c r="HZ176" s="0"/>
      <c r="IA176" s="0"/>
      <c r="IB176" s="0"/>
      <c r="IC176" s="0"/>
      <c r="ID176" s="0"/>
      <c r="IE176" s="0"/>
      <c r="IF176" s="0"/>
      <c r="IG176" s="0"/>
      <c r="IH176" s="0"/>
      <c r="II176" s="0"/>
      <c r="IJ176" s="0"/>
      <c r="IK176" s="0"/>
      <c r="IL176" s="0"/>
      <c r="IM176" s="0"/>
      <c r="IN176" s="0"/>
      <c r="IO176" s="0"/>
      <c r="IP176" s="0"/>
      <c r="IQ176" s="0"/>
      <c r="IR176" s="0"/>
      <c r="IS176" s="0"/>
      <c r="IT176" s="0"/>
      <c r="IU176" s="0"/>
      <c r="IV176" s="0"/>
      <c r="IW176" s="0"/>
      <c r="IX176" s="0"/>
      <c r="IY176" s="0"/>
      <c r="IZ176" s="0"/>
      <c r="JA176" s="0"/>
      <c r="JB176" s="0"/>
      <c r="JC176" s="0"/>
      <c r="JD176" s="0"/>
      <c r="JE176" s="0"/>
      <c r="JF176" s="0"/>
      <c r="JG176" s="0"/>
      <c r="JH176" s="0"/>
      <c r="JI176" s="0"/>
      <c r="JJ176" s="0"/>
      <c r="JK176" s="0"/>
      <c r="JL176" s="0"/>
      <c r="JM176" s="0"/>
      <c r="JN176" s="0"/>
      <c r="JO176" s="0"/>
      <c r="JP176" s="0"/>
      <c r="JQ176" s="0"/>
      <c r="JR176" s="0"/>
      <c r="JS176" s="0"/>
      <c r="JT176" s="0"/>
      <c r="JU176" s="0"/>
      <c r="JV176" s="0"/>
      <c r="JW176" s="0"/>
      <c r="JX176" s="0"/>
      <c r="JY176" s="0"/>
      <c r="JZ176" s="0"/>
      <c r="KA176" s="0"/>
      <c r="KB176" s="0"/>
      <c r="KC176" s="0"/>
      <c r="KD176" s="0"/>
      <c r="KE176" s="0"/>
      <c r="KF176" s="0"/>
      <c r="KG176" s="0"/>
      <c r="KH176" s="0"/>
      <c r="KI176" s="0"/>
      <c r="KJ176" s="0"/>
      <c r="KK176" s="0"/>
      <c r="KL176" s="0"/>
      <c r="KM176" s="0"/>
      <c r="KN176" s="0"/>
      <c r="KO176" s="0"/>
      <c r="KP176" s="0"/>
      <c r="KQ176" s="0"/>
      <c r="KR176" s="0"/>
      <c r="KS176" s="0"/>
      <c r="KT176" s="0"/>
      <c r="KU176" s="0"/>
      <c r="KV176" s="0"/>
      <c r="KW176" s="0"/>
      <c r="KX176" s="0"/>
      <c r="KY176" s="0"/>
      <c r="KZ176" s="0"/>
      <c r="LA176" s="0"/>
      <c r="LB176" s="0"/>
      <c r="LC176" s="0"/>
      <c r="LD176" s="0"/>
      <c r="LE176" s="0"/>
      <c r="LF176" s="0"/>
      <c r="LG176" s="0"/>
      <c r="LH176" s="0"/>
      <c r="LI176" s="0"/>
      <c r="LJ176" s="0"/>
      <c r="LK176" s="0"/>
      <c r="LL176" s="0"/>
      <c r="LM176" s="0"/>
      <c r="LN176" s="0"/>
      <c r="LO176" s="0"/>
      <c r="LP176" s="0"/>
      <c r="LQ176" s="0"/>
      <c r="LR176" s="0"/>
      <c r="LS176" s="0"/>
      <c r="LT176" s="0"/>
      <c r="LU176" s="0"/>
      <c r="LV176" s="0"/>
      <c r="LW176" s="0"/>
      <c r="LX176" s="0"/>
      <c r="LY176" s="0"/>
      <c r="LZ176" s="0"/>
      <c r="MA176" s="0"/>
      <c r="MB176" s="0"/>
      <c r="MC176" s="0"/>
      <c r="MD176" s="0"/>
      <c r="ME176" s="0"/>
      <c r="MF176" s="0"/>
      <c r="MG176" s="0"/>
      <c r="MH176" s="0"/>
      <c r="MI176" s="0"/>
      <c r="MJ176" s="0"/>
      <c r="MK176" s="0"/>
      <c r="ML176" s="0"/>
      <c r="MM176" s="0"/>
      <c r="MN176" s="0"/>
      <c r="MO176" s="0"/>
      <c r="MP176" s="0"/>
      <c r="MQ176" s="0"/>
      <c r="MR176" s="0"/>
      <c r="MS176" s="0"/>
      <c r="MT176" s="0"/>
      <c r="MU176" s="0"/>
      <c r="MV176" s="0"/>
      <c r="MW176" s="0"/>
      <c r="MX176" s="0"/>
      <c r="MY176" s="0"/>
      <c r="MZ176" s="0"/>
      <c r="NA176" s="0"/>
      <c r="NB176" s="0"/>
      <c r="NC176" s="0"/>
      <c r="ND176" s="0"/>
      <c r="NE176" s="0"/>
      <c r="NF176" s="0"/>
      <c r="NG176" s="0"/>
      <c r="NH176" s="0"/>
      <c r="NI176" s="0"/>
      <c r="NJ176" s="0"/>
      <c r="NK176" s="0"/>
      <c r="NL176" s="0"/>
      <c r="NM176" s="0"/>
      <c r="NN176" s="0"/>
      <c r="NO176" s="0"/>
      <c r="NP176" s="0"/>
      <c r="NQ176" s="0"/>
      <c r="NR176" s="0"/>
      <c r="NS176" s="0"/>
      <c r="NT176" s="0"/>
      <c r="NU176" s="0"/>
      <c r="NV176" s="0"/>
      <c r="NW176" s="0"/>
      <c r="NX176" s="0"/>
      <c r="NY176" s="0"/>
      <c r="NZ176" s="0"/>
      <c r="OA176" s="0"/>
      <c r="OB176" s="0"/>
      <c r="OC176" s="0"/>
      <c r="OD176" s="0"/>
      <c r="OE176" s="0"/>
      <c r="OF176" s="0"/>
      <c r="OG176" s="0"/>
      <c r="OH176" s="0"/>
      <c r="OI176" s="0"/>
      <c r="OJ176" s="0"/>
      <c r="OK176" s="0"/>
      <c r="OL176" s="0"/>
      <c r="OM176" s="0"/>
      <c r="ON176" s="0"/>
      <c r="OO176" s="0"/>
      <c r="OP176" s="0"/>
      <c r="OQ176" s="0"/>
      <c r="OR176" s="0"/>
      <c r="OS176" s="0"/>
      <c r="OT176" s="0"/>
      <c r="OU176" s="0"/>
      <c r="OV176" s="0"/>
      <c r="OW176" s="0"/>
      <c r="OX176" s="0"/>
      <c r="OY176" s="0"/>
      <c r="OZ176" s="0"/>
      <c r="PA176" s="0"/>
      <c r="PB176" s="0"/>
      <c r="PC176" s="0"/>
      <c r="PD176" s="0"/>
      <c r="PE176" s="0"/>
      <c r="PF176" s="0"/>
      <c r="PG176" s="0"/>
      <c r="PH176" s="0"/>
      <c r="PI176" s="0"/>
      <c r="PJ176" s="0"/>
      <c r="PK176" s="0"/>
      <c r="PL176" s="0"/>
      <c r="PM176" s="0"/>
      <c r="PN176" s="0"/>
      <c r="PO176" s="0"/>
      <c r="PP176" s="0"/>
      <c r="PQ176" s="0"/>
      <c r="PR176" s="0"/>
      <c r="PS176" s="0"/>
      <c r="PT176" s="0"/>
      <c r="PU176" s="0"/>
      <c r="PV176" s="0"/>
      <c r="PW176" s="0"/>
      <c r="PX176" s="0"/>
      <c r="PY176" s="0"/>
      <c r="PZ176" s="0"/>
      <c r="QA176" s="0"/>
      <c r="QB176" s="0"/>
      <c r="QC176" s="0"/>
      <c r="QD176" s="0"/>
      <c r="QE176" s="0"/>
      <c r="QF176" s="0"/>
      <c r="QG176" s="0"/>
      <c r="QH176" s="0"/>
      <c r="QI176" s="0"/>
      <c r="QJ176" s="0"/>
      <c r="QK176" s="0"/>
      <c r="QL176" s="0"/>
      <c r="QM176" s="0"/>
      <c r="QN176" s="0"/>
      <c r="QO176" s="0"/>
      <c r="QP176" s="0"/>
      <c r="QQ176" s="0"/>
      <c r="QR176" s="0"/>
      <c r="QS176" s="0"/>
      <c r="QT176" s="0"/>
      <c r="QU176" s="0"/>
      <c r="QV176" s="0"/>
      <c r="QW176" s="0"/>
      <c r="QX176" s="0"/>
      <c r="QY176" s="0"/>
      <c r="QZ176" s="0"/>
      <c r="RA176" s="0"/>
      <c r="RB176" s="0"/>
      <c r="RC176" s="0"/>
      <c r="RD176" s="0"/>
      <c r="RE176" s="0"/>
      <c r="RF176" s="0"/>
      <c r="RG176" s="0"/>
      <c r="RH176" s="0"/>
      <c r="RI176" s="0"/>
      <c r="RJ176" s="0"/>
      <c r="RK176" s="0"/>
      <c r="RL176" s="0"/>
      <c r="RM176" s="0"/>
      <c r="RN176" s="0"/>
      <c r="RO176" s="0"/>
      <c r="RP176" s="0"/>
      <c r="RQ176" s="0"/>
      <c r="RR176" s="0"/>
      <c r="RS176" s="0"/>
      <c r="RT176" s="0"/>
      <c r="RU176" s="0"/>
      <c r="RV176" s="0"/>
      <c r="RW176" s="0"/>
      <c r="RX176" s="0"/>
      <c r="RY176" s="0"/>
      <c r="RZ176" s="0"/>
      <c r="SA176" s="0"/>
      <c r="SB176" s="0"/>
      <c r="SC176" s="0"/>
      <c r="SD176" s="0"/>
      <c r="SE176" s="0"/>
      <c r="SF176" s="0"/>
      <c r="SG176" s="0"/>
      <c r="SH176" s="0"/>
      <c r="SI176" s="0"/>
      <c r="SJ176" s="0"/>
      <c r="SK176" s="0"/>
      <c r="SL176" s="0"/>
      <c r="SM176" s="0"/>
      <c r="SN176" s="0"/>
      <c r="SO176" s="0"/>
      <c r="SP176" s="0"/>
      <c r="SQ176" s="0"/>
      <c r="SR176" s="0"/>
      <c r="SS176" s="0"/>
      <c r="ST176" s="0"/>
      <c r="SU176" s="0"/>
      <c r="SV176" s="0"/>
      <c r="SW176" s="0"/>
      <c r="SX176" s="0"/>
      <c r="SY176" s="0"/>
      <c r="SZ176" s="0"/>
      <c r="TA176" s="0"/>
      <c r="TB176" s="0"/>
      <c r="TC176" s="0"/>
      <c r="TD176" s="0"/>
      <c r="TE176" s="0"/>
      <c r="TF176" s="0"/>
      <c r="TG176" s="0"/>
      <c r="TH176" s="0"/>
      <c r="TI176" s="0"/>
      <c r="TJ176" s="0"/>
      <c r="TK176" s="0"/>
      <c r="TL176" s="0"/>
      <c r="TM176" s="0"/>
      <c r="TN176" s="0"/>
      <c r="TO176" s="0"/>
      <c r="TP176" s="0"/>
      <c r="TQ176" s="0"/>
      <c r="TR176" s="0"/>
      <c r="TS176" s="0"/>
      <c r="TT176" s="0"/>
      <c r="TU176" s="0"/>
      <c r="TV176" s="0"/>
      <c r="TW176" s="0"/>
      <c r="TX176" s="0"/>
      <c r="TY176" s="0"/>
      <c r="TZ176" s="0"/>
      <c r="UA176" s="0"/>
      <c r="UB176" s="0"/>
      <c r="UC176" s="0"/>
      <c r="UD176" s="0"/>
      <c r="UE176" s="0"/>
      <c r="UF176" s="0"/>
      <c r="UG176" s="0"/>
      <c r="UH176" s="0"/>
      <c r="UI176" s="0"/>
      <c r="UJ176" s="0"/>
      <c r="UK176" s="0"/>
      <c r="UL176" s="0"/>
      <c r="UM176" s="0"/>
      <c r="UN176" s="0"/>
      <c r="UO176" s="0"/>
      <c r="UP176" s="0"/>
      <c r="UQ176" s="0"/>
      <c r="UR176" s="0"/>
      <c r="US176" s="0"/>
      <c r="UT176" s="0"/>
      <c r="UU176" s="0"/>
      <c r="UV176" s="0"/>
      <c r="UW176" s="0"/>
      <c r="UX176" s="0"/>
      <c r="UY176" s="0"/>
      <c r="UZ176" s="0"/>
      <c r="VA176" s="0"/>
      <c r="VB176" s="0"/>
      <c r="VC176" s="0"/>
      <c r="VD176" s="0"/>
      <c r="VE176" s="0"/>
      <c r="VF176" s="0"/>
      <c r="VG176" s="0"/>
      <c r="VH176" s="0"/>
      <c r="VI176" s="0"/>
      <c r="VJ176" s="0"/>
      <c r="VK176" s="0"/>
      <c r="VL176" s="0"/>
      <c r="VM176" s="0"/>
      <c r="VN176" s="0"/>
      <c r="VO176" s="0"/>
      <c r="VP176" s="0"/>
      <c r="VQ176" s="0"/>
      <c r="VR176" s="0"/>
      <c r="VS176" s="0"/>
      <c r="VT176" s="0"/>
      <c r="VU176" s="0"/>
      <c r="VV176" s="0"/>
      <c r="VW176" s="0"/>
      <c r="VX176" s="0"/>
      <c r="VY176" s="0"/>
      <c r="VZ176" s="0"/>
      <c r="WA176" s="0"/>
      <c r="WB176" s="0"/>
      <c r="WC176" s="0"/>
      <c r="WD176" s="0"/>
      <c r="WE176" s="0"/>
      <c r="WF176" s="0"/>
      <c r="WG176" s="0"/>
      <c r="WH176" s="0"/>
      <c r="WI176" s="0"/>
      <c r="WJ176" s="0"/>
      <c r="WK176" s="0"/>
      <c r="WL176" s="0"/>
      <c r="WM176" s="0"/>
      <c r="WN176" s="0"/>
      <c r="WO176" s="0"/>
      <c r="WP176" s="0"/>
      <c r="WQ176" s="0"/>
      <c r="WR176" s="0"/>
      <c r="WS176" s="0"/>
      <c r="WT176" s="0"/>
      <c r="WU176" s="0"/>
      <c r="WV176" s="0"/>
      <c r="WW176" s="0"/>
      <c r="WX176" s="0"/>
      <c r="WY176" s="0"/>
      <c r="WZ176" s="0"/>
      <c r="XA176" s="0"/>
      <c r="XB176" s="0"/>
      <c r="XC176" s="0"/>
      <c r="XD176" s="0"/>
      <c r="XE176" s="0"/>
      <c r="XF176" s="0"/>
      <c r="XG176" s="0"/>
      <c r="XH176" s="0"/>
      <c r="XI176" s="0"/>
      <c r="XJ176" s="0"/>
      <c r="XK176" s="0"/>
      <c r="XL176" s="0"/>
      <c r="XM176" s="0"/>
      <c r="XN176" s="0"/>
      <c r="XO176" s="0"/>
      <c r="XP176" s="0"/>
      <c r="XQ176" s="0"/>
      <c r="XR176" s="0"/>
      <c r="XS176" s="0"/>
      <c r="XT176" s="0"/>
      <c r="XU176" s="0"/>
      <c r="XV176" s="0"/>
      <c r="XW176" s="0"/>
      <c r="XX176" s="0"/>
      <c r="XY176" s="0"/>
      <c r="XZ176" s="0"/>
      <c r="YA176" s="0"/>
      <c r="YB176" s="0"/>
      <c r="YC176" s="0"/>
      <c r="YD176" s="0"/>
      <c r="YE176" s="0"/>
      <c r="YF176" s="0"/>
      <c r="YG176" s="0"/>
      <c r="YH176" s="0"/>
      <c r="YI176" s="0"/>
      <c r="YJ176" s="0"/>
      <c r="YK176" s="0"/>
      <c r="YL176" s="0"/>
      <c r="YM176" s="0"/>
      <c r="YN176" s="0"/>
      <c r="YO176" s="0"/>
      <c r="YP176" s="0"/>
      <c r="YQ176" s="0"/>
      <c r="YR176" s="0"/>
      <c r="YS176" s="0"/>
      <c r="YT176" s="0"/>
      <c r="YU176" s="0"/>
      <c r="YV176" s="0"/>
      <c r="YW176" s="0"/>
      <c r="YX176" s="0"/>
      <c r="YY176" s="0"/>
      <c r="YZ176" s="0"/>
      <c r="ZA176" s="0"/>
      <c r="ZB176" s="0"/>
      <c r="ZC176" s="0"/>
      <c r="ZD176" s="0"/>
      <c r="ZE176" s="0"/>
      <c r="ZF176" s="0"/>
      <c r="ZG176" s="0"/>
      <c r="ZH176" s="0"/>
      <c r="ZI176" s="0"/>
      <c r="ZJ176" s="0"/>
      <c r="ZK176" s="0"/>
      <c r="ZL176" s="0"/>
      <c r="ZM176" s="0"/>
      <c r="ZN176" s="0"/>
      <c r="ZO176" s="0"/>
      <c r="ZP176" s="0"/>
      <c r="ZQ176" s="0"/>
      <c r="ZR176" s="0"/>
      <c r="ZS176" s="0"/>
      <c r="ZT176" s="0"/>
      <c r="ZU176" s="0"/>
      <c r="ZV176" s="0"/>
      <c r="ZW176" s="0"/>
      <c r="ZX176" s="0"/>
      <c r="ZY176" s="0"/>
      <c r="ZZ176" s="0"/>
      <c r="AAA176" s="0"/>
      <c r="AAB176" s="0"/>
      <c r="AAC176" s="0"/>
      <c r="AAD176" s="0"/>
      <c r="AAE176" s="0"/>
      <c r="AAF176" s="0"/>
      <c r="AAG176" s="0"/>
      <c r="AAH176" s="0"/>
      <c r="AAI176" s="0"/>
      <c r="AAJ176" s="0"/>
      <c r="AAK176" s="0"/>
      <c r="AAL176" s="0"/>
      <c r="AAM176" s="0"/>
      <c r="AAN176" s="0"/>
      <c r="AAO176" s="0"/>
      <c r="AAP176" s="0"/>
      <c r="AAQ176" s="0"/>
      <c r="AAR176" s="0"/>
      <c r="AAS176" s="0"/>
      <c r="AAT176" s="0"/>
      <c r="AAU176" s="0"/>
      <c r="AAV176" s="0"/>
      <c r="AAW176" s="0"/>
      <c r="AAX176" s="0"/>
      <c r="AAY176" s="0"/>
      <c r="AAZ176" s="0"/>
      <c r="ABA176" s="0"/>
      <c r="ABB176" s="0"/>
      <c r="ABC176" s="0"/>
      <c r="ABD176" s="0"/>
      <c r="ABE176" s="0"/>
      <c r="ABF176" s="0"/>
      <c r="ABG176" s="0"/>
      <c r="ABH176" s="0"/>
      <c r="ABI176" s="0"/>
      <c r="ABJ176" s="0"/>
      <c r="ABK176" s="0"/>
      <c r="ABL176" s="0"/>
      <c r="ABM176" s="0"/>
      <c r="ABN176" s="0"/>
      <c r="ABO176" s="0"/>
      <c r="ABP176" s="0"/>
      <c r="ABQ176" s="0"/>
      <c r="ABR176" s="0"/>
      <c r="ABS176" s="0"/>
      <c r="ABT176" s="0"/>
      <c r="ABU176" s="0"/>
      <c r="ABV176" s="0"/>
      <c r="ABW176" s="0"/>
      <c r="ABX176" s="0"/>
      <c r="ABY176" s="0"/>
      <c r="ABZ176" s="0"/>
      <c r="ACA176" s="0"/>
      <c r="ACB176" s="0"/>
      <c r="ACC176" s="0"/>
      <c r="ACD176" s="0"/>
      <c r="ACE176" s="0"/>
      <c r="ACF176" s="0"/>
      <c r="ACG176" s="0"/>
      <c r="ACH176" s="0"/>
      <c r="ACI176" s="0"/>
      <c r="ACJ176" s="0"/>
      <c r="ACK176" s="0"/>
      <c r="ACL176" s="0"/>
      <c r="ACM176" s="0"/>
      <c r="ACN176" s="0"/>
      <c r="ACO176" s="0"/>
      <c r="ACP176" s="0"/>
      <c r="ACQ176" s="0"/>
      <c r="ACR176" s="0"/>
      <c r="ACS176" s="0"/>
      <c r="ACT176" s="0"/>
      <c r="ACU176" s="0"/>
      <c r="ACV176" s="0"/>
      <c r="ACW176" s="0"/>
      <c r="ACX176" s="0"/>
      <c r="ACY176" s="0"/>
      <c r="ACZ176" s="0"/>
      <c r="ADA176" s="0"/>
      <c r="ADB176" s="0"/>
      <c r="ADC176" s="0"/>
      <c r="ADD176" s="0"/>
      <c r="ADE176" s="0"/>
      <c r="ADF176" s="0"/>
      <c r="ADG176" s="0"/>
      <c r="ADH176" s="0"/>
      <c r="ADI176" s="0"/>
      <c r="ADJ176" s="0"/>
      <c r="ADK176" s="0"/>
      <c r="ADL176" s="0"/>
      <c r="ADM176" s="0"/>
      <c r="ADN176" s="0"/>
      <c r="ADO176" s="0"/>
      <c r="ADP176" s="0"/>
      <c r="ADQ176" s="0"/>
      <c r="ADR176" s="0"/>
      <c r="ADS176" s="0"/>
      <c r="ADT176" s="0"/>
      <c r="ADU176" s="0"/>
      <c r="ADV176" s="0"/>
      <c r="ADW176" s="0"/>
      <c r="ADX176" s="0"/>
      <c r="ADY176" s="0"/>
      <c r="ADZ176" s="0"/>
      <c r="AEA176" s="0"/>
      <c r="AEB176" s="0"/>
      <c r="AEC176" s="0"/>
      <c r="AED176" s="0"/>
      <c r="AEE176" s="0"/>
      <c r="AEF176" s="0"/>
      <c r="AEG176" s="0"/>
      <c r="AEH176" s="0"/>
      <c r="AEI176" s="0"/>
      <c r="AEJ176" s="0"/>
      <c r="AEK176" s="0"/>
      <c r="AEL176" s="0"/>
      <c r="AEM176" s="0"/>
      <c r="AEN176" s="0"/>
      <c r="AEO176" s="0"/>
      <c r="AEP176" s="0"/>
      <c r="AEQ176" s="0"/>
      <c r="AER176" s="0"/>
      <c r="AES176" s="0"/>
      <c r="AET176" s="0"/>
      <c r="AEU176" s="0"/>
      <c r="AEV176" s="0"/>
      <c r="AEW176" s="0"/>
      <c r="AEX176" s="0"/>
      <c r="AEY176" s="0"/>
      <c r="AEZ176" s="0"/>
      <c r="AFA176" s="0"/>
      <c r="AFB176" s="0"/>
      <c r="AFC176" s="0"/>
      <c r="AFD176" s="0"/>
      <c r="AFE176" s="0"/>
      <c r="AFF176" s="0"/>
      <c r="AFG176" s="0"/>
      <c r="AFH176" s="0"/>
      <c r="AFI176" s="0"/>
      <c r="AFJ176" s="0"/>
      <c r="AFK176" s="0"/>
      <c r="AFL176" s="0"/>
      <c r="AFM176" s="0"/>
      <c r="AFN176" s="0"/>
      <c r="AFO176" s="0"/>
      <c r="AFP176" s="0"/>
      <c r="AFQ176" s="0"/>
      <c r="AFR176" s="0"/>
      <c r="AFS176" s="0"/>
      <c r="AFT176" s="0"/>
      <c r="AFU176" s="0"/>
      <c r="AFV176" s="0"/>
      <c r="AFW176" s="0"/>
      <c r="AFX176" s="0"/>
      <c r="AFY176" s="0"/>
      <c r="AFZ176" s="0"/>
      <c r="AGA176" s="0"/>
      <c r="AGB176" s="0"/>
      <c r="AGC176" s="0"/>
      <c r="AGD176" s="0"/>
      <c r="AGE176" s="0"/>
      <c r="AGF176" s="0"/>
      <c r="AGG176" s="0"/>
      <c r="AGH176" s="0"/>
      <c r="AGI176" s="0"/>
      <c r="AGJ176" s="0"/>
      <c r="AGK176" s="0"/>
      <c r="AGL176" s="0"/>
      <c r="AGM176" s="0"/>
      <c r="AGN176" s="0"/>
      <c r="AGO176" s="0"/>
      <c r="AGP176" s="0"/>
      <c r="AGQ176" s="0"/>
      <c r="AGR176" s="0"/>
      <c r="AGS176" s="0"/>
      <c r="AGT176" s="0"/>
      <c r="AGU176" s="0"/>
      <c r="AGV176" s="0"/>
      <c r="AGW176" s="0"/>
      <c r="AGX176" s="0"/>
      <c r="AGY176" s="0"/>
      <c r="AGZ176" s="0"/>
      <c r="AHA176" s="0"/>
      <c r="AHB176" s="0"/>
      <c r="AHC176" s="0"/>
      <c r="AHD176" s="0"/>
      <c r="AHE176" s="0"/>
      <c r="AHF176" s="0"/>
      <c r="AHG176" s="0"/>
      <c r="AHH176" s="0"/>
      <c r="AHI176" s="0"/>
      <c r="AHJ176" s="0"/>
      <c r="AHK176" s="0"/>
      <c r="AHL176" s="0"/>
      <c r="AHM176" s="0"/>
      <c r="AHN176" s="0"/>
      <c r="AHO176" s="0"/>
      <c r="AHP176" s="0"/>
      <c r="AHQ176" s="0"/>
      <c r="AHR176" s="0"/>
      <c r="AHS176" s="0"/>
      <c r="AHT176" s="0"/>
      <c r="AHU176" s="0"/>
      <c r="AHV176" s="0"/>
      <c r="AHW176" s="0"/>
      <c r="AHX176" s="0"/>
      <c r="AHY176" s="0"/>
      <c r="AHZ176" s="0"/>
      <c r="AIA176" s="0"/>
      <c r="AIB176" s="0"/>
      <c r="AIC176" s="0"/>
      <c r="AID176" s="0"/>
      <c r="AIE176" s="0"/>
      <c r="AIF176" s="0"/>
      <c r="AIG176" s="0"/>
      <c r="AIH176" s="0"/>
      <c r="AII176" s="0"/>
      <c r="AIJ176" s="0"/>
      <c r="AIK176" s="0"/>
      <c r="AIL176" s="0"/>
      <c r="AIM176" s="0"/>
      <c r="AIN176" s="0"/>
      <c r="AIO176" s="0"/>
      <c r="AIP176" s="0"/>
      <c r="AIQ176" s="0"/>
      <c r="AIR176" s="0"/>
      <c r="AIS176" s="0"/>
      <c r="AIT176" s="0"/>
      <c r="AIU176" s="0"/>
      <c r="AIV176" s="0"/>
      <c r="AIW176" s="0"/>
      <c r="AIX176" s="0"/>
      <c r="AIY176" s="0"/>
      <c r="AIZ176" s="0"/>
      <c r="AJA176" s="0"/>
      <c r="AJB176" s="0"/>
      <c r="AJC176" s="0"/>
      <c r="AJD176" s="0"/>
      <c r="AJE176" s="0"/>
      <c r="AJF176" s="0"/>
      <c r="AJG176" s="0"/>
      <c r="AJH176" s="0"/>
      <c r="AJI176" s="0"/>
      <c r="AJJ176" s="0"/>
      <c r="AJK176" s="0"/>
      <c r="AJL176" s="0"/>
      <c r="AJM176" s="0"/>
      <c r="AJN176" s="0"/>
      <c r="AJO176" s="0"/>
      <c r="AJP176" s="0"/>
      <c r="AJQ176" s="0"/>
      <c r="AJR176" s="0"/>
      <c r="AJS176" s="0"/>
      <c r="AJT176" s="0"/>
      <c r="AJU176" s="0"/>
      <c r="AJV176" s="0"/>
      <c r="AJW176" s="0"/>
      <c r="AJX176" s="0"/>
      <c r="AJY176" s="0"/>
      <c r="AJZ176" s="0"/>
      <c r="AKA176" s="0"/>
      <c r="AKB176" s="0"/>
      <c r="AKC176" s="0"/>
      <c r="AKD176" s="0"/>
      <c r="AKE176" s="0"/>
      <c r="AKF176" s="0"/>
      <c r="AKG176" s="0"/>
      <c r="AKH176" s="0"/>
      <c r="AKI176" s="0"/>
      <c r="AKJ176" s="0"/>
      <c r="AKK176" s="0"/>
      <c r="AKL176" s="0"/>
      <c r="AKM176" s="0"/>
      <c r="AKN176" s="0"/>
      <c r="AKO176" s="0"/>
      <c r="AKP176" s="0"/>
      <c r="AKQ176" s="0"/>
      <c r="AKR176" s="0"/>
      <c r="AKS176" s="0"/>
      <c r="AKT176" s="0"/>
      <c r="AKU176" s="0"/>
      <c r="AKV176" s="0"/>
      <c r="AKW176" s="0"/>
      <c r="AKX176" s="0"/>
      <c r="AKY176" s="0"/>
      <c r="AKZ176" s="0"/>
      <c r="ALA176" s="0"/>
      <c r="ALB176" s="0"/>
      <c r="ALC176" s="0"/>
      <c r="ALD176" s="0"/>
      <c r="ALE176" s="0"/>
      <c r="ALF176" s="0"/>
      <c r="ALG176" s="0"/>
      <c r="ALH176" s="0"/>
      <c r="ALI176" s="0"/>
      <c r="ALJ176" s="0"/>
      <c r="ALK176" s="0"/>
      <c r="ALL176" s="0"/>
      <c r="ALM176" s="0"/>
      <c r="ALN176" s="0"/>
      <c r="ALO176" s="0"/>
      <c r="ALP176" s="0"/>
      <c r="ALQ176" s="0"/>
      <c r="ALR176" s="0"/>
      <c r="ALS176" s="0"/>
      <c r="ALT176" s="0"/>
      <c r="ALU176" s="0"/>
      <c r="ALV176" s="0"/>
      <c r="ALW176" s="0"/>
      <c r="ALX176" s="0"/>
      <c r="ALY176" s="0"/>
      <c r="ALZ176" s="0"/>
      <c r="AMA176" s="0"/>
      <c r="AMB176" s="0"/>
      <c r="AMC176" s="0"/>
      <c r="AMD176" s="0"/>
      <c r="AME176" s="0"/>
      <c r="AMF176" s="0"/>
      <c r="AMG176" s="0"/>
      <c r="AMH176" s="0"/>
      <c r="AMI176" s="0"/>
      <c r="AMJ176" s="0"/>
    </row>
    <row r="177" s="28" customFormat="true" ht="12.8" hidden="false" customHeight="false" outlineLevel="0" collapsed="false">
      <c r="A177" s="0" t="n">
        <v>176</v>
      </c>
      <c r="B177" s="0" t="s">
        <v>178</v>
      </c>
      <c r="C177" s="5" t="n">
        <v>0.594</v>
      </c>
      <c r="D177" s="4" t="n">
        <v>95224</v>
      </c>
      <c r="E177" s="4" t="n">
        <v>28158</v>
      </c>
      <c r="F177" s="5" t="n">
        <f aca="false">E177/D177</f>
        <v>0.295702764009073</v>
      </c>
      <c r="G177" s="4" t="n">
        <v>50000</v>
      </c>
      <c r="H177" s="1" t="n">
        <f aca="false">(G177-E177)/F177</f>
        <v>73864.7136870516</v>
      </c>
      <c r="I177" s="1" t="n">
        <f aca="false">E177*M177/G177</f>
        <v>11797.07568</v>
      </c>
      <c r="J177" s="1" t="n">
        <f aca="false">I177-M177</f>
        <v>-9150.92432</v>
      </c>
      <c r="K177" s="0" t="n">
        <v>304</v>
      </c>
      <c r="L177" s="0" t="s">
        <v>179</v>
      </c>
      <c r="M177" s="4" t="n">
        <v>20948</v>
      </c>
      <c r="N177" s="4" t="n">
        <v>95224</v>
      </c>
      <c r="O177" s="4" t="n">
        <v>2647</v>
      </c>
      <c r="P177" s="4" t="n">
        <v>1994760239</v>
      </c>
      <c r="Q177" s="0"/>
      <c r="R177" s="0" t="n">
        <v>20220929</v>
      </c>
    </row>
    <row r="178" customFormat="false" ht="12.8" hidden="false" customHeight="false" outlineLevel="0" collapsed="false">
      <c r="A178" s="27" t="n">
        <v>177</v>
      </c>
      <c r="B178" s="27" t="s">
        <v>180</v>
      </c>
      <c r="C178" s="17" t="n">
        <v>0.418</v>
      </c>
      <c r="D178" s="31" t="n">
        <v>88333</v>
      </c>
      <c r="E178" s="31" t="n">
        <v>40017</v>
      </c>
      <c r="F178" s="17" t="n">
        <f aca="false">E178/D178</f>
        <v>0.453024351035287</v>
      </c>
      <c r="G178" s="31" t="n">
        <v>50000</v>
      </c>
      <c r="H178" s="18" t="n">
        <f aca="false">(G178-E178)/F178</f>
        <v>22036.3430292126</v>
      </c>
      <c r="I178" s="18" t="n">
        <f aca="false">E178*M178/G178</f>
        <v>7680.86298</v>
      </c>
      <c r="J178" s="18" t="n">
        <f aca="false">I178-M178</f>
        <v>-1916.13702</v>
      </c>
      <c r="K178" s="27" t="n">
        <v>318</v>
      </c>
      <c r="L178" s="27" t="s">
        <v>181</v>
      </c>
      <c r="M178" s="31" t="n">
        <v>9597</v>
      </c>
      <c r="N178" s="31" t="n">
        <v>88333</v>
      </c>
      <c r="O178" s="31" t="n">
        <v>3133</v>
      </c>
      <c r="P178" s="31" t="n">
        <v>847735375</v>
      </c>
      <c r="Q178" s="27"/>
      <c r="R178" s="27" t="n">
        <v>20220929</v>
      </c>
      <c r="S178" s="0"/>
      <c r="T178" s="0"/>
      <c r="U178" s="0"/>
      <c r="V178" s="0"/>
      <c r="W178" s="0"/>
      <c r="X178" s="0"/>
      <c r="Y178" s="0"/>
      <c r="Z178" s="0"/>
      <c r="AA178" s="0"/>
      <c r="AB178" s="0"/>
      <c r="AC178" s="0"/>
      <c r="AD178" s="0"/>
      <c r="AE178" s="0"/>
      <c r="AF178" s="0"/>
      <c r="AG178" s="0"/>
      <c r="AH178" s="0"/>
      <c r="AI178" s="0"/>
      <c r="AJ178" s="0"/>
      <c r="AK178" s="0"/>
      <c r="AL178" s="0"/>
      <c r="AM178" s="0"/>
      <c r="AN178" s="0"/>
      <c r="AO178" s="0"/>
      <c r="AP178" s="0"/>
      <c r="AQ178" s="0"/>
      <c r="AR178" s="0"/>
      <c r="AS178" s="0"/>
      <c r="AT178" s="0"/>
      <c r="AU178" s="0"/>
      <c r="AV178" s="0"/>
      <c r="AW178" s="0"/>
      <c r="AX178" s="0"/>
      <c r="AY178" s="0"/>
      <c r="AZ178" s="0"/>
      <c r="BA178" s="0"/>
      <c r="BB178" s="0"/>
      <c r="BC178" s="0"/>
      <c r="BD178" s="0"/>
      <c r="BE178" s="0"/>
      <c r="BF178" s="0"/>
      <c r="BG178" s="0"/>
      <c r="BH178" s="0"/>
      <c r="BI178" s="0"/>
      <c r="BJ178" s="0"/>
      <c r="BK178" s="0"/>
      <c r="BL178" s="0"/>
      <c r="BM178" s="0"/>
      <c r="BN178" s="0"/>
      <c r="BO178" s="0"/>
      <c r="BP178" s="0"/>
      <c r="BQ178" s="0"/>
      <c r="BR178" s="0"/>
      <c r="BS178" s="0"/>
      <c r="BT178" s="0"/>
      <c r="BU178" s="0"/>
      <c r="BV178" s="0"/>
      <c r="BW178" s="0"/>
      <c r="BX178" s="0"/>
      <c r="BY178" s="0"/>
      <c r="BZ178" s="0"/>
      <c r="CA178" s="0"/>
      <c r="CB178" s="0"/>
      <c r="CC178" s="0"/>
      <c r="CD178" s="0"/>
      <c r="CE178" s="0"/>
      <c r="CF178" s="0"/>
      <c r="CG178" s="0"/>
      <c r="CH178" s="0"/>
      <c r="CI178" s="0"/>
      <c r="CJ178" s="0"/>
      <c r="CK178" s="0"/>
      <c r="CL178" s="0"/>
      <c r="CM178" s="0"/>
      <c r="CN178" s="0"/>
      <c r="CO178" s="0"/>
      <c r="CP178" s="0"/>
      <c r="CQ178" s="0"/>
      <c r="CR178" s="0"/>
      <c r="CS178" s="0"/>
      <c r="CT178" s="0"/>
      <c r="CU178" s="0"/>
      <c r="CV178" s="0"/>
      <c r="CW178" s="0"/>
      <c r="CX178" s="0"/>
      <c r="CY178" s="0"/>
      <c r="CZ178" s="0"/>
      <c r="DA178" s="0"/>
      <c r="DB178" s="0"/>
      <c r="DC178" s="0"/>
      <c r="DD178" s="0"/>
      <c r="DE178" s="0"/>
      <c r="DF178" s="0"/>
      <c r="DG178" s="0"/>
      <c r="DH178" s="0"/>
      <c r="DI178" s="0"/>
      <c r="DJ178" s="0"/>
      <c r="DK178" s="0"/>
      <c r="DL178" s="0"/>
      <c r="DM178" s="0"/>
      <c r="DN178" s="0"/>
      <c r="DO178" s="0"/>
      <c r="DP178" s="0"/>
      <c r="DQ178" s="0"/>
      <c r="DR178" s="0"/>
      <c r="DS178" s="0"/>
      <c r="DT178" s="0"/>
      <c r="DU178" s="0"/>
      <c r="DV178" s="0"/>
      <c r="DW178" s="0"/>
      <c r="DX178" s="0"/>
      <c r="DY178" s="0"/>
      <c r="DZ178" s="0"/>
      <c r="EA178" s="0"/>
      <c r="EB178" s="0"/>
      <c r="EC178" s="0"/>
      <c r="ED178" s="0"/>
      <c r="EE178" s="0"/>
      <c r="EF178" s="0"/>
      <c r="EG178" s="0"/>
      <c r="EH178" s="0"/>
      <c r="EI178" s="0"/>
      <c r="EJ178" s="0"/>
      <c r="EK178" s="0"/>
      <c r="EL178" s="0"/>
      <c r="EM178" s="0"/>
      <c r="EN178" s="0"/>
      <c r="EO178" s="0"/>
      <c r="EP178" s="0"/>
      <c r="EQ178" s="0"/>
      <c r="ER178" s="0"/>
      <c r="ES178" s="0"/>
      <c r="ET178" s="0"/>
      <c r="EU178" s="0"/>
      <c r="EV178" s="0"/>
      <c r="EW178" s="0"/>
      <c r="EX178" s="0"/>
      <c r="EY178" s="0"/>
      <c r="EZ178" s="0"/>
      <c r="FA178" s="0"/>
      <c r="FB178" s="0"/>
      <c r="FC178" s="0"/>
      <c r="FD178" s="0"/>
      <c r="FE178" s="0"/>
      <c r="FF178" s="0"/>
      <c r="FG178" s="0"/>
      <c r="FH178" s="0"/>
      <c r="FI178" s="0"/>
      <c r="FJ178" s="0"/>
      <c r="FK178" s="0"/>
      <c r="FL178" s="0"/>
      <c r="FM178" s="0"/>
      <c r="FN178" s="0"/>
      <c r="FO178" s="0"/>
      <c r="FP178" s="0"/>
      <c r="FQ178" s="0"/>
      <c r="FR178" s="0"/>
      <c r="FS178" s="0"/>
      <c r="FT178" s="0"/>
      <c r="FU178" s="0"/>
      <c r="FV178" s="0"/>
      <c r="FW178" s="0"/>
      <c r="FX178" s="0"/>
      <c r="FY178" s="0"/>
      <c r="FZ178" s="0"/>
      <c r="GA178" s="0"/>
      <c r="GB178" s="0"/>
      <c r="GC178" s="0"/>
      <c r="GD178" s="0"/>
      <c r="GE178" s="0"/>
      <c r="GF178" s="0"/>
      <c r="GG178" s="0"/>
      <c r="GH178" s="0"/>
      <c r="GI178" s="0"/>
      <c r="GJ178" s="0"/>
      <c r="GK178" s="0"/>
      <c r="GL178" s="0"/>
      <c r="GM178" s="0"/>
      <c r="GN178" s="0"/>
      <c r="GO178" s="0"/>
      <c r="GP178" s="0"/>
      <c r="GQ178" s="0"/>
      <c r="GR178" s="0"/>
      <c r="GS178" s="0"/>
      <c r="GT178" s="0"/>
      <c r="GU178" s="0"/>
      <c r="GV178" s="0"/>
      <c r="GW178" s="0"/>
      <c r="GX178" s="0"/>
      <c r="GY178" s="0"/>
      <c r="GZ178" s="0"/>
      <c r="HA178" s="0"/>
      <c r="HB178" s="0"/>
      <c r="HC178" s="0"/>
      <c r="HD178" s="0"/>
      <c r="HE178" s="0"/>
      <c r="HF178" s="0"/>
      <c r="HG178" s="0"/>
      <c r="HH178" s="0"/>
      <c r="HI178" s="0"/>
      <c r="HJ178" s="0"/>
      <c r="HK178" s="0"/>
      <c r="HL178" s="0"/>
      <c r="HM178" s="0"/>
      <c r="HN178" s="0"/>
      <c r="HO178" s="0"/>
      <c r="HP178" s="0"/>
      <c r="HQ178" s="0"/>
      <c r="HR178" s="0"/>
      <c r="HS178" s="0"/>
      <c r="HT178" s="0"/>
      <c r="HU178" s="0"/>
      <c r="HV178" s="0"/>
      <c r="HW178" s="0"/>
      <c r="HX178" s="0"/>
      <c r="HY178" s="0"/>
      <c r="HZ178" s="0"/>
      <c r="IA178" s="0"/>
      <c r="IB178" s="0"/>
      <c r="IC178" s="0"/>
      <c r="ID178" s="0"/>
      <c r="IE178" s="0"/>
      <c r="IF178" s="0"/>
      <c r="IG178" s="0"/>
      <c r="IH178" s="0"/>
      <c r="II178" s="0"/>
      <c r="IJ178" s="0"/>
      <c r="IK178" s="0"/>
      <c r="IL178" s="0"/>
      <c r="IM178" s="0"/>
      <c r="IN178" s="0"/>
      <c r="IO178" s="0"/>
      <c r="IP178" s="0"/>
      <c r="IQ178" s="0"/>
      <c r="IR178" s="0"/>
      <c r="IS178" s="0"/>
      <c r="IT178" s="0"/>
      <c r="IU178" s="0"/>
      <c r="IV178" s="0"/>
      <c r="IW178" s="0"/>
      <c r="IX178" s="0"/>
      <c r="IY178" s="0"/>
      <c r="IZ178" s="0"/>
      <c r="JA178" s="0"/>
      <c r="JB178" s="0"/>
      <c r="JC178" s="0"/>
      <c r="JD178" s="0"/>
      <c r="JE178" s="0"/>
      <c r="JF178" s="0"/>
      <c r="JG178" s="0"/>
      <c r="JH178" s="0"/>
      <c r="JI178" s="0"/>
      <c r="JJ178" s="0"/>
      <c r="JK178" s="0"/>
      <c r="JL178" s="0"/>
      <c r="JM178" s="0"/>
      <c r="JN178" s="0"/>
      <c r="JO178" s="0"/>
      <c r="JP178" s="0"/>
      <c r="JQ178" s="0"/>
      <c r="JR178" s="0"/>
      <c r="JS178" s="0"/>
      <c r="JT178" s="0"/>
      <c r="JU178" s="0"/>
      <c r="JV178" s="0"/>
      <c r="JW178" s="0"/>
      <c r="JX178" s="0"/>
      <c r="JY178" s="0"/>
      <c r="JZ178" s="0"/>
      <c r="KA178" s="0"/>
      <c r="KB178" s="0"/>
      <c r="KC178" s="0"/>
      <c r="KD178" s="0"/>
      <c r="KE178" s="0"/>
      <c r="KF178" s="0"/>
      <c r="KG178" s="0"/>
      <c r="KH178" s="0"/>
      <c r="KI178" s="0"/>
      <c r="KJ178" s="0"/>
      <c r="KK178" s="0"/>
      <c r="KL178" s="0"/>
      <c r="KM178" s="0"/>
      <c r="KN178" s="0"/>
      <c r="KO178" s="0"/>
      <c r="KP178" s="0"/>
      <c r="KQ178" s="0"/>
      <c r="KR178" s="0"/>
      <c r="KS178" s="0"/>
      <c r="KT178" s="0"/>
      <c r="KU178" s="0"/>
      <c r="KV178" s="0"/>
      <c r="KW178" s="0"/>
      <c r="KX178" s="0"/>
      <c r="KY178" s="0"/>
      <c r="KZ178" s="0"/>
      <c r="LA178" s="0"/>
      <c r="LB178" s="0"/>
      <c r="LC178" s="0"/>
      <c r="LD178" s="0"/>
      <c r="LE178" s="0"/>
      <c r="LF178" s="0"/>
      <c r="LG178" s="0"/>
      <c r="LH178" s="0"/>
      <c r="LI178" s="0"/>
      <c r="LJ178" s="0"/>
      <c r="LK178" s="0"/>
      <c r="LL178" s="0"/>
      <c r="LM178" s="0"/>
      <c r="LN178" s="0"/>
      <c r="LO178" s="0"/>
      <c r="LP178" s="0"/>
      <c r="LQ178" s="0"/>
      <c r="LR178" s="0"/>
      <c r="LS178" s="0"/>
      <c r="LT178" s="0"/>
      <c r="LU178" s="0"/>
      <c r="LV178" s="0"/>
      <c r="LW178" s="0"/>
      <c r="LX178" s="0"/>
      <c r="LY178" s="0"/>
      <c r="LZ178" s="0"/>
      <c r="MA178" s="0"/>
      <c r="MB178" s="0"/>
      <c r="MC178" s="0"/>
      <c r="MD178" s="0"/>
      <c r="ME178" s="0"/>
      <c r="MF178" s="0"/>
      <c r="MG178" s="0"/>
      <c r="MH178" s="0"/>
      <c r="MI178" s="0"/>
      <c r="MJ178" s="0"/>
      <c r="MK178" s="0"/>
      <c r="ML178" s="0"/>
      <c r="MM178" s="0"/>
      <c r="MN178" s="0"/>
      <c r="MO178" s="0"/>
      <c r="MP178" s="0"/>
      <c r="MQ178" s="0"/>
      <c r="MR178" s="0"/>
      <c r="MS178" s="0"/>
      <c r="MT178" s="0"/>
      <c r="MU178" s="0"/>
      <c r="MV178" s="0"/>
      <c r="MW178" s="0"/>
      <c r="MX178" s="0"/>
      <c r="MY178" s="0"/>
      <c r="MZ178" s="0"/>
      <c r="NA178" s="0"/>
      <c r="NB178" s="0"/>
      <c r="NC178" s="0"/>
      <c r="ND178" s="0"/>
      <c r="NE178" s="0"/>
      <c r="NF178" s="0"/>
      <c r="NG178" s="0"/>
      <c r="NH178" s="0"/>
      <c r="NI178" s="0"/>
      <c r="NJ178" s="0"/>
      <c r="NK178" s="0"/>
      <c r="NL178" s="0"/>
      <c r="NM178" s="0"/>
      <c r="NN178" s="0"/>
      <c r="NO178" s="0"/>
      <c r="NP178" s="0"/>
      <c r="NQ178" s="0"/>
      <c r="NR178" s="0"/>
      <c r="NS178" s="0"/>
      <c r="NT178" s="0"/>
      <c r="NU178" s="0"/>
      <c r="NV178" s="0"/>
      <c r="NW178" s="0"/>
      <c r="NX178" s="0"/>
      <c r="NY178" s="0"/>
      <c r="NZ178" s="0"/>
      <c r="OA178" s="0"/>
      <c r="OB178" s="0"/>
      <c r="OC178" s="0"/>
      <c r="OD178" s="0"/>
      <c r="OE178" s="0"/>
      <c r="OF178" s="0"/>
      <c r="OG178" s="0"/>
      <c r="OH178" s="0"/>
      <c r="OI178" s="0"/>
      <c r="OJ178" s="0"/>
      <c r="OK178" s="0"/>
      <c r="OL178" s="0"/>
      <c r="OM178" s="0"/>
      <c r="ON178" s="0"/>
      <c r="OO178" s="0"/>
      <c r="OP178" s="0"/>
      <c r="OQ178" s="0"/>
      <c r="OR178" s="0"/>
      <c r="OS178" s="0"/>
      <c r="OT178" s="0"/>
      <c r="OU178" s="0"/>
      <c r="OV178" s="0"/>
      <c r="OW178" s="0"/>
      <c r="OX178" s="0"/>
      <c r="OY178" s="0"/>
      <c r="OZ178" s="0"/>
      <c r="PA178" s="0"/>
      <c r="PB178" s="0"/>
      <c r="PC178" s="0"/>
      <c r="PD178" s="0"/>
      <c r="PE178" s="0"/>
      <c r="PF178" s="0"/>
      <c r="PG178" s="0"/>
      <c r="PH178" s="0"/>
      <c r="PI178" s="0"/>
      <c r="PJ178" s="0"/>
      <c r="PK178" s="0"/>
      <c r="PL178" s="0"/>
      <c r="PM178" s="0"/>
      <c r="PN178" s="0"/>
      <c r="PO178" s="0"/>
      <c r="PP178" s="0"/>
      <c r="PQ178" s="0"/>
      <c r="PR178" s="0"/>
      <c r="PS178" s="0"/>
      <c r="PT178" s="0"/>
      <c r="PU178" s="0"/>
      <c r="PV178" s="0"/>
      <c r="PW178" s="0"/>
      <c r="PX178" s="0"/>
      <c r="PY178" s="0"/>
      <c r="PZ178" s="0"/>
      <c r="QA178" s="0"/>
      <c r="QB178" s="0"/>
      <c r="QC178" s="0"/>
      <c r="QD178" s="0"/>
      <c r="QE178" s="0"/>
      <c r="QF178" s="0"/>
      <c r="QG178" s="0"/>
      <c r="QH178" s="0"/>
      <c r="QI178" s="0"/>
      <c r="QJ178" s="0"/>
      <c r="QK178" s="0"/>
      <c r="QL178" s="0"/>
      <c r="QM178" s="0"/>
      <c r="QN178" s="0"/>
      <c r="QO178" s="0"/>
      <c r="QP178" s="0"/>
      <c r="QQ178" s="0"/>
      <c r="QR178" s="0"/>
      <c r="QS178" s="0"/>
      <c r="QT178" s="0"/>
      <c r="QU178" s="0"/>
      <c r="QV178" s="0"/>
      <c r="QW178" s="0"/>
      <c r="QX178" s="0"/>
      <c r="QY178" s="0"/>
      <c r="QZ178" s="0"/>
      <c r="RA178" s="0"/>
      <c r="RB178" s="0"/>
      <c r="RC178" s="0"/>
      <c r="RD178" s="0"/>
      <c r="RE178" s="0"/>
      <c r="RF178" s="0"/>
      <c r="RG178" s="0"/>
      <c r="RH178" s="0"/>
      <c r="RI178" s="0"/>
      <c r="RJ178" s="0"/>
      <c r="RK178" s="0"/>
      <c r="RL178" s="0"/>
      <c r="RM178" s="0"/>
      <c r="RN178" s="0"/>
      <c r="RO178" s="0"/>
      <c r="RP178" s="0"/>
      <c r="RQ178" s="0"/>
      <c r="RR178" s="0"/>
      <c r="RS178" s="0"/>
      <c r="RT178" s="0"/>
      <c r="RU178" s="0"/>
      <c r="RV178" s="0"/>
      <c r="RW178" s="0"/>
      <c r="RX178" s="0"/>
      <c r="RY178" s="0"/>
      <c r="RZ178" s="0"/>
      <c r="SA178" s="0"/>
      <c r="SB178" s="0"/>
      <c r="SC178" s="0"/>
      <c r="SD178" s="0"/>
      <c r="SE178" s="0"/>
      <c r="SF178" s="0"/>
      <c r="SG178" s="0"/>
      <c r="SH178" s="0"/>
      <c r="SI178" s="0"/>
      <c r="SJ178" s="0"/>
      <c r="SK178" s="0"/>
      <c r="SL178" s="0"/>
      <c r="SM178" s="0"/>
      <c r="SN178" s="0"/>
      <c r="SO178" s="0"/>
      <c r="SP178" s="0"/>
      <c r="SQ178" s="0"/>
      <c r="SR178" s="0"/>
      <c r="SS178" s="0"/>
      <c r="ST178" s="0"/>
      <c r="SU178" s="0"/>
      <c r="SV178" s="0"/>
      <c r="SW178" s="0"/>
      <c r="SX178" s="0"/>
      <c r="SY178" s="0"/>
      <c r="SZ178" s="0"/>
      <c r="TA178" s="0"/>
      <c r="TB178" s="0"/>
      <c r="TC178" s="0"/>
      <c r="TD178" s="0"/>
      <c r="TE178" s="0"/>
      <c r="TF178" s="0"/>
      <c r="TG178" s="0"/>
      <c r="TH178" s="0"/>
      <c r="TI178" s="0"/>
      <c r="TJ178" s="0"/>
      <c r="TK178" s="0"/>
      <c r="TL178" s="0"/>
      <c r="TM178" s="0"/>
      <c r="TN178" s="0"/>
      <c r="TO178" s="0"/>
      <c r="TP178" s="0"/>
      <c r="TQ178" s="0"/>
      <c r="TR178" s="0"/>
      <c r="TS178" s="0"/>
      <c r="TT178" s="0"/>
      <c r="TU178" s="0"/>
      <c r="TV178" s="0"/>
      <c r="TW178" s="0"/>
      <c r="TX178" s="0"/>
      <c r="TY178" s="0"/>
      <c r="TZ178" s="0"/>
      <c r="UA178" s="0"/>
      <c r="UB178" s="0"/>
      <c r="UC178" s="0"/>
      <c r="UD178" s="0"/>
      <c r="UE178" s="0"/>
      <c r="UF178" s="0"/>
      <c r="UG178" s="0"/>
      <c r="UH178" s="0"/>
      <c r="UI178" s="0"/>
      <c r="UJ178" s="0"/>
      <c r="UK178" s="0"/>
      <c r="UL178" s="0"/>
      <c r="UM178" s="0"/>
      <c r="UN178" s="0"/>
      <c r="UO178" s="0"/>
      <c r="UP178" s="0"/>
      <c r="UQ178" s="0"/>
      <c r="UR178" s="0"/>
      <c r="US178" s="0"/>
      <c r="UT178" s="0"/>
      <c r="UU178" s="0"/>
      <c r="UV178" s="0"/>
      <c r="UW178" s="0"/>
      <c r="UX178" s="0"/>
      <c r="UY178" s="0"/>
      <c r="UZ178" s="0"/>
      <c r="VA178" s="0"/>
      <c r="VB178" s="0"/>
      <c r="VC178" s="0"/>
      <c r="VD178" s="0"/>
      <c r="VE178" s="0"/>
      <c r="VF178" s="0"/>
      <c r="VG178" s="0"/>
      <c r="VH178" s="0"/>
      <c r="VI178" s="0"/>
      <c r="VJ178" s="0"/>
      <c r="VK178" s="0"/>
      <c r="VL178" s="0"/>
      <c r="VM178" s="0"/>
      <c r="VN178" s="0"/>
      <c r="VO178" s="0"/>
      <c r="VP178" s="0"/>
      <c r="VQ178" s="0"/>
      <c r="VR178" s="0"/>
      <c r="VS178" s="0"/>
      <c r="VT178" s="0"/>
      <c r="VU178" s="0"/>
      <c r="VV178" s="0"/>
      <c r="VW178" s="0"/>
      <c r="VX178" s="0"/>
      <c r="VY178" s="0"/>
      <c r="VZ178" s="0"/>
      <c r="WA178" s="0"/>
      <c r="WB178" s="0"/>
      <c r="WC178" s="0"/>
      <c r="WD178" s="0"/>
      <c r="WE178" s="0"/>
      <c r="WF178" s="0"/>
      <c r="WG178" s="0"/>
      <c r="WH178" s="0"/>
      <c r="WI178" s="0"/>
      <c r="WJ178" s="0"/>
      <c r="WK178" s="0"/>
      <c r="WL178" s="0"/>
      <c r="WM178" s="0"/>
      <c r="WN178" s="0"/>
      <c r="WO178" s="0"/>
      <c r="WP178" s="0"/>
      <c r="WQ178" s="0"/>
      <c r="WR178" s="0"/>
      <c r="WS178" s="0"/>
      <c r="WT178" s="0"/>
      <c r="WU178" s="0"/>
      <c r="WV178" s="0"/>
      <c r="WW178" s="0"/>
      <c r="WX178" s="0"/>
      <c r="WY178" s="0"/>
      <c r="WZ178" s="0"/>
      <c r="XA178" s="0"/>
      <c r="XB178" s="0"/>
      <c r="XC178" s="0"/>
      <c r="XD178" s="0"/>
      <c r="XE178" s="0"/>
      <c r="XF178" s="0"/>
      <c r="XG178" s="0"/>
      <c r="XH178" s="0"/>
      <c r="XI178" s="0"/>
      <c r="XJ178" s="0"/>
      <c r="XK178" s="0"/>
      <c r="XL178" s="0"/>
      <c r="XM178" s="0"/>
      <c r="XN178" s="0"/>
      <c r="XO178" s="0"/>
      <c r="XP178" s="0"/>
      <c r="XQ178" s="0"/>
      <c r="XR178" s="0"/>
      <c r="XS178" s="0"/>
      <c r="XT178" s="0"/>
      <c r="XU178" s="0"/>
      <c r="XV178" s="0"/>
      <c r="XW178" s="0"/>
      <c r="XX178" s="0"/>
      <c r="XY178" s="0"/>
      <c r="XZ178" s="0"/>
      <c r="YA178" s="0"/>
      <c r="YB178" s="0"/>
      <c r="YC178" s="0"/>
      <c r="YD178" s="0"/>
      <c r="YE178" s="0"/>
      <c r="YF178" s="0"/>
      <c r="YG178" s="0"/>
      <c r="YH178" s="0"/>
      <c r="YI178" s="0"/>
      <c r="YJ178" s="0"/>
      <c r="YK178" s="0"/>
      <c r="YL178" s="0"/>
      <c r="YM178" s="0"/>
      <c r="YN178" s="0"/>
      <c r="YO178" s="0"/>
      <c r="YP178" s="0"/>
      <c r="YQ178" s="0"/>
      <c r="YR178" s="0"/>
      <c r="YS178" s="0"/>
      <c r="YT178" s="0"/>
      <c r="YU178" s="0"/>
      <c r="YV178" s="0"/>
      <c r="YW178" s="0"/>
      <c r="YX178" s="0"/>
      <c r="YY178" s="0"/>
      <c r="YZ178" s="0"/>
      <c r="ZA178" s="0"/>
      <c r="ZB178" s="0"/>
      <c r="ZC178" s="0"/>
      <c r="ZD178" s="0"/>
      <c r="ZE178" s="0"/>
      <c r="ZF178" s="0"/>
      <c r="ZG178" s="0"/>
      <c r="ZH178" s="0"/>
      <c r="ZI178" s="0"/>
      <c r="ZJ178" s="0"/>
      <c r="ZK178" s="0"/>
      <c r="ZL178" s="0"/>
      <c r="ZM178" s="0"/>
      <c r="ZN178" s="0"/>
      <c r="ZO178" s="0"/>
      <c r="ZP178" s="0"/>
      <c r="ZQ178" s="0"/>
      <c r="ZR178" s="0"/>
      <c r="ZS178" s="0"/>
      <c r="ZT178" s="0"/>
      <c r="ZU178" s="0"/>
      <c r="ZV178" s="0"/>
      <c r="ZW178" s="0"/>
      <c r="ZX178" s="0"/>
      <c r="ZY178" s="0"/>
      <c r="ZZ178" s="0"/>
      <c r="AAA178" s="0"/>
      <c r="AAB178" s="0"/>
      <c r="AAC178" s="0"/>
      <c r="AAD178" s="0"/>
      <c r="AAE178" s="0"/>
      <c r="AAF178" s="0"/>
      <c r="AAG178" s="0"/>
      <c r="AAH178" s="0"/>
      <c r="AAI178" s="0"/>
      <c r="AAJ178" s="0"/>
      <c r="AAK178" s="0"/>
      <c r="AAL178" s="0"/>
      <c r="AAM178" s="0"/>
      <c r="AAN178" s="0"/>
      <c r="AAO178" s="0"/>
      <c r="AAP178" s="0"/>
      <c r="AAQ178" s="0"/>
      <c r="AAR178" s="0"/>
      <c r="AAS178" s="0"/>
      <c r="AAT178" s="0"/>
      <c r="AAU178" s="0"/>
      <c r="AAV178" s="0"/>
      <c r="AAW178" s="0"/>
      <c r="AAX178" s="0"/>
      <c r="AAY178" s="0"/>
      <c r="AAZ178" s="0"/>
      <c r="ABA178" s="0"/>
      <c r="ABB178" s="0"/>
      <c r="ABC178" s="0"/>
      <c r="ABD178" s="0"/>
      <c r="ABE178" s="0"/>
      <c r="ABF178" s="0"/>
      <c r="ABG178" s="0"/>
      <c r="ABH178" s="0"/>
      <c r="ABI178" s="0"/>
      <c r="ABJ178" s="0"/>
      <c r="ABK178" s="0"/>
      <c r="ABL178" s="0"/>
      <c r="ABM178" s="0"/>
      <c r="ABN178" s="0"/>
      <c r="ABO178" s="0"/>
      <c r="ABP178" s="0"/>
      <c r="ABQ178" s="0"/>
      <c r="ABR178" s="0"/>
      <c r="ABS178" s="0"/>
      <c r="ABT178" s="0"/>
      <c r="ABU178" s="0"/>
      <c r="ABV178" s="0"/>
      <c r="ABW178" s="0"/>
      <c r="ABX178" s="0"/>
      <c r="ABY178" s="0"/>
      <c r="ABZ178" s="0"/>
      <c r="ACA178" s="0"/>
      <c r="ACB178" s="0"/>
      <c r="ACC178" s="0"/>
      <c r="ACD178" s="0"/>
      <c r="ACE178" s="0"/>
      <c r="ACF178" s="0"/>
      <c r="ACG178" s="0"/>
      <c r="ACH178" s="0"/>
      <c r="ACI178" s="0"/>
      <c r="ACJ178" s="0"/>
      <c r="ACK178" s="0"/>
      <c r="ACL178" s="0"/>
      <c r="ACM178" s="0"/>
      <c r="ACN178" s="0"/>
      <c r="ACO178" s="0"/>
      <c r="ACP178" s="0"/>
      <c r="ACQ178" s="0"/>
      <c r="ACR178" s="0"/>
      <c r="ACS178" s="0"/>
      <c r="ACT178" s="0"/>
      <c r="ACU178" s="0"/>
      <c r="ACV178" s="0"/>
      <c r="ACW178" s="0"/>
      <c r="ACX178" s="0"/>
      <c r="ACY178" s="0"/>
      <c r="ACZ178" s="0"/>
      <c r="ADA178" s="0"/>
      <c r="ADB178" s="0"/>
      <c r="ADC178" s="0"/>
      <c r="ADD178" s="0"/>
      <c r="ADE178" s="0"/>
      <c r="ADF178" s="0"/>
      <c r="ADG178" s="0"/>
      <c r="ADH178" s="0"/>
      <c r="ADI178" s="0"/>
      <c r="ADJ178" s="0"/>
      <c r="ADK178" s="0"/>
      <c r="ADL178" s="0"/>
      <c r="ADM178" s="0"/>
      <c r="ADN178" s="0"/>
      <c r="ADO178" s="0"/>
      <c r="ADP178" s="0"/>
      <c r="ADQ178" s="0"/>
      <c r="ADR178" s="0"/>
      <c r="ADS178" s="0"/>
      <c r="ADT178" s="0"/>
      <c r="ADU178" s="0"/>
      <c r="ADV178" s="0"/>
      <c r="ADW178" s="0"/>
      <c r="ADX178" s="0"/>
      <c r="ADY178" s="0"/>
      <c r="ADZ178" s="0"/>
      <c r="AEA178" s="0"/>
      <c r="AEB178" s="0"/>
      <c r="AEC178" s="0"/>
      <c r="AED178" s="0"/>
      <c r="AEE178" s="0"/>
      <c r="AEF178" s="0"/>
      <c r="AEG178" s="0"/>
      <c r="AEH178" s="0"/>
      <c r="AEI178" s="0"/>
      <c r="AEJ178" s="0"/>
      <c r="AEK178" s="0"/>
      <c r="AEL178" s="0"/>
      <c r="AEM178" s="0"/>
      <c r="AEN178" s="0"/>
      <c r="AEO178" s="0"/>
      <c r="AEP178" s="0"/>
      <c r="AEQ178" s="0"/>
      <c r="AER178" s="0"/>
      <c r="AES178" s="0"/>
      <c r="AET178" s="0"/>
      <c r="AEU178" s="0"/>
      <c r="AEV178" s="0"/>
      <c r="AEW178" s="0"/>
      <c r="AEX178" s="0"/>
      <c r="AEY178" s="0"/>
      <c r="AEZ178" s="0"/>
      <c r="AFA178" s="0"/>
      <c r="AFB178" s="0"/>
      <c r="AFC178" s="0"/>
      <c r="AFD178" s="0"/>
      <c r="AFE178" s="0"/>
      <c r="AFF178" s="0"/>
      <c r="AFG178" s="0"/>
      <c r="AFH178" s="0"/>
      <c r="AFI178" s="0"/>
      <c r="AFJ178" s="0"/>
      <c r="AFK178" s="0"/>
      <c r="AFL178" s="0"/>
      <c r="AFM178" s="0"/>
      <c r="AFN178" s="0"/>
      <c r="AFO178" s="0"/>
      <c r="AFP178" s="0"/>
      <c r="AFQ178" s="0"/>
      <c r="AFR178" s="0"/>
      <c r="AFS178" s="0"/>
      <c r="AFT178" s="0"/>
      <c r="AFU178" s="0"/>
      <c r="AFV178" s="0"/>
      <c r="AFW178" s="0"/>
      <c r="AFX178" s="0"/>
      <c r="AFY178" s="0"/>
      <c r="AFZ178" s="0"/>
      <c r="AGA178" s="0"/>
      <c r="AGB178" s="0"/>
      <c r="AGC178" s="0"/>
      <c r="AGD178" s="0"/>
      <c r="AGE178" s="0"/>
      <c r="AGF178" s="0"/>
      <c r="AGG178" s="0"/>
      <c r="AGH178" s="0"/>
      <c r="AGI178" s="0"/>
      <c r="AGJ178" s="0"/>
      <c r="AGK178" s="0"/>
      <c r="AGL178" s="0"/>
      <c r="AGM178" s="0"/>
      <c r="AGN178" s="0"/>
      <c r="AGO178" s="0"/>
      <c r="AGP178" s="0"/>
      <c r="AGQ178" s="0"/>
      <c r="AGR178" s="0"/>
      <c r="AGS178" s="0"/>
      <c r="AGT178" s="0"/>
      <c r="AGU178" s="0"/>
      <c r="AGV178" s="0"/>
      <c r="AGW178" s="0"/>
      <c r="AGX178" s="0"/>
      <c r="AGY178" s="0"/>
      <c r="AGZ178" s="0"/>
      <c r="AHA178" s="0"/>
      <c r="AHB178" s="0"/>
      <c r="AHC178" s="0"/>
      <c r="AHD178" s="0"/>
      <c r="AHE178" s="0"/>
      <c r="AHF178" s="0"/>
      <c r="AHG178" s="0"/>
      <c r="AHH178" s="0"/>
      <c r="AHI178" s="0"/>
      <c r="AHJ178" s="0"/>
      <c r="AHK178" s="0"/>
      <c r="AHL178" s="0"/>
      <c r="AHM178" s="0"/>
      <c r="AHN178" s="0"/>
      <c r="AHO178" s="0"/>
      <c r="AHP178" s="0"/>
      <c r="AHQ178" s="0"/>
      <c r="AHR178" s="0"/>
      <c r="AHS178" s="0"/>
      <c r="AHT178" s="0"/>
      <c r="AHU178" s="0"/>
      <c r="AHV178" s="0"/>
      <c r="AHW178" s="0"/>
      <c r="AHX178" s="0"/>
      <c r="AHY178" s="0"/>
      <c r="AHZ178" s="0"/>
      <c r="AIA178" s="0"/>
      <c r="AIB178" s="0"/>
      <c r="AIC178" s="0"/>
      <c r="AID178" s="0"/>
      <c r="AIE178" s="0"/>
      <c r="AIF178" s="0"/>
      <c r="AIG178" s="0"/>
      <c r="AIH178" s="0"/>
      <c r="AII178" s="0"/>
      <c r="AIJ178" s="0"/>
      <c r="AIK178" s="0"/>
      <c r="AIL178" s="0"/>
      <c r="AIM178" s="0"/>
      <c r="AIN178" s="0"/>
      <c r="AIO178" s="0"/>
      <c r="AIP178" s="0"/>
      <c r="AIQ178" s="0"/>
      <c r="AIR178" s="0"/>
      <c r="AIS178" s="0"/>
      <c r="AIT178" s="0"/>
      <c r="AIU178" s="0"/>
      <c r="AIV178" s="0"/>
      <c r="AIW178" s="0"/>
      <c r="AIX178" s="0"/>
      <c r="AIY178" s="0"/>
      <c r="AIZ178" s="0"/>
      <c r="AJA178" s="0"/>
      <c r="AJB178" s="0"/>
      <c r="AJC178" s="0"/>
      <c r="AJD178" s="0"/>
      <c r="AJE178" s="0"/>
      <c r="AJF178" s="0"/>
      <c r="AJG178" s="0"/>
      <c r="AJH178" s="0"/>
      <c r="AJI178" s="0"/>
      <c r="AJJ178" s="0"/>
      <c r="AJK178" s="0"/>
      <c r="AJL178" s="0"/>
      <c r="AJM178" s="0"/>
      <c r="AJN178" s="0"/>
      <c r="AJO178" s="0"/>
      <c r="AJP178" s="0"/>
      <c r="AJQ178" s="0"/>
      <c r="AJR178" s="0"/>
      <c r="AJS178" s="0"/>
      <c r="AJT178" s="0"/>
      <c r="AJU178" s="0"/>
      <c r="AJV178" s="0"/>
      <c r="AJW178" s="0"/>
      <c r="AJX178" s="0"/>
      <c r="AJY178" s="0"/>
      <c r="AJZ178" s="0"/>
      <c r="AKA178" s="0"/>
      <c r="AKB178" s="0"/>
      <c r="AKC178" s="0"/>
      <c r="AKD178" s="0"/>
      <c r="AKE178" s="0"/>
      <c r="AKF178" s="0"/>
      <c r="AKG178" s="0"/>
      <c r="AKH178" s="0"/>
      <c r="AKI178" s="0"/>
      <c r="AKJ178" s="0"/>
      <c r="AKK178" s="0"/>
      <c r="AKL178" s="0"/>
      <c r="AKM178" s="0"/>
      <c r="AKN178" s="0"/>
      <c r="AKO178" s="0"/>
      <c r="AKP178" s="0"/>
      <c r="AKQ178" s="0"/>
      <c r="AKR178" s="0"/>
      <c r="AKS178" s="0"/>
      <c r="AKT178" s="0"/>
      <c r="AKU178" s="0"/>
      <c r="AKV178" s="0"/>
      <c r="AKW178" s="0"/>
      <c r="AKX178" s="0"/>
      <c r="AKY178" s="0"/>
      <c r="AKZ178" s="0"/>
      <c r="ALA178" s="0"/>
      <c r="ALB178" s="0"/>
      <c r="ALC178" s="0"/>
      <c r="ALD178" s="0"/>
      <c r="ALE178" s="0"/>
      <c r="ALF178" s="0"/>
      <c r="ALG178" s="0"/>
      <c r="ALH178" s="0"/>
      <c r="ALI178" s="0"/>
      <c r="ALJ178" s="0"/>
      <c r="ALK178" s="0"/>
      <c r="ALL178" s="0"/>
      <c r="ALM178" s="0"/>
      <c r="ALN178" s="0"/>
      <c r="ALO178" s="0"/>
      <c r="ALP178" s="0"/>
      <c r="ALQ178" s="0"/>
      <c r="ALR178" s="0"/>
      <c r="ALS178" s="0"/>
      <c r="ALT178" s="0"/>
      <c r="ALU178" s="0"/>
      <c r="ALV178" s="0"/>
      <c r="ALW178" s="0"/>
      <c r="ALX178" s="0"/>
      <c r="ALY178" s="0"/>
      <c r="ALZ178" s="0"/>
      <c r="AMA178" s="0"/>
      <c r="AMB178" s="0"/>
      <c r="AMC178" s="0"/>
      <c r="AMD178" s="0"/>
      <c r="AME178" s="0"/>
      <c r="AMF178" s="0"/>
      <c r="AMG178" s="0"/>
      <c r="AMH178" s="0"/>
      <c r="AMI178" s="0"/>
      <c r="AMJ178" s="0"/>
    </row>
    <row r="179" s="27" customFormat="true" ht="12.8" hidden="false" customHeight="false" outlineLevel="0" collapsed="false">
      <c r="A179" s="27" t="n">
        <v>178</v>
      </c>
      <c r="B179" s="27" t="s">
        <v>182</v>
      </c>
      <c r="C179" s="17" t="n">
        <v>0.676</v>
      </c>
      <c r="D179" s="31" t="n">
        <v>73688</v>
      </c>
      <c r="E179" s="31" t="n">
        <v>24730</v>
      </c>
      <c r="F179" s="17" t="n">
        <f aca="false">E179/D179</f>
        <v>0.335604168928455</v>
      </c>
      <c r="G179" s="31" t="n">
        <v>50000</v>
      </c>
      <c r="H179" s="18" t="n">
        <f aca="false">(G179-E179)/F179</f>
        <v>75297.0384148807</v>
      </c>
      <c r="I179" s="18" t="n">
        <f aca="false">E179*M179/G179</f>
        <v>6942.7002</v>
      </c>
      <c r="J179" s="18" t="n">
        <f aca="false">I179-M179</f>
        <v>-7094.2998</v>
      </c>
      <c r="K179" s="27" t="n">
        <v>322</v>
      </c>
      <c r="L179" s="27" t="s">
        <v>183</v>
      </c>
      <c r="M179" s="31" t="n">
        <v>14037</v>
      </c>
      <c r="N179" s="31" t="n">
        <v>73688</v>
      </c>
      <c r="O179" s="31" t="n">
        <v>2285</v>
      </c>
      <c r="P179" s="31" t="n">
        <v>1034352102</v>
      </c>
      <c r="R179" s="27" t="n">
        <v>20220929</v>
      </c>
    </row>
    <row r="180" s="15" customFormat="true" ht="12.8" hidden="false" customHeight="false" outlineLevel="0" collapsed="false">
      <c r="A180" s="0" t="n">
        <v>179</v>
      </c>
      <c r="B180" s="0" t="s">
        <v>184</v>
      </c>
      <c r="C180" s="5" t="n">
        <v>0.593</v>
      </c>
      <c r="D180" s="4" t="n">
        <v>126995</v>
      </c>
      <c r="E180" s="4" t="n">
        <v>28185</v>
      </c>
      <c r="F180" s="5" t="n">
        <f aca="false">E180/D180</f>
        <v>0.221937871569747</v>
      </c>
      <c r="G180" s="4" t="n">
        <v>50000</v>
      </c>
      <c r="H180" s="1" t="n">
        <f aca="false">(G180-E180)/F180</f>
        <v>98293.2739045592</v>
      </c>
      <c r="I180" s="1" t="n">
        <f aca="false">E180*M180/G180</f>
        <v>4675.8915</v>
      </c>
      <c r="J180" s="1" t="n">
        <f aca="false">I180-M180</f>
        <v>-3619.1085</v>
      </c>
      <c r="K180" s="0" t="n">
        <v>321</v>
      </c>
      <c r="L180" s="0" t="s">
        <v>185</v>
      </c>
      <c r="M180" s="4" t="n">
        <v>8295</v>
      </c>
      <c r="N180" s="4" t="n">
        <v>126995</v>
      </c>
      <c r="O180" s="4" t="n">
        <v>2266</v>
      </c>
      <c r="P180" s="4" t="n">
        <v>1053424567</v>
      </c>
      <c r="Q180" s="0"/>
      <c r="R180" s="0" t="n">
        <v>20220929</v>
      </c>
    </row>
    <row r="181" s="27" customFormat="true" ht="12.8" hidden="false" customHeight="false" outlineLevel="0" collapsed="false">
      <c r="A181" s="27" t="n">
        <v>180</v>
      </c>
      <c r="B181" s="27" t="s">
        <v>186</v>
      </c>
      <c r="C181" s="17" t="n">
        <v>0.479</v>
      </c>
      <c r="D181" s="31" t="n">
        <v>81644</v>
      </c>
      <c r="E181" s="31" t="n">
        <v>34944</v>
      </c>
      <c r="F181" s="17" t="n">
        <f aca="false">E181/D181</f>
        <v>0.428004507373475</v>
      </c>
      <c r="G181" s="31" t="n">
        <v>50000</v>
      </c>
      <c r="H181" s="18" t="n">
        <f aca="false">(G181-E181)/F181</f>
        <v>35177.1996336996</v>
      </c>
      <c r="I181" s="18" t="n">
        <f aca="false">E181*M181/G181</f>
        <v>7299.10272</v>
      </c>
      <c r="J181" s="18" t="n">
        <f aca="false">I181-M181</f>
        <v>-3144.89728</v>
      </c>
      <c r="K181" s="27" t="n">
        <v>320</v>
      </c>
      <c r="L181" s="27" t="s">
        <v>187</v>
      </c>
      <c r="M181" s="31" t="n">
        <v>10444</v>
      </c>
      <c r="N181" s="31" t="n">
        <v>81644</v>
      </c>
      <c r="O181" s="31" t="n">
        <v>2771</v>
      </c>
      <c r="P181" s="31" t="n">
        <v>852690764</v>
      </c>
      <c r="R181" s="27" t="n">
        <v>20220929</v>
      </c>
    </row>
    <row r="182" s="28" customFormat="true" ht="12.8" hidden="false" customHeight="false" outlineLevel="0" collapsed="false">
      <c r="A182" s="27" t="n">
        <v>181</v>
      </c>
      <c r="B182" s="27" t="s">
        <v>188</v>
      </c>
      <c r="C182" s="17" t="n">
        <v>0.455</v>
      </c>
      <c r="D182" s="31" t="n">
        <v>87867</v>
      </c>
      <c r="E182" s="31" t="n">
        <v>36712</v>
      </c>
      <c r="F182" s="17" t="n">
        <f aca="false">E182/D182</f>
        <v>0.417813285989052</v>
      </c>
      <c r="G182" s="31" t="n">
        <v>50000</v>
      </c>
      <c r="H182" s="18" t="n">
        <f aca="false">(G182-E182)/F182</f>
        <v>31803.6798866855</v>
      </c>
      <c r="I182" s="18" t="n">
        <f aca="false">E182*M182/G182</f>
        <v>9296.21264</v>
      </c>
      <c r="J182" s="18" t="n">
        <f aca="false">I182-M182</f>
        <v>-3364.78736</v>
      </c>
      <c r="K182" s="27" t="n">
        <v>319</v>
      </c>
      <c r="L182" s="27" t="s">
        <v>189</v>
      </c>
      <c r="M182" s="31" t="n">
        <v>12661</v>
      </c>
      <c r="N182" s="31" t="n">
        <v>87867</v>
      </c>
      <c r="O182" s="31" t="n">
        <v>2819</v>
      </c>
      <c r="P182" s="31" t="n">
        <v>1112489049</v>
      </c>
      <c r="Q182" s="27"/>
      <c r="R182" s="27" t="n">
        <v>20220929</v>
      </c>
    </row>
    <row r="183" customFormat="false" ht="12.8" hidden="false" customHeight="false" outlineLevel="0" collapsed="false">
      <c r="A183" s="6" t="n">
        <v>182</v>
      </c>
      <c r="B183" s="6" t="s">
        <v>190</v>
      </c>
      <c r="C183" s="24" t="n">
        <v>0.852</v>
      </c>
      <c r="D183" s="25" t="n">
        <v>112309</v>
      </c>
      <c r="E183" s="25" t="n">
        <v>50088</v>
      </c>
      <c r="F183" s="7" t="n">
        <f aca="false">E183/D183</f>
        <v>0.445983848133275</v>
      </c>
      <c r="G183" s="25" t="n">
        <v>50000</v>
      </c>
      <c r="H183" s="8" t="n">
        <f aca="false">(G183-E183)/F183</f>
        <v>-197.316562849385</v>
      </c>
      <c r="I183" s="8" t="n">
        <f aca="false">E183*M183/G183</f>
        <v>10015.59648</v>
      </c>
      <c r="J183" s="8" t="n">
        <f aca="false">I183-M183</f>
        <v>17.5964800000002</v>
      </c>
      <c r="K183" s="25" t="n">
        <v>353</v>
      </c>
      <c r="L183" s="25" t="s">
        <v>191</v>
      </c>
      <c r="M183" s="25" t="n">
        <v>9998</v>
      </c>
      <c r="N183" s="25" t="n">
        <v>112309</v>
      </c>
      <c r="O183" s="25" t="n">
        <v>3582</v>
      </c>
      <c r="P183" s="25" t="n">
        <v>1122863682</v>
      </c>
      <c r="Q183" s="25"/>
      <c r="R183" s="6" t="n">
        <v>20221005</v>
      </c>
    </row>
    <row r="184" s="32" customFormat="true" ht="12.8" hidden="false" customHeight="false" outlineLevel="0" collapsed="false">
      <c r="A184" s="3" t="n">
        <v>183</v>
      </c>
      <c r="B184" s="3" t="s">
        <v>192</v>
      </c>
      <c r="C184" s="22" t="n">
        <v>0.799</v>
      </c>
      <c r="D184" s="4" t="n">
        <v>180491</v>
      </c>
      <c r="E184" s="4" t="n">
        <v>53466</v>
      </c>
      <c r="F184" s="5" t="n">
        <f aca="false">E184/D184</f>
        <v>0.296225296552183</v>
      </c>
      <c r="G184" s="4" t="n">
        <v>50000</v>
      </c>
      <c r="H184" s="1" t="n">
        <f aca="false">(G184-E184)/F184</f>
        <v>-11700.553735084</v>
      </c>
      <c r="I184" s="1" t="n">
        <f aca="false">E184*M184/G184</f>
        <v>23217.07584</v>
      </c>
      <c r="J184" s="1" t="n">
        <f aca="false">I184-M184</f>
        <v>1505.07584</v>
      </c>
      <c r="K184" s="4" t="n">
        <v>325</v>
      </c>
      <c r="L184" s="4" t="s">
        <v>193</v>
      </c>
      <c r="M184" s="4" t="n">
        <v>21712</v>
      </c>
      <c r="N184" s="4" t="n">
        <v>180491</v>
      </c>
      <c r="O184" s="4" t="n">
        <v>2910</v>
      </c>
      <c r="P184" s="4" t="n">
        <v>3918820996</v>
      </c>
      <c r="Q184" s="4"/>
      <c r="R184" s="3" t="n">
        <v>20221005</v>
      </c>
    </row>
    <row r="185" s="32" customFormat="true" ht="12.8" hidden="false" customHeight="false" outlineLevel="0" collapsed="false">
      <c r="A185" s="6" t="n">
        <v>184</v>
      </c>
      <c r="B185" s="6" t="s">
        <v>194</v>
      </c>
      <c r="C185" s="24" t="n">
        <v>0.967</v>
      </c>
      <c r="D185" s="25" t="n">
        <v>225283</v>
      </c>
      <c r="E185" s="25" t="n">
        <v>44146</v>
      </c>
      <c r="F185" s="7" t="n">
        <f aca="false">E185/D185</f>
        <v>0.195957972860802</v>
      </c>
      <c r="G185" s="25" t="n">
        <v>50000</v>
      </c>
      <c r="H185" s="8" t="n">
        <f aca="false">(G185-E185)/F185</f>
        <v>29873.7525936665</v>
      </c>
      <c r="I185" s="8" t="n">
        <f aca="false">E185*M185/G185</f>
        <v>4128.53392</v>
      </c>
      <c r="J185" s="8" t="n">
        <f aca="false">I185-M185</f>
        <v>-547.46608</v>
      </c>
      <c r="K185" s="25" t="n">
        <v>354</v>
      </c>
      <c r="L185" s="25" t="s">
        <v>195</v>
      </c>
      <c r="M185" s="25" t="n">
        <v>4676</v>
      </c>
      <c r="N185" s="25" t="n">
        <v>225283</v>
      </c>
      <c r="O185" s="25" t="n">
        <v>3220</v>
      </c>
      <c r="P185" s="25" t="n">
        <v>1053424567</v>
      </c>
      <c r="Q185" s="25"/>
      <c r="R185" s="6" t="n">
        <v>20221005</v>
      </c>
    </row>
    <row r="186" s="33" customFormat="true" ht="12.8" hidden="false" customHeight="false" outlineLevel="0" collapsed="false">
      <c r="A186" s="0" t="n">
        <v>185</v>
      </c>
      <c r="B186" s="0" t="s">
        <v>196</v>
      </c>
      <c r="C186" s="5" t="n">
        <v>0.315</v>
      </c>
      <c r="D186" s="1" t="n">
        <v>168791</v>
      </c>
      <c r="E186" s="1" t="n">
        <v>55045</v>
      </c>
      <c r="F186" s="5" t="n">
        <f aca="false">E186/D186</f>
        <v>0.326113359124598</v>
      </c>
      <c r="G186" s="4" t="n">
        <v>50000</v>
      </c>
      <c r="H186" s="1" t="n">
        <f aca="false">(G186-E186)/F186</f>
        <v>-15470.0807521119</v>
      </c>
      <c r="I186" s="1" t="n">
        <f aca="false">E186*M186/G186</f>
        <v>25559.5953</v>
      </c>
      <c r="J186" s="1" t="n">
        <f aca="false">I186-M186</f>
        <v>2342.5953</v>
      </c>
      <c r="K186" s="0" t="n">
        <v>355</v>
      </c>
      <c r="L186" s="0" t="s">
        <v>197</v>
      </c>
      <c r="M186" s="1" t="n">
        <v>23217</v>
      </c>
      <c r="N186" s="1" t="n">
        <v>168791</v>
      </c>
      <c r="O186" s="1" t="n">
        <v>2857</v>
      </c>
      <c r="P186" s="1" t="n">
        <v>3918820996</v>
      </c>
      <c r="Q186" s="0"/>
      <c r="R186" s="0" t="n">
        <v>20221010</v>
      </c>
    </row>
    <row r="187" s="33" customFormat="true" ht="12.8" hidden="false" customHeight="false" outlineLevel="0" collapsed="false">
      <c r="A187" s="0" t="n">
        <v>186</v>
      </c>
      <c r="B187" s="0" t="s">
        <v>198</v>
      </c>
      <c r="C187" s="5" t="n">
        <v>0.694</v>
      </c>
      <c r="D187" s="1" t="n">
        <v>59560</v>
      </c>
      <c r="E187" s="1" t="n">
        <v>24976</v>
      </c>
      <c r="F187" s="5" t="n">
        <f aca="false">E187/D187</f>
        <v>0.419341840161182</v>
      </c>
      <c r="G187" s="4" t="n">
        <v>50000</v>
      </c>
      <c r="H187" s="1" t="n">
        <f aca="false">(G187-E187)/F187</f>
        <v>59674.465086483</v>
      </c>
      <c r="I187" s="1" t="n">
        <f aca="false">E187*M187/G187</f>
        <v>5049.64768</v>
      </c>
      <c r="J187" s="1" t="n">
        <f aca="false">I187-M187</f>
        <v>-5059.35232</v>
      </c>
      <c r="K187" s="0" t="n">
        <v>314</v>
      </c>
      <c r="L187" s="0" t="s">
        <v>199</v>
      </c>
      <c r="M187" s="1" t="n">
        <v>10109</v>
      </c>
      <c r="N187" s="1" t="n">
        <v>59560</v>
      </c>
      <c r="O187" s="1" t="n">
        <v>2163</v>
      </c>
      <c r="P187" s="1" t="n">
        <v>602093503</v>
      </c>
      <c r="Q187" s="0"/>
      <c r="R187" s="0" t="n">
        <v>20221010</v>
      </c>
    </row>
    <row r="188" s="33" customFormat="true" ht="12.8" hidden="false" customHeight="false" outlineLevel="0" collapsed="false">
      <c r="A188" s="0" t="n">
        <v>187</v>
      </c>
      <c r="B188" s="0" t="s">
        <v>200</v>
      </c>
      <c r="C188" s="5" t="n">
        <v>0.378</v>
      </c>
      <c r="D188" s="1" t="n">
        <v>109410</v>
      </c>
      <c r="E188" s="1" t="n">
        <v>45857</v>
      </c>
      <c r="F188" s="5" t="n">
        <f aca="false">E188/D188</f>
        <v>0.4191298784389</v>
      </c>
      <c r="G188" s="4" t="n">
        <v>50000</v>
      </c>
      <c r="H188" s="1" t="n">
        <f aca="false">(G188-E188)/F188</f>
        <v>9884.7641581438</v>
      </c>
      <c r="I188" s="1" t="n">
        <f aca="false">E188*M188/G188</f>
        <v>9402.51928</v>
      </c>
      <c r="J188" s="1" t="n">
        <f aca="false">I188-M188</f>
        <v>-849.48072</v>
      </c>
      <c r="K188" s="0" t="n">
        <v>335</v>
      </c>
      <c r="L188" s="0" t="s">
        <v>201</v>
      </c>
      <c r="M188" s="1" t="n">
        <v>10252</v>
      </c>
      <c r="N188" s="1" t="n">
        <v>109410</v>
      </c>
      <c r="O188" s="1" t="n">
        <v>2358</v>
      </c>
      <c r="P188" s="1" t="n">
        <v>1121674816</v>
      </c>
      <c r="Q188" s="0"/>
      <c r="R188" s="0" t="n">
        <v>20221010</v>
      </c>
    </row>
    <row r="189" s="33" customFormat="true" ht="12.8" hidden="false" customHeight="false" outlineLevel="0" collapsed="false">
      <c r="A189" s="0" t="n">
        <v>188</v>
      </c>
      <c r="B189" s="0" t="s">
        <v>202</v>
      </c>
      <c r="C189" s="5" t="n">
        <v>0.388</v>
      </c>
      <c r="D189" s="1" t="n">
        <v>116512</v>
      </c>
      <c r="E189" s="1" t="n">
        <v>44643</v>
      </c>
      <c r="F189" s="5" t="n">
        <f aca="false">E189/D189</f>
        <v>0.383162249382038</v>
      </c>
      <c r="G189" s="4" t="n">
        <v>50000</v>
      </c>
      <c r="H189" s="1" t="n">
        <f aca="false">(G189-E189)/F189</f>
        <v>13981.0224223282</v>
      </c>
      <c r="I189" s="1" t="n">
        <f aca="false">E189*M189/G189</f>
        <v>18367.91592</v>
      </c>
      <c r="J189" s="1" t="n">
        <f aca="false">I189-M189</f>
        <v>-2204.08408</v>
      </c>
      <c r="K189" s="0" t="n">
        <v>337</v>
      </c>
      <c r="L189" s="0" t="s">
        <v>203</v>
      </c>
      <c r="M189" s="1" t="n">
        <v>20572</v>
      </c>
      <c r="N189" s="1" t="n">
        <v>116512</v>
      </c>
      <c r="O189" s="1" t="n">
        <v>1632</v>
      </c>
      <c r="P189" s="1" t="n">
        <v>2396877802</v>
      </c>
      <c r="Q189" s="0"/>
      <c r="R189" s="0" t="n">
        <v>20221010</v>
      </c>
    </row>
    <row r="190" s="33" customFormat="true" ht="12.8" hidden="false" customHeight="false" outlineLevel="0" collapsed="false">
      <c r="A190" s="0" t="n">
        <v>189</v>
      </c>
      <c r="B190" s="0" t="s">
        <v>204</v>
      </c>
      <c r="C190" s="5" t="n">
        <v>0.508</v>
      </c>
      <c r="D190" s="1" t="n">
        <v>89988</v>
      </c>
      <c r="E190" s="1" t="n">
        <v>34135</v>
      </c>
      <c r="F190" s="5" t="n">
        <f aca="false">E190/D190</f>
        <v>0.379328354891763</v>
      </c>
      <c r="G190" s="4" t="n">
        <v>50000</v>
      </c>
      <c r="H190" s="1" t="n">
        <f aca="false">(G190-E190)/F190</f>
        <v>41823.9232459353</v>
      </c>
      <c r="I190" s="1" t="n">
        <f aca="false">E190*M190/G190</f>
        <v>13211.6104</v>
      </c>
      <c r="J190" s="1" t="n">
        <f aca="false">I190-M190</f>
        <v>-6140.3896</v>
      </c>
      <c r="K190" s="0" t="n">
        <v>316</v>
      </c>
      <c r="L190" s="0" t="s">
        <v>205</v>
      </c>
      <c r="M190" s="1" t="n">
        <v>19352</v>
      </c>
      <c r="N190" s="1" t="n">
        <v>89988</v>
      </c>
      <c r="O190" s="1" t="n">
        <v>1663</v>
      </c>
      <c r="P190" s="1" t="n">
        <v>1741441818</v>
      </c>
      <c r="Q190" s="0"/>
      <c r="R190" s="0" t="n">
        <v>20221010</v>
      </c>
    </row>
    <row r="191" s="32" customFormat="true" ht="12.8" hidden="false" customHeight="false" outlineLevel="0" collapsed="false">
      <c r="A191" s="29" t="n">
        <v>190</v>
      </c>
      <c r="B191" s="29" t="s">
        <v>206</v>
      </c>
      <c r="C191" s="34" t="n">
        <v>0.841</v>
      </c>
      <c r="D191" s="35" t="n">
        <v>152128</v>
      </c>
      <c r="E191" s="35" t="n">
        <v>52488</v>
      </c>
      <c r="F191" s="34" t="n">
        <f aca="false">E191/D191</f>
        <v>0.345025241901557</v>
      </c>
      <c r="G191" s="36" t="n">
        <v>50000</v>
      </c>
      <c r="H191" s="35" t="n">
        <f aca="false">(G191-E191)/F191</f>
        <v>-7211.06660570035</v>
      </c>
      <c r="I191" s="35" t="n">
        <f aca="false">E191*M191/G191</f>
        <v>27041.8176</v>
      </c>
      <c r="J191" s="35" t="n">
        <f aca="false">I191-M191</f>
        <v>1281.8176</v>
      </c>
      <c r="K191" s="36" t="n">
        <v>356</v>
      </c>
      <c r="L191" s="36" t="s">
        <v>207</v>
      </c>
      <c r="M191" s="35" t="n">
        <v>25760</v>
      </c>
      <c r="N191" s="35" t="n">
        <v>152128</v>
      </c>
      <c r="O191" s="35" t="n">
        <v>2776</v>
      </c>
      <c r="P191" s="35" t="n">
        <v>3918820996</v>
      </c>
      <c r="Q191" s="29"/>
      <c r="R191" s="29" t="n">
        <v>20221011</v>
      </c>
    </row>
    <row r="192" s="32" customFormat="true" ht="12.8" hidden="false" customHeight="false" outlineLevel="0" collapsed="false">
      <c r="A192" s="29" t="n">
        <v>191</v>
      </c>
      <c r="B192" s="29" t="s">
        <v>208</v>
      </c>
      <c r="C192" s="34" t="n">
        <v>0.893</v>
      </c>
      <c r="D192" s="35" t="n">
        <v>119927</v>
      </c>
      <c r="E192" s="35" t="n">
        <v>49458</v>
      </c>
      <c r="F192" s="34" t="n">
        <f aca="false">E192/D192</f>
        <v>0.412400877200297</v>
      </c>
      <c r="G192" s="36" t="n">
        <v>50000</v>
      </c>
      <c r="H192" s="35" t="n">
        <f aca="false">(G192-E192)/F192</f>
        <v>1314.25520643779</v>
      </c>
      <c r="I192" s="35" t="n">
        <f aca="false">E192*M192/G192</f>
        <v>9251.61348</v>
      </c>
      <c r="J192" s="35" t="n">
        <f aca="false">I192-M192</f>
        <v>-101.38652</v>
      </c>
      <c r="K192" s="36" t="n">
        <v>357</v>
      </c>
      <c r="L192" s="36" t="s">
        <v>209</v>
      </c>
      <c r="M192" s="35" t="n">
        <v>9353</v>
      </c>
      <c r="N192" s="35" t="n">
        <v>119927</v>
      </c>
      <c r="O192" s="35" t="n">
        <v>2442</v>
      </c>
      <c r="P192" s="35" t="n">
        <v>1121674816</v>
      </c>
      <c r="Q192" s="29"/>
      <c r="R192" s="29" t="n">
        <v>20221011</v>
      </c>
    </row>
    <row r="193" s="32" customFormat="true" ht="12.8" hidden="false" customHeight="false" outlineLevel="0" collapsed="false">
      <c r="A193" s="6" t="n">
        <v>192</v>
      </c>
      <c r="B193" s="6" t="s">
        <v>210</v>
      </c>
      <c r="C193" s="7" t="n">
        <v>0.884</v>
      </c>
      <c r="D193" s="8" t="n">
        <v>131206</v>
      </c>
      <c r="E193" s="8" t="n">
        <v>49964</v>
      </c>
      <c r="F193" s="7" t="n">
        <f aca="false">E193/D193</f>
        <v>0.380805755834337</v>
      </c>
      <c r="G193" s="25" t="n">
        <v>50000</v>
      </c>
      <c r="H193" s="8" t="n">
        <f aca="false">(G193-E193)/F193</f>
        <v>94.5363861980626</v>
      </c>
      <c r="I193" s="8" t="n">
        <f aca="false">E193*M193/G193</f>
        <v>18254.84704</v>
      </c>
      <c r="J193" s="8" t="n">
        <f aca="false">I193-M193</f>
        <v>-13.1529599999994</v>
      </c>
      <c r="K193" s="25" t="n">
        <v>358</v>
      </c>
      <c r="L193" s="25" t="s">
        <v>211</v>
      </c>
      <c r="M193" s="8" t="n">
        <v>18268</v>
      </c>
      <c r="N193" s="8" t="n">
        <v>131206</v>
      </c>
      <c r="O193" s="8" t="n">
        <v>1906</v>
      </c>
      <c r="P193" s="8" t="n">
        <v>2396877802</v>
      </c>
      <c r="Q193" s="6"/>
      <c r="R193" s="6" t="n">
        <v>20221011</v>
      </c>
    </row>
    <row r="194" s="32" customFormat="true" ht="12.8" hidden="false" customHeight="false" outlineLevel="0" collapsed="false">
      <c r="A194" s="6" t="n">
        <v>193</v>
      </c>
      <c r="B194" s="6" t="s">
        <v>212</v>
      </c>
      <c r="C194" s="7" t="n">
        <v>0.974</v>
      </c>
      <c r="D194" s="8" t="n">
        <v>143852</v>
      </c>
      <c r="E194" s="8" t="n">
        <v>51147</v>
      </c>
      <c r="F194" s="7" t="n">
        <f aca="false">E194/D194</f>
        <v>0.355552929399661</v>
      </c>
      <c r="G194" s="25" t="n">
        <v>50000</v>
      </c>
      <c r="H194" s="8" t="n">
        <f aca="false">(G194-E194)/F194</f>
        <v>-3225.96132715506</v>
      </c>
      <c r="I194" s="8" t="n">
        <f aca="false">E194*M194/G194</f>
        <v>27866.93148</v>
      </c>
      <c r="J194" s="8" t="n">
        <f aca="false">I194-M194</f>
        <v>624.931479999999</v>
      </c>
      <c r="K194" s="25" t="n">
        <v>360</v>
      </c>
      <c r="L194" s="25" t="s">
        <v>213</v>
      </c>
      <c r="M194" s="8" t="n">
        <v>27242</v>
      </c>
      <c r="N194" s="8" t="n">
        <v>143852</v>
      </c>
      <c r="O194" s="8" t="n">
        <v>2732</v>
      </c>
      <c r="P194" s="8" t="n">
        <v>3918820996</v>
      </c>
      <c r="Q194" s="6"/>
      <c r="R194" s="6" t="n">
        <v>20221013</v>
      </c>
    </row>
    <row r="195" s="32" customFormat="true" ht="12.8" hidden="false" customHeight="false" outlineLevel="0" collapsed="false">
      <c r="A195" s="6" t="n">
        <v>194</v>
      </c>
      <c r="B195" s="6" t="s">
        <v>214</v>
      </c>
      <c r="C195" s="7" t="n">
        <v>1</v>
      </c>
      <c r="D195" s="8" t="n">
        <v>121236</v>
      </c>
      <c r="E195" s="8" t="n">
        <v>49817</v>
      </c>
      <c r="F195" s="7" t="n">
        <f aca="false">E195/D195</f>
        <v>0.410909300867729</v>
      </c>
      <c r="G195" s="25" t="n">
        <v>50000</v>
      </c>
      <c r="H195" s="8" t="n">
        <f aca="false">(G195-E195)/F195</f>
        <v>445.353754742357</v>
      </c>
      <c r="I195" s="8" t="n">
        <f aca="false">E195*M195/G195</f>
        <v>9218.13768</v>
      </c>
      <c r="J195" s="8" t="n">
        <f aca="false">I195-M195</f>
        <v>-33.8623200000002</v>
      </c>
      <c r="K195" s="25" t="n">
        <v>361</v>
      </c>
      <c r="L195" s="25" t="s">
        <v>215</v>
      </c>
      <c r="M195" s="8" t="n">
        <v>9252</v>
      </c>
      <c r="N195" s="8" t="n">
        <v>121236</v>
      </c>
      <c r="O195" s="8" t="n">
        <v>2451</v>
      </c>
      <c r="P195" s="8" t="n">
        <v>1121674816</v>
      </c>
      <c r="Q195" s="6"/>
      <c r="R195" s="6" t="n">
        <v>20221013</v>
      </c>
    </row>
    <row r="196" customFormat="false" ht="12.8" hidden="false" customHeight="false" outlineLevel="0" collapsed="false">
      <c r="C196" s="0"/>
    </row>
    <row r="197" customFormat="false" ht="12.8" hidden="false" customHeight="false" outlineLevel="0" collapsed="false">
      <c r="C197" s="0"/>
    </row>
    <row r="198" customFormat="false" ht="12.8" hidden="false" customHeight="false" outlineLevel="0" collapsed="false">
      <c r="C198" s="0"/>
    </row>
    <row r="199" customFormat="false" ht="12.8" hidden="false" customHeight="false" outlineLevel="0" collapsed="false">
      <c r="C199" s="0"/>
    </row>
    <row r="200" customFormat="false" ht="12.8" hidden="false" customHeight="false" outlineLevel="0" collapsed="false">
      <c r="C200" s="0"/>
    </row>
    <row r="201" customFormat="false" ht="12.8" hidden="false" customHeight="false" outlineLevel="0" collapsed="false">
      <c r="C201" s="0"/>
    </row>
  </sheetData>
  <autoFilter ref="A1:R195"/>
  <conditionalFormatting sqref="H2:H197">
    <cfRule type="cellIs" priority="2" operator="greaterThan" aboveAverage="0" equalAverage="0" bottom="0" percent="0" rank="0" text="" dxfId="1">
      <formula>0</formula>
    </cfRule>
  </conditionalFormatting>
  <conditionalFormatting sqref="F2:F185 F187:F197">
    <cfRule type="cellIs" priority="3" operator="lessThan" aboveAverage="0" equalAverage="0" bottom="0" percent="0" rank="0" text="" dxfId="2">
      <formula>30%</formula>
    </cfRule>
  </conditionalFormatting>
  <conditionalFormatting sqref="J2:J197">
    <cfRule type="cellIs" priority="4" operator="greaterThan" aboveAverage="0" equalAverage="0" bottom="0" percent="0" rank="0" text="" dxfId="3">
      <formula>50</formula>
    </cfRule>
    <cfRule type="cellIs" priority="5" operator="lessThan" aboveAverage="0" equalAverage="0" bottom="0" percent="0" rank="0" text="" dxfId="4">
      <formula>0</formula>
    </cfRule>
    <cfRule type="cellIs" priority="6" operator="between" aboveAverage="0" equalAverage="0" bottom="0" percent="0" rank="0" text="" dxfId="5">
      <formula>0</formula>
      <formula>50</formula>
    </cfRule>
  </conditionalFormatting>
  <conditionalFormatting sqref="F186:F195">
    <cfRule type="cellIs" priority="7" operator="lessThan" aboveAverage="0" equalAverage="0" bottom="0" percent="0" rank="0" text="" dxfId="1">
      <formula>30%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P22"/>
  <sheetViews>
    <sheetView showFormulas="false" showGridLines="true" showRowColHeaders="true" showZeros="true" rightToLeft="false" tabSelected="false" showOutlineSymbols="true" defaultGridColor="true" view="normal" topLeftCell="I1" colorId="64" zoomScale="95" zoomScaleNormal="95" zoomScalePageLayoutView="100" workbookViewId="0">
      <selection pane="topLeft" activeCell="B2" activeCellId="0" sqref="B2"/>
    </sheetView>
  </sheetViews>
  <sheetFormatPr defaultColWidth="11.8046875" defaultRowHeight="12.8" zeroHeight="false" outlineLevelRow="0" outlineLevelCol="0"/>
  <cols>
    <col collapsed="false" customWidth="true" hidden="false" outlineLevel="0" max="1" min="1" style="0" width="7.45"/>
    <col collapsed="false" customWidth="true" hidden="false" outlineLevel="0" max="2" min="2" style="0" width="39.39"/>
    <col collapsed="false" customWidth="true" hidden="false" outlineLevel="0" max="11" min="11" style="0" width="7.31"/>
    <col collapsed="false" customWidth="true" hidden="false" outlineLevel="0" max="12" min="12" style="0" width="29.08"/>
    <col collapsed="false" customWidth="true" hidden="false" outlineLevel="0" max="13" min="13" style="0" width="22.75"/>
    <col collapsed="false" customWidth="true" hidden="false" outlineLevel="0" max="14" min="14" style="0" width="18.34"/>
    <col collapsed="false" customWidth="true" hidden="false" outlineLevel="0" max="15" min="15" style="0" width="19.81"/>
    <col collapsed="false" customWidth="true" hidden="false" outlineLevel="0" max="16" min="16" style="0" width="15.72"/>
  </cols>
  <sheetData>
    <row r="1" customFormat="false" ht="12.8" hidden="false" customHeight="false" outlineLevel="0" collapsed="false">
      <c r="C1" s="3" t="s">
        <v>0</v>
      </c>
      <c r="D1" s="4" t="s">
        <v>1</v>
      </c>
      <c r="E1" s="4" t="s">
        <v>2</v>
      </c>
      <c r="F1" s="2"/>
      <c r="G1" s="4" t="s">
        <v>91</v>
      </c>
      <c r="H1" s="1"/>
      <c r="I1" s="1" t="s">
        <v>93</v>
      </c>
      <c r="J1" s="1"/>
      <c r="K1" s="1"/>
      <c r="L1" s="0" t="s">
        <v>216</v>
      </c>
      <c r="M1" s="1" t="s">
        <v>96</v>
      </c>
      <c r="N1" s="1" t="s">
        <v>97</v>
      </c>
      <c r="O1" s="1" t="s">
        <v>98</v>
      </c>
      <c r="P1" s="1" t="s">
        <v>99</v>
      </c>
    </row>
    <row r="2" customFormat="false" ht="12.8" hidden="false" customHeight="false" outlineLevel="0" collapsed="false">
      <c r="B2" s="0" t="s">
        <v>120</v>
      </c>
      <c r="C2" s="5" t="n">
        <v>0.95</v>
      </c>
      <c r="D2" s="0" t="n">
        <v>102792</v>
      </c>
      <c r="E2" s="0" t="n">
        <v>49989</v>
      </c>
      <c r="F2" s="2" t="n">
        <f aca="false">E2/D2</f>
        <v>0.486312164370768</v>
      </c>
      <c r="G2" s="4" t="n">
        <v>50000</v>
      </c>
      <c r="H2" s="1" t="n">
        <f aca="false">(G2-E2)/F2</f>
        <v>22.6192162275701</v>
      </c>
      <c r="I2" s="1" t="n">
        <f aca="false">E2*M2/G2</f>
        <v>12657.2148</v>
      </c>
      <c r="J2" s="1" t="n">
        <f aca="false">I2-M2</f>
        <v>-2.78520000000026</v>
      </c>
      <c r="K2" s="1"/>
      <c r="L2" s="0" t="s">
        <v>121</v>
      </c>
      <c r="M2" s="0" t="n">
        <v>12660</v>
      </c>
      <c r="N2" s="0" t="n">
        <v>102792</v>
      </c>
      <c r="O2" s="0" t="n">
        <v>1904</v>
      </c>
      <c r="P2" s="0" t="n">
        <v>1301343516</v>
      </c>
    </row>
    <row r="3" s="10" customFormat="true" ht="12.8" hidden="false" customHeight="false" outlineLevel="0" collapsed="false">
      <c r="B3" s="10" t="s">
        <v>7</v>
      </c>
      <c r="C3" s="11" t="n">
        <v>0.945</v>
      </c>
      <c r="D3" s="10" t="n">
        <v>80012</v>
      </c>
      <c r="E3" s="10" t="n">
        <v>50232</v>
      </c>
      <c r="F3" s="13" t="n">
        <f aca="false">E3/D3</f>
        <v>0.627805829125631</v>
      </c>
      <c r="G3" s="12" t="n">
        <v>50000</v>
      </c>
      <c r="H3" s="14" t="n">
        <f aca="false">(G3-E3)/F3</f>
        <v>-369.541009714923</v>
      </c>
      <c r="I3" s="14" t="n">
        <f aca="false">E3*M3/G3</f>
        <v>7398.16896</v>
      </c>
      <c r="J3" s="14" t="n">
        <f aca="false">I3-M3</f>
        <v>34.16896</v>
      </c>
      <c r="K3" s="14"/>
      <c r="L3" s="10" t="s">
        <v>123</v>
      </c>
      <c r="M3" s="10" t="n">
        <v>7364</v>
      </c>
      <c r="N3" s="10" t="n">
        <v>80012</v>
      </c>
      <c r="O3" s="10" t="n">
        <v>2686</v>
      </c>
      <c r="P3" s="10" t="n">
        <v>589206059</v>
      </c>
    </row>
    <row r="4" s="10" customFormat="true" ht="12.8" hidden="false" customHeight="false" outlineLevel="0" collapsed="false">
      <c r="B4" s="10" t="s">
        <v>11</v>
      </c>
      <c r="C4" s="11" t="n">
        <v>0.937</v>
      </c>
      <c r="D4" s="10" t="n">
        <v>106714</v>
      </c>
      <c r="E4" s="10" t="n">
        <v>50711</v>
      </c>
      <c r="F4" s="13" t="n">
        <f aca="false">E4/D4</f>
        <v>0.475204752890905</v>
      </c>
      <c r="G4" s="12" t="n">
        <v>50000</v>
      </c>
      <c r="H4" s="14" t="n">
        <f aca="false">(G4-E4)/F4</f>
        <v>-1496.19715643549</v>
      </c>
      <c r="I4" s="14" t="n">
        <f aca="false">E4*M4/G4</f>
        <v>9906.90096</v>
      </c>
      <c r="J4" s="14" t="n">
        <f aca="false">I4-M4</f>
        <v>138.900960000001</v>
      </c>
      <c r="K4" s="14"/>
      <c r="L4" s="10" t="s">
        <v>124</v>
      </c>
      <c r="M4" s="10" t="n">
        <v>9768</v>
      </c>
      <c r="N4" s="10" t="n">
        <v>106714</v>
      </c>
      <c r="O4" s="10" t="n">
        <v>2605</v>
      </c>
      <c r="P4" s="10" t="n">
        <v>1042384328</v>
      </c>
    </row>
    <row r="5" customFormat="false" ht="12.8" hidden="false" customHeight="false" outlineLevel="0" collapsed="false">
      <c r="B5" s="0" t="s">
        <v>12</v>
      </c>
      <c r="C5" s="5" t="n">
        <v>0.95</v>
      </c>
      <c r="D5" s="0" t="n">
        <v>106342</v>
      </c>
      <c r="E5" s="0" t="n">
        <v>49978</v>
      </c>
      <c r="F5" s="2" t="n">
        <f aca="false">E5/D5</f>
        <v>0.469974234074966</v>
      </c>
      <c r="G5" s="4" t="n">
        <v>50000</v>
      </c>
      <c r="H5" s="1" t="n">
        <f aca="false">(G5-E5)/F5</f>
        <v>46.8110768738245</v>
      </c>
      <c r="I5" s="1" t="n">
        <f aca="false">E5*M5/G5</f>
        <v>8962.05496</v>
      </c>
      <c r="J5" s="1" t="n">
        <f aca="false">I5-M5</f>
        <v>-3.94504000000052</v>
      </c>
      <c r="K5" s="1"/>
      <c r="L5" s="0" t="s">
        <v>125</v>
      </c>
      <c r="M5" s="0" t="n">
        <v>8966</v>
      </c>
      <c r="N5" s="0" t="n">
        <v>106342</v>
      </c>
      <c r="O5" s="0" t="n">
        <v>2002</v>
      </c>
      <c r="P5" s="0" t="n">
        <v>953461413</v>
      </c>
    </row>
    <row r="6" customFormat="false" ht="12.8" hidden="false" customHeight="false" outlineLevel="0" collapsed="false">
      <c r="B6" s="0" t="s">
        <v>19</v>
      </c>
      <c r="C6" s="5" t="n">
        <v>0.375</v>
      </c>
      <c r="D6" s="0" t="n">
        <v>245361</v>
      </c>
      <c r="E6" s="0" t="n">
        <v>126508</v>
      </c>
      <c r="F6" s="2" t="n">
        <f aca="false">E6/D6</f>
        <v>0.515599463647442</v>
      </c>
      <c r="G6" s="4" t="n">
        <v>50000</v>
      </c>
      <c r="H6" s="1" t="n">
        <f aca="false">(G6-E6)/F6</f>
        <v>-148386.500363613</v>
      </c>
      <c r="I6" s="1" t="n">
        <f aca="false">E6*M6/G6</f>
        <v>5789.00608</v>
      </c>
      <c r="J6" s="1" t="n">
        <f aca="false">I6-M6</f>
        <v>3501.00608</v>
      </c>
      <c r="K6" s="1"/>
      <c r="L6" s="0" t="s">
        <v>126</v>
      </c>
      <c r="M6" s="0" t="n">
        <v>2288</v>
      </c>
      <c r="N6" s="0" t="n">
        <v>245361</v>
      </c>
      <c r="O6" s="0" t="n">
        <v>1876</v>
      </c>
      <c r="P6" s="0" t="n">
        <v>561385615</v>
      </c>
    </row>
    <row r="7" s="10" customFormat="true" ht="12.8" hidden="false" customHeight="false" outlineLevel="0" collapsed="false">
      <c r="B7" s="10" t="s">
        <v>22</v>
      </c>
      <c r="C7" s="11" t="n">
        <v>0.917</v>
      </c>
      <c r="D7" s="10" t="n">
        <v>216040</v>
      </c>
      <c r="E7" s="10" t="n">
        <v>51810</v>
      </c>
      <c r="F7" s="13" t="n">
        <f aca="false">E7/D7</f>
        <v>0.239816700610998</v>
      </c>
      <c r="G7" s="12" t="n">
        <v>50000</v>
      </c>
      <c r="H7" s="14" t="n">
        <f aca="false">(G7-E7)/F7</f>
        <v>-7547.43099787686</v>
      </c>
      <c r="I7" s="14" t="n">
        <f aca="false">E7*M7/G7</f>
        <v>2072.4</v>
      </c>
      <c r="J7" s="14" t="n">
        <f aca="false">I7-M7</f>
        <v>72.4000000000001</v>
      </c>
      <c r="K7" s="14"/>
      <c r="L7" s="10" t="s">
        <v>127</v>
      </c>
      <c r="M7" s="10" t="n">
        <v>2000</v>
      </c>
      <c r="N7" s="10" t="n">
        <v>216040</v>
      </c>
      <c r="O7" s="10" t="n">
        <v>2356</v>
      </c>
      <c r="P7" s="10" t="n">
        <v>432080145</v>
      </c>
    </row>
    <row r="8" s="10" customFormat="true" ht="12.8" hidden="false" customHeight="false" outlineLevel="0" collapsed="false">
      <c r="B8" s="10" t="s">
        <v>24</v>
      </c>
      <c r="C8" s="11" t="n">
        <v>0.957</v>
      </c>
      <c r="D8" s="10" t="n">
        <v>117063</v>
      </c>
      <c r="E8" s="10" t="n">
        <v>49608</v>
      </c>
      <c r="F8" s="13" t="n">
        <f aca="false">E8/D8</f>
        <v>0.423771815176443</v>
      </c>
      <c r="G8" s="12" t="n">
        <v>50000</v>
      </c>
      <c r="H8" s="14" t="n">
        <f aca="false">(G8-E8)/F8</f>
        <v>925.026124818578</v>
      </c>
      <c r="I8" s="14" t="n">
        <f aca="false">E8*M8/G8</f>
        <v>3767.23152</v>
      </c>
      <c r="J8" s="14" t="n">
        <f aca="false">I8-M8</f>
        <v>-29.7684800000002</v>
      </c>
      <c r="K8" s="14"/>
      <c r="L8" s="10" t="s">
        <v>128</v>
      </c>
      <c r="M8" s="10" t="n">
        <v>3797</v>
      </c>
      <c r="N8" s="10" t="n">
        <v>117063</v>
      </c>
      <c r="O8" s="10" t="n">
        <v>1509</v>
      </c>
      <c r="P8" s="10" t="n">
        <v>444489382</v>
      </c>
    </row>
    <row r="9" customFormat="false" ht="12.8" hidden="false" customHeight="false" outlineLevel="0" collapsed="false">
      <c r="B9" s="0" t="s">
        <v>27</v>
      </c>
      <c r="C9" s="5" t="n">
        <v>0.509</v>
      </c>
      <c r="D9" s="0" t="n">
        <v>266876</v>
      </c>
      <c r="E9" s="0" t="n">
        <v>93218</v>
      </c>
      <c r="F9" s="2" t="n">
        <f aca="false">E9/D9</f>
        <v>0.349293304755767</v>
      </c>
      <c r="G9" s="4" t="n">
        <v>50000</v>
      </c>
      <c r="H9" s="1" t="n">
        <f aca="false">(G9-E9)/F9</f>
        <v>-123729.826514193</v>
      </c>
      <c r="I9" s="1" t="n">
        <f aca="false">E9*M9/G9</f>
        <v>5022.58584</v>
      </c>
      <c r="J9" s="1" t="n">
        <f aca="false">I9-M9</f>
        <v>2328.58584</v>
      </c>
      <c r="K9" s="1"/>
      <c r="L9" s="0" t="s">
        <v>129</v>
      </c>
      <c r="M9" s="0" t="n">
        <v>2694</v>
      </c>
      <c r="N9" s="0" t="n">
        <v>266876</v>
      </c>
      <c r="O9" s="0" t="n">
        <v>1280</v>
      </c>
      <c r="P9" s="0" t="n">
        <v>718965036</v>
      </c>
    </row>
    <row r="10" s="3" customFormat="true" ht="12.8" hidden="false" customHeight="false" outlineLevel="0" collapsed="false">
      <c r="B10" s="3" t="s">
        <v>29</v>
      </c>
      <c r="C10" s="5" t="n">
        <v>0.929</v>
      </c>
      <c r="D10" s="3" t="n">
        <v>97871</v>
      </c>
      <c r="E10" s="3" t="n">
        <v>51102</v>
      </c>
      <c r="F10" s="2" t="n">
        <f aca="false">E10/D10</f>
        <v>0.52213628143168</v>
      </c>
      <c r="G10" s="4" t="n">
        <v>50000</v>
      </c>
      <c r="H10" s="1" t="n">
        <f aca="false">(G10-E10)/F10</f>
        <v>-2110.56009549528</v>
      </c>
      <c r="I10" s="1" t="n">
        <f aca="false">E10*M10/G10</f>
        <v>16196.26788</v>
      </c>
      <c r="J10" s="1" t="n">
        <f aca="false">I10-M10</f>
        <v>349.267879999999</v>
      </c>
      <c r="K10" s="1"/>
      <c r="L10" s="3" t="s">
        <v>130</v>
      </c>
      <c r="M10" s="3" t="n">
        <v>15847</v>
      </c>
      <c r="N10" s="3" t="n">
        <v>97871</v>
      </c>
      <c r="O10" s="3" t="n">
        <v>1959</v>
      </c>
      <c r="P10" s="3" t="n">
        <v>1550968370</v>
      </c>
    </row>
    <row r="11" s="10" customFormat="true" ht="12.8" hidden="false" customHeight="false" outlineLevel="0" collapsed="false">
      <c r="B11" s="10" t="s">
        <v>37</v>
      </c>
      <c r="C11" s="11" t="n">
        <v>0.935</v>
      </c>
      <c r="D11" s="10" t="n">
        <v>97522</v>
      </c>
      <c r="E11" s="10" t="n">
        <v>50812</v>
      </c>
      <c r="F11" s="13" t="n">
        <f aca="false">E11/D11</f>
        <v>0.521031151945202</v>
      </c>
      <c r="G11" s="12" t="n">
        <v>50000</v>
      </c>
      <c r="H11" s="14" t="n">
        <f aca="false">(G11-E11)/F11</f>
        <v>-1558.44808312997</v>
      </c>
      <c r="I11" s="14" t="n">
        <f aca="false">E11*M11/G11</f>
        <v>9146.16</v>
      </c>
      <c r="J11" s="14" t="n">
        <f aca="false">I11-M11</f>
        <v>146.16</v>
      </c>
      <c r="K11" s="14"/>
      <c r="L11" s="10" t="s">
        <v>131</v>
      </c>
      <c r="M11" s="10" t="n">
        <v>9000</v>
      </c>
      <c r="N11" s="10" t="n">
        <v>97522</v>
      </c>
      <c r="O11" s="10" t="n">
        <v>2426</v>
      </c>
      <c r="P11" s="10" t="n">
        <v>877693939</v>
      </c>
    </row>
    <row r="12" s="10" customFormat="true" ht="12.8" hidden="false" customHeight="false" outlineLevel="0" collapsed="false">
      <c r="B12" s="10" t="s">
        <v>41</v>
      </c>
      <c r="C12" s="11" t="n">
        <v>0.894</v>
      </c>
      <c r="D12" s="10" t="n">
        <v>96617</v>
      </c>
      <c r="E12" s="10" t="n">
        <v>53104</v>
      </c>
      <c r="F12" s="13" t="n">
        <f aca="false">E12/D12</f>
        <v>0.549634122359419</v>
      </c>
      <c r="G12" s="12" t="n">
        <v>50000</v>
      </c>
      <c r="H12" s="14" t="n">
        <f aca="false">(G12-E12)/F12</f>
        <v>-5647.3931907201</v>
      </c>
      <c r="I12" s="14" t="n">
        <f aca="false">E12*M12/G12</f>
        <v>8497.70208</v>
      </c>
      <c r="J12" s="14" t="n">
        <f aca="false">I12-M12</f>
        <v>496.702079999999</v>
      </c>
      <c r="K12" s="14"/>
      <c r="L12" s="10" t="s">
        <v>132</v>
      </c>
      <c r="M12" s="10" t="n">
        <v>8001</v>
      </c>
      <c r="N12" s="10" t="n">
        <v>96617</v>
      </c>
      <c r="O12" s="10" t="n">
        <v>3795</v>
      </c>
      <c r="P12" s="10" t="n">
        <v>773029050</v>
      </c>
    </row>
    <row r="13" s="10" customFormat="true" ht="12.8" hidden="false" customHeight="false" outlineLevel="0" collapsed="false">
      <c r="B13" s="10" t="s">
        <v>48</v>
      </c>
      <c r="C13" s="11" t="n">
        <v>0.948</v>
      </c>
      <c r="D13" s="10" t="n">
        <v>122118</v>
      </c>
      <c r="E13" s="10" t="n">
        <v>50091</v>
      </c>
      <c r="F13" s="13" t="n">
        <f aca="false">E13/D13</f>
        <v>0.410185230678524</v>
      </c>
      <c r="G13" s="12" t="n">
        <v>50000</v>
      </c>
      <c r="H13" s="14" t="n">
        <f aca="false">(G13-E13)/F13</f>
        <v>-221.850991196023</v>
      </c>
      <c r="I13" s="14" t="n">
        <f aca="false">E13*M13/G13</f>
        <v>5792.52324</v>
      </c>
      <c r="J13" s="14" t="n">
        <f aca="false">I13-M13</f>
        <v>10.5232400000004</v>
      </c>
      <c r="K13" s="14"/>
      <c r="L13" s="10" t="s">
        <v>133</v>
      </c>
      <c r="M13" s="10" t="n">
        <v>5782</v>
      </c>
      <c r="N13" s="10" t="n">
        <v>122118</v>
      </c>
      <c r="O13" s="10" t="n">
        <v>2574</v>
      </c>
      <c r="P13" s="10" t="n">
        <v>706088154</v>
      </c>
    </row>
    <row r="14" s="16" customFormat="true" ht="12.8" hidden="false" customHeight="false" outlineLevel="0" collapsed="false">
      <c r="B14" s="16" t="s">
        <v>49</v>
      </c>
      <c r="C14" s="17" t="n">
        <v>1</v>
      </c>
      <c r="D14" s="16" t="n">
        <v>141257</v>
      </c>
      <c r="E14" s="16" t="n">
        <v>47494</v>
      </c>
      <c r="F14" s="19" t="n">
        <f aca="false">E14/D14</f>
        <v>0.336224045534027</v>
      </c>
      <c r="G14" s="31" t="n">
        <v>50000</v>
      </c>
      <c r="H14" s="18" t="n">
        <f aca="false">(G14-E14)/F14</f>
        <v>7453.36341432602</v>
      </c>
      <c r="I14" s="18" t="n">
        <f aca="false">E14*M14/G14</f>
        <v>9463.65444</v>
      </c>
      <c r="J14" s="18" t="n">
        <f aca="false">I14-M14</f>
        <v>-499.34556</v>
      </c>
      <c r="K14" s="18"/>
      <c r="L14" s="16" t="s">
        <v>134</v>
      </c>
      <c r="M14" s="16" t="n">
        <v>9963</v>
      </c>
      <c r="N14" s="16" t="n">
        <v>141257</v>
      </c>
      <c r="O14" s="16" t="n">
        <v>3050</v>
      </c>
      <c r="P14" s="16" t="n">
        <v>1407347538</v>
      </c>
    </row>
    <row r="15" s="10" customFormat="true" ht="12.8" hidden="false" customHeight="false" outlineLevel="0" collapsed="false">
      <c r="B15" s="10" t="s">
        <v>52</v>
      </c>
      <c r="C15" s="11" t="n">
        <v>0.975</v>
      </c>
      <c r="D15" s="10" t="n">
        <v>111338</v>
      </c>
      <c r="E15" s="10" t="n">
        <v>48719</v>
      </c>
      <c r="F15" s="13" t="n">
        <f aca="false">E15/D15</f>
        <v>0.437577466812768</v>
      </c>
      <c r="G15" s="12" t="n">
        <v>50000</v>
      </c>
      <c r="H15" s="14" t="n">
        <f aca="false">(G15-E15)/F15</f>
        <v>2927.48163960672</v>
      </c>
      <c r="I15" s="14" t="n">
        <f aca="false">E15*M15/G15</f>
        <v>7507.5979</v>
      </c>
      <c r="J15" s="14" t="n">
        <f aca="false">I15-M15</f>
        <v>-197.4021</v>
      </c>
      <c r="K15" s="14"/>
      <c r="L15" s="10" t="s">
        <v>135</v>
      </c>
      <c r="M15" s="10" t="n">
        <v>7705</v>
      </c>
      <c r="N15" s="10" t="n">
        <v>111338</v>
      </c>
      <c r="O15" s="10" t="n">
        <v>3027</v>
      </c>
      <c r="P15" s="10" t="n">
        <v>857858458</v>
      </c>
    </row>
    <row r="16" s="10" customFormat="true" ht="12.8" hidden="false" customHeight="false" outlineLevel="0" collapsed="false">
      <c r="B16" s="10" t="s">
        <v>55</v>
      </c>
      <c r="C16" s="11" t="n">
        <v>0.954</v>
      </c>
      <c r="D16" s="10" t="n">
        <v>97235</v>
      </c>
      <c r="E16" s="10" t="n">
        <v>49789</v>
      </c>
      <c r="F16" s="13" t="n">
        <f aca="false">E16/D16</f>
        <v>0.512048130817093</v>
      </c>
      <c r="G16" s="12" t="n">
        <v>50000</v>
      </c>
      <c r="H16" s="14" t="n">
        <f aca="false">(G16-E16)/F16</f>
        <v>412.070638092751</v>
      </c>
      <c r="I16" s="14" t="n">
        <f aca="false">E16*M16/G16</f>
        <v>8196.26518</v>
      </c>
      <c r="J16" s="14" t="n">
        <f aca="false">I16-M16</f>
        <v>-34.7348199999997</v>
      </c>
      <c r="K16" s="14"/>
      <c r="L16" s="10" t="s">
        <v>136</v>
      </c>
      <c r="M16" s="10" t="n">
        <v>8231</v>
      </c>
      <c r="N16" s="10" t="n">
        <v>97235</v>
      </c>
      <c r="O16" s="10" t="n">
        <v>2767</v>
      </c>
      <c r="P16" s="10" t="n">
        <v>800342375</v>
      </c>
    </row>
    <row r="17" s="10" customFormat="true" ht="12.8" hidden="false" customHeight="false" outlineLevel="0" collapsed="false">
      <c r="B17" s="10" t="s">
        <v>58</v>
      </c>
      <c r="C17" s="11" t="n">
        <v>0.957</v>
      </c>
      <c r="D17" s="10" t="n">
        <v>112433</v>
      </c>
      <c r="E17" s="10" t="n">
        <v>49607</v>
      </c>
      <c r="F17" s="13" t="n">
        <f aca="false">E17/D17</f>
        <v>0.441213878487633</v>
      </c>
      <c r="G17" s="12" t="n">
        <v>50000</v>
      </c>
      <c r="H17" s="14" t="n">
        <f aca="false">(G17-E17)/F17</f>
        <v>890.724474368537</v>
      </c>
      <c r="I17" s="14" t="n">
        <f aca="false">E17*M17/G17</f>
        <v>11260.789</v>
      </c>
      <c r="J17" s="14" t="n">
        <f aca="false">I17-M17</f>
        <v>-89.2109999999993</v>
      </c>
      <c r="K17" s="14"/>
      <c r="L17" s="10" t="s">
        <v>137</v>
      </c>
      <c r="M17" s="10" t="n">
        <v>11350</v>
      </c>
      <c r="N17" s="10" t="n">
        <v>112433</v>
      </c>
      <c r="O17" s="10" t="n">
        <v>3590</v>
      </c>
      <c r="P17" s="10" t="n">
        <v>1276111489</v>
      </c>
    </row>
    <row r="18" customFormat="false" ht="12.8" hidden="false" customHeight="false" outlineLevel="0" collapsed="false">
      <c r="B18" s="0" t="s">
        <v>61</v>
      </c>
      <c r="C18" s="5" t="n">
        <v>0.95</v>
      </c>
      <c r="D18" s="0" t="n">
        <v>99921</v>
      </c>
      <c r="E18" s="0" t="n">
        <v>50011</v>
      </c>
      <c r="F18" s="2" t="n">
        <f aca="false">E18/D18</f>
        <v>0.50050539926542</v>
      </c>
      <c r="G18" s="4" t="n">
        <v>50000</v>
      </c>
      <c r="H18" s="1" t="n">
        <f aca="false">(G18-E18)/F18</f>
        <v>-21.9777848873248</v>
      </c>
      <c r="I18" s="1" t="n">
        <f aca="false">E18*M18/G18</f>
        <v>13149.89234</v>
      </c>
      <c r="J18" s="1" t="n">
        <f aca="false">I18-M18</f>
        <v>2.89234000000033</v>
      </c>
      <c r="K18" s="1"/>
      <c r="L18" s="0" t="s">
        <v>138</v>
      </c>
      <c r="M18" s="0" t="n">
        <v>13147</v>
      </c>
      <c r="N18" s="0" t="n">
        <v>99921</v>
      </c>
      <c r="O18" s="0" t="n">
        <v>2630</v>
      </c>
      <c r="P18" s="0" t="n">
        <v>1313660155</v>
      </c>
    </row>
    <row r="19" s="10" customFormat="true" ht="12.8" hidden="false" customHeight="false" outlineLevel="0" collapsed="false">
      <c r="B19" s="10" t="s">
        <v>67</v>
      </c>
      <c r="C19" s="11" t="n">
        <v>0.947</v>
      </c>
      <c r="D19" s="10" t="n">
        <v>101545</v>
      </c>
      <c r="E19" s="10" t="n">
        <v>50150</v>
      </c>
      <c r="F19" s="13" t="n">
        <f aca="false">E19/D19</f>
        <v>0.493869712935152</v>
      </c>
      <c r="G19" s="12" t="n">
        <v>50000</v>
      </c>
      <c r="H19" s="14" t="n">
        <f aca="false">(G19-E19)/F19</f>
        <v>-303.723828514457</v>
      </c>
      <c r="I19" s="14" t="n">
        <f aca="false">E19*M19/G19</f>
        <v>18792.208</v>
      </c>
      <c r="J19" s="14" t="n">
        <f aca="false">I19-M19</f>
        <v>56.2079999999987</v>
      </c>
      <c r="K19" s="14"/>
      <c r="L19" s="10" t="s">
        <v>139</v>
      </c>
      <c r="M19" s="10" t="n">
        <v>18736</v>
      </c>
      <c r="N19" s="10" t="n">
        <v>101545</v>
      </c>
      <c r="O19" s="10" t="n">
        <v>2553</v>
      </c>
      <c r="P19" s="10" t="n">
        <v>1902547600</v>
      </c>
    </row>
    <row r="20" s="10" customFormat="true" ht="12.8" hidden="false" customHeight="false" outlineLevel="0" collapsed="false">
      <c r="B20" s="10" t="s">
        <v>70</v>
      </c>
      <c r="C20" s="11" t="n">
        <v>0.947</v>
      </c>
      <c r="D20" s="10" t="n">
        <v>101696</v>
      </c>
      <c r="E20" s="10" t="n">
        <v>50157</v>
      </c>
      <c r="F20" s="13" t="n">
        <f aca="false">E20/D20</f>
        <v>0.493205239144116</v>
      </c>
      <c r="G20" s="12" t="n">
        <v>50000</v>
      </c>
      <c r="H20" s="14" t="n">
        <f aca="false">(G20-E20)/F20</f>
        <v>-318.325896684411</v>
      </c>
      <c r="I20" s="14" t="n">
        <f aca="false">E20*M20/G20</f>
        <v>13097.99898</v>
      </c>
      <c r="J20" s="14" t="n">
        <f aca="false">I20-M20</f>
        <v>40.9989800000003</v>
      </c>
      <c r="K20" s="14"/>
      <c r="L20" s="10" t="s">
        <v>140</v>
      </c>
      <c r="M20" s="10" t="n">
        <v>13057</v>
      </c>
      <c r="N20" s="10" t="n">
        <v>101696</v>
      </c>
      <c r="O20" s="10" t="n">
        <v>3175</v>
      </c>
      <c r="P20" s="10" t="n">
        <v>1327847231</v>
      </c>
    </row>
    <row r="21" s="10" customFormat="true" ht="12.8" hidden="false" customHeight="false" outlineLevel="0" collapsed="false">
      <c r="B21" s="10" t="s">
        <v>79</v>
      </c>
      <c r="C21" s="11" t="n">
        <v>0.951</v>
      </c>
      <c r="D21" s="10" t="n">
        <v>99301</v>
      </c>
      <c r="E21" s="10" t="n">
        <v>49932</v>
      </c>
      <c r="F21" s="13" t="n">
        <f aca="false">E21/D21</f>
        <v>0.502834815359362</v>
      </c>
      <c r="G21" s="12" t="n">
        <v>50000</v>
      </c>
      <c r="H21" s="14" t="n">
        <f aca="false">(G21-E21)/F21</f>
        <v>135.23327725707</v>
      </c>
      <c r="I21" s="14" t="n">
        <f aca="false">E21*M21/G21</f>
        <v>13445.68896</v>
      </c>
      <c r="J21" s="14" t="n">
        <f aca="false">I21-M21</f>
        <v>-18.3110400000005</v>
      </c>
      <c r="K21" s="14"/>
      <c r="L21" s="10" t="s">
        <v>141</v>
      </c>
      <c r="M21" s="10" t="n">
        <v>13464</v>
      </c>
      <c r="N21" s="10" t="n">
        <v>99301</v>
      </c>
      <c r="O21" s="10" t="n">
        <v>2865</v>
      </c>
      <c r="P21" s="10" t="n">
        <v>1336986912</v>
      </c>
    </row>
    <row r="22" s="10" customFormat="true" ht="12.8" hidden="false" customHeight="false" outlineLevel="0" collapsed="false">
      <c r="B22" s="10" t="s">
        <v>82</v>
      </c>
      <c r="C22" s="11" t="n">
        <v>0.96</v>
      </c>
      <c r="D22" s="10" t="n">
        <v>110987</v>
      </c>
      <c r="E22" s="10" t="n">
        <v>49473</v>
      </c>
      <c r="F22" s="13" t="n">
        <f aca="false">E22/D22</f>
        <v>0.445754908232496</v>
      </c>
      <c r="G22" s="12" t="n">
        <v>50000</v>
      </c>
      <c r="H22" s="14" t="n">
        <f aca="false">(G22-E22)/F22</f>
        <v>1182.26404301336</v>
      </c>
      <c r="I22" s="14" t="n">
        <f aca="false">E22*M22/G22</f>
        <v>4269.5199</v>
      </c>
      <c r="J22" s="14" t="n">
        <f aca="false">I22-M22</f>
        <v>-45.4800999999998</v>
      </c>
      <c r="K22" s="14"/>
      <c r="L22" s="10" t="s">
        <v>142</v>
      </c>
      <c r="M22" s="10" t="n">
        <v>4315</v>
      </c>
      <c r="N22" s="10" t="n">
        <v>110987</v>
      </c>
      <c r="O22" s="10" t="n">
        <v>3169</v>
      </c>
      <c r="P22" s="10" t="n">
        <v>478908775</v>
      </c>
    </row>
  </sheetData>
  <conditionalFormatting sqref="H1:H22">
    <cfRule type="cellIs" priority="2" operator="greaterThan" aboveAverage="0" equalAverage="0" bottom="0" percent="0" rank="0" text="" dxfId="1">
      <formula>0</formula>
    </cfRule>
  </conditionalFormatting>
  <conditionalFormatting sqref="J1:K22">
    <cfRule type="cellIs" priority="3" operator="greaterThan" aboveAverage="0" equalAverage="0" bottom="0" percent="0" rank="0" text="" dxfId="3">
      <formula>500</formula>
    </cfRule>
    <cfRule type="cellIs" priority="4" operator="lessThan" aboveAverage="0" equalAverage="0" bottom="0" percent="0" rank="0" text="" dxfId="4">
      <formula>0</formula>
    </cfRule>
    <cfRule type="cellIs" priority="5" operator="between" aboveAverage="0" equalAverage="0" bottom="0" percent="0" rank="0" text="" dxfId="5">
      <formula>0</formula>
      <formula>500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P23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2" activeCellId="0" sqref="A2"/>
    </sheetView>
  </sheetViews>
  <sheetFormatPr defaultColWidth="11.77734375" defaultRowHeight="12.8" zeroHeight="false" outlineLevelRow="0" outlineLevelCol="0"/>
  <cols>
    <col collapsed="false" customWidth="true" hidden="false" outlineLevel="0" max="1" min="1" style="0" width="9.79"/>
    <col collapsed="false" customWidth="true" hidden="false" outlineLevel="0" max="2" min="2" style="0" width="31.58"/>
    <col collapsed="false" customWidth="true" hidden="false" outlineLevel="0" max="3" min="3" style="0" width="8.67"/>
    <col collapsed="false" customWidth="true" hidden="false" outlineLevel="0" max="5" min="4" style="0" width="7.55"/>
    <col collapsed="false" customWidth="true" hidden="false" outlineLevel="0" max="11" min="11" style="0" width="7.6"/>
    <col collapsed="false" customWidth="true" hidden="false" outlineLevel="0" max="12" min="12" style="0" width="29.08"/>
    <col collapsed="false" customWidth="true" hidden="false" outlineLevel="0" max="13" min="13" style="0" width="23.23"/>
    <col collapsed="false" customWidth="true" hidden="false" outlineLevel="0" max="14" min="14" style="0" width="18.38"/>
    <col collapsed="false" customWidth="true" hidden="false" outlineLevel="0" max="15" min="15" style="0" width="19.91"/>
    <col collapsed="false" customWidth="true" hidden="false" outlineLevel="0" max="16" min="16" style="0" width="15.61"/>
  </cols>
  <sheetData>
    <row r="1" customFormat="false" ht="12.8" hidden="false" customHeight="false" outlineLevel="0" collapsed="false">
      <c r="C1" s="3" t="s">
        <v>0</v>
      </c>
      <c r="D1" s="4" t="s">
        <v>1</v>
      </c>
      <c r="E1" s="4" t="s">
        <v>2</v>
      </c>
      <c r="F1" s="2"/>
      <c r="G1" s="4" t="s">
        <v>91</v>
      </c>
      <c r="H1" s="1"/>
      <c r="I1" s="1" t="s">
        <v>93</v>
      </c>
      <c r="J1" s="1"/>
      <c r="K1" s="1"/>
      <c r="L1" s="0" t="s">
        <v>216</v>
      </c>
      <c r="M1" s="0" t="s">
        <v>96</v>
      </c>
      <c r="N1" s="0" t="s">
        <v>97</v>
      </c>
      <c r="O1" s="0" t="s">
        <v>98</v>
      </c>
      <c r="P1" s="0" t="s">
        <v>99</v>
      </c>
    </row>
    <row r="2" customFormat="false" ht="12.8" hidden="false" customHeight="false" outlineLevel="0" collapsed="false">
      <c r="B2" s="0" t="s">
        <v>120</v>
      </c>
      <c r="C2" s="5" t="n">
        <v>0.984</v>
      </c>
      <c r="D2" s="0" t="n">
        <v>102792</v>
      </c>
      <c r="E2" s="0" t="n">
        <v>49989</v>
      </c>
      <c r="F2" s="2" t="n">
        <f aca="false">E2/D2</f>
        <v>0.486312164370768</v>
      </c>
      <c r="G2" s="4" t="n">
        <v>50000</v>
      </c>
      <c r="H2" s="1" t="n">
        <f aca="false">(G2-E2)/F2</f>
        <v>22.6192162275701</v>
      </c>
      <c r="I2" s="1" t="n">
        <f aca="false">E2*M2/G2</f>
        <v>12657.2148</v>
      </c>
      <c r="J2" s="1" t="n">
        <f aca="false">I2-M2</f>
        <v>-2.78520000000026</v>
      </c>
      <c r="K2" s="1"/>
      <c r="L2" s="0" t="s">
        <v>121</v>
      </c>
      <c r="M2" s="0" t="n">
        <v>12660</v>
      </c>
      <c r="N2" s="0" t="n">
        <v>102792</v>
      </c>
      <c r="O2" s="0" t="n">
        <v>1904</v>
      </c>
      <c r="P2" s="0" t="n">
        <v>1301343516</v>
      </c>
    </row>
    <row r="3" customFormat="false" ht="12.8" hidden="false" customHeight="false" outlineLevel="0" collapsed="false">
      <c r="B3" s="0" t="s">
        <v>7</v>
      </c>
      <c r="C3" s="5" t="n">
        <v>0.983</v>
      </c>
      <c r="D3" s="0" t="n">
        <v>79644</v>
      </c>
      <c r="E3" s="0" t="n">
        <v>50008</v>
      </c>
      <c r="F3" s="2" t="n">
        <f aca="false">E3/D3</f>
        <v>0.627894128873487</v>
      </c>
      <c r="G3" s="4" t="n">
        <v>50000</v>
      </c>
      <c r="H3" s="1" t="n">
        <f aca="false">(G3-E3)/F3</f>
        <v>-12.7410014397696</v>
      </c>
      <c r="I3" s="1" t="n">
        <f aca="false">E3*M3/G3</f>
        <v>7399.18368</v>
      </c>
      <c r="J3" s="1" t="n">
        <f aca="false">I3-M3</f>
        <v>1.18368000000009</v>
      </c>
      <c r="K3" s="1"/>
      <c r="L3" s="0" t="s">
        <v>144</v>
      </c>
      <c r="M3" s="0" t="n">
        <v>7398</v>
      </c>
      <c r="N3" s="0" t="n">
        <v>79644</v>
      </c>
      <c r="O3" s="0" t="n">
        <v>2670</v>
      </c>
      <c r="P3" s="0" t="n">
        <v>589206059</v>
      </c>
    </row>
    <row r="4" customFormat="false" ht="12.8" hidden="false" customHeight="false" outlineLevel="0" collapsed="false">
      <c r="B4" s="0" t="s">
        <v>11</v>
      </c>
      <c r="C4" s="5" t="n">
        <v>0.982</v>
      </c>
      <c r="D4" s="0" t="n">
        <v>105217</v>
      </c>
      <c r="E4" s="0" t="n">
        <v>50078</v>
      </c>
      <c r="F4" s="2" t="n">
        <f aca="false">E4/D4</f>
        <v>0.47594970394518</v>
      </c>
      <c r="G4" s="4" t="n">
        <v>50000</v>
      </c>
      <c r="H4" s="1" t="n">
        <f aca="false">(G4-E4)/F4</f>
        <v>-163.882862734135</v>
      </c>
      <c r="I4" s="1" t="n">
        <f aca="false">E4*M4/G4</f>
        <v>9922.45492</v>
      </c>
      <c r="J4" s="1" t="n">
        <f aca="false">I4-M4</f>
        <v>15.4549200000001</v>
      </c>
      <c r="K4" s="1"/>
      <c r="L4" s="0" t="s">
        <v>145</v>
      </c>
      <c r="M4" s="0" t="n">
        <v>9907</v>
      </c>
      <c r="N4" s="0" t="n">
        <v>105217</v>
      </c>
      <c r="O4" s="0" t="n">
        <v>2581</v>
      </c>
      <c r="P4" s="0" t="n">
        <v>1042384328</v>
      </c>
    </row>
    <row r="5" customFormat="false" ht="12.8" hidden="false" customHeight="false" outlineLevel="0" collapsed="false">
      <c r="B5" s="0" t="s">
        <v>12</v>
      </c>
      <c r="C5" s="5" t="n">
        <v>0.984</v>
      </c>
      <c r="D5" s="0" t="n">
        <v>106342</v>
      </c>
      <c r="E5" s="0" t="n">
        <v>49978</v>
      </c>
      <c r="F5" s="2" t="n">
        <f aca="false">E5/D5</f>
        <v>0.469974234074966</v>
      </c>
      <c r="G5" s="4" t="n">
        <v>50000</v>
      </c>
      <c r="H5" s="1" t="n">
        <f aca="false">(G5-E5)/F5</f>
        <v>46.8110768738245</v>
      </c>
      <c r="I5" s="1" t="n">
        <f aca="false">E5*M5/G5</f>
        <v>8962.05496</v>
      </c>
      <c r="J5" s="1" t="n">
        <f aca="false">I5-M5</f>
        <v>-3.94504000000052</v>
      </c>
      <c r="K5" s="1"/>
      <c r="L5" s="0" t="s">
        <v>125</v>
      </c>
      <c r="M5" s="0" t="n">
        <v>8966</v>
      </c>
      <c r="N5" s="0" t="n">
        <v>106342</v>
      </c>
      <c r="O5" s="0" t="n">
        <v>2002</v>
      </c>
      <c r="P5" s="0" t="n">
        <v>953461413</v>
      </c>
    </row>
    <row r="6" customFormat="false" ht="12.8" hidden="false" customHeight="false" outlineLevel="0" collapsed="false">
      <c r="B6" s="0" t="s">
        <v>19</v>
      </c>
      <c r="C6" s="5" t="n">
        <v>0.389</v>
      </c>
      <c r="D6" s="0" t="n">
        <v>245361</v>
      </c>
      <c r="E6" s="0" t="n">
        <v>126508</v>
      </c>
      <c r="F6" s="2" t="n">
        <f aca="false">E6/D6</f>
        <v>0.515599463647442</v>
      </c>
      <c r="G6" s="4" t="n">
        <v>50000</v>
      </c>
      <c r="H6" s="1" t="n">
        <f aca="false">(G6-E6)/F6</f>
        <v>-148386.500363613</v>
      </c>
      <c r="I6" s="1" t="n">
        <f aca="false">E6*M6/G6</f>
        <v>5789.00608</v>
      </c>
      <c r="J6" s="1" t="n">
        <f aca="false">I6-M6</f>
        <v>3501.00608</v>
      </c>
      <c r="K6" s="1"/>
      <c r="L6" s="0" t="s">
        <v>126</v>
      </c>
      <c r="M6" s="0" t="n">
        <v>2288</v>
      </c>
      <c r="N6" s="0" t="n">
        <v>245361</v>
      </c>
      <c r="O6" s="0" t="n">
        <v>1876</v>
      </c>
      <c r="P6" s="0" t="n">
        <v>561385615</v>
      </c>
    </row>
    <row r="7" customFormat="false" ht="12.8" hidden="false" customHeight="false" outlineLevel="0" collapsed="false">
      <c r="B7" s="0" t="s">
        <v>22</v>
      </c>
      <c r="C7" s="5" t="n">
        <v>0.988</v>
      </c>
      <c r="D7" s="0" t="n">
        <v>208533</v>
      </c>
      <c r="E7" s="0" t="n">
        <v>49752</v>
      </c>
      <c r="F7" s="2" t="n">
        <f aca="false">E7/D7</f>
        <v>0.238580944023248</v>
      </c>
      <c r="G7" s="4" t="n">
        <v>50000</v>
      </c>
      <c r="H7" s="1" t="n">
        <f aca="false">(G7-E7)/F7</f>
        <v>1039.47949831163</v>
      </c>
      <c r="I7" s="1" t="n">
        <f aca="false">E7*M7/G7</f>
        <v>2061.72288</v>
      </c>
      <c r="J7" s="1" t="n">
        <f aca="false">I7-M7</f>
        <v>-10.2771200000002</v>
      </c>
      <c r="K7" s="1"/>
      <c r="L7" s="0" t="s">
        <v>146</v>
      </c>
      <c r="M7" s="0" t="n">
        <v>2072</v>
      </c>
      <c r="N7" s="0" t="n">
        <v>208533</v>
      </c>
      <c r="O7" s="0" t="n">
        <v>2300</v>
      </c>
      <c r="P7" s="0" t="n">
        <v>432080145</v>
      </c>
    </row>
    <row r="8" customFormat="false" ht="12.8" hidden="false" customHeight="false" outlineLevel="0" collapsed="false">
      <c r="B8" s="0" t="s">
        <v>24</v>
      </c>
      <c r="C8" s="5" t="n">
        <v>0.986</v>
      </c>
      <c r="D8" s="0" t="n">
        <v>117996</v>
      </c>
      <c r="E8" s="0" t="n">
        <v>49900</v>
      </c>
      <c r="F8" s="2" t="n">
        <f aca="false">E8/D8</f>
        <v>0.422895691379369</v>
      </c>
      <c r="G8" s="4" t="n">
        <v>50000</v>
      </c>
      <c r="H8" s="1" t="n">
        <f aca="false">(G8-E8)/F8</f>
        <v>236.464929859719</v>
      </c>
      <c r="I8" s="1" t="n">
        <f aca="false">E8*M8/G8</f>
        <v>3759.466</v>
      </c>
      <c r="J8" s="1" t="n">
        <f aca="false">I8-M8</f>
        <v>-7.53400000000011</v>
      </c>
      <c r="K8" s="1"/>
      <c r="L8" s="0" t="s">
        <v>147</v>
      </c>
      <c r="M8" s="0" t="n">
        <v>3767</v>
      </c>
      <c r="N8" s="0" t="n">
        <v>117996</v>
      </c>
      <c r="O8" s="0" t="n">
        <v>1515</v>
      </c>
      <c r="P8" s="0" t="n">
        <v>444489382</v>
      </c>
    </row>
    <row r="9" customFormat="false" ht="12.8" hidden="false" customHeight="false" outlineLevel="0" collapsed="false">
      <c r="B9" s="0" t="s">
        <v>27</v>
      </c>
      <c r="C9" s="5" t="n">
        <v>0.405</v>
      </c>
      <c r="D9" s="0" t="n">
        <v>359483</v>
      </c>
      <c r="E9" s="0" t="n">
        <v>121299</v>
      </c>
      <c r="F9" s="2" t="n">
        <f aca="false">E9/D9</f>
        <v>0.33742624825096</v>
      </c>
      <c r="G9" s="4" t="n">
        <v>50000</v>
      </c>
      <c r="H9" s="1" t="n">
        <f aca="false">(G9-E9)/F9</f>
        <v>-211302.470894237</v>
      </c>
      <c r="I9" s="1" t="n">
        <f aca="false">E9*M9/G9</f>
        <v>4851.96</v>
      </c>
      <c r="J9" s="1" t="n">
        <f aca="false">I9-M9</f>
        <v>2851.96</v>
      </c>
      <c r="K9" s="1"/>
      <c r="L9" s="0" t="s">
        <v>148</v>
      </c>
      <c r="M9" s="0" t="n">
        <v>2000</v>
      </c>
      <c r="N9" s="0" t="n">
        <v>359483</v>
      </c>
      <c r="O9" s="0" t="n">
        <v>1551</v>
      </c>
      <c r="P9" s="0" t="n">
        <v>718965036</v>
      </c>
    </row>
    <row r="10" customFormat="false" ht="12.8" hidden="false" customHeight="false" outlineLevel="0" collapsed="false">
      <c r="B10" s="0" t="s">
        <v>29</v>
      </c>
      <c r="C10" s="5" t="n">
        <v>0.962</v>
      </c>
      <c r="D10" s="0" t="n">
        <v>97871</v>
      </c>
      <c r="E10" s="0" t="n">
        <v>51102</v>
      </c>
      <c r="F10" s="2" t="n">
        <f aca="false">E10/D10</f>
        <v>0.52213628143168</v>
      </c>
      <c r="G10" s="4" t="n">
        <v>50000</v>
      </c>
      <c r="H10" s="1" t="n">
        <f aca="false">(G10-E10)/F10</f>
        <v>-2110.56009549528</v>
      </c>
      <c r="I10" s="1" t="n">
        <f aca="false">E10*M10/G10</f>
        <v>16196.26788</v>
      </c>
      <c r="J10" s="1" t="n">
        <f aca="false">I10-M10</f>
        <v>349.267879999999</v>
      </c>
      <c r="K10" s="1"/>
      <c r="L10" s="0" t="s">
        <v>130</v>
      </c>
      <c r="M10" s="0" t="n">
        <v>15847</v>
      </c>
      <c r="N10" s="0" t="n">
        <v>97871</v>
      </c>
      <c r="O10" s="0" t="n">
        <v>1959</v>
      </c>
      <c r="P10" s="0" t="n">
        <v>1550968370</v>
      </c>
    </row>
    <row r="11" customFormat="false" ht="12.8" hidden="false" customHeight="false" outlineLevel="0" collapsed="false">
      <c r="B11" s="0" t="s">
        <v>37</v>
      </c>
      <c r="C11" s="5" t="n">
        <v>0.982</v>
      </c>
      <c r="D11" s="0" t="n">
        <v>95965</v>
      </c>
      <c r="E11" s="0" t="n">
        <v>50089</v>
      </c>
      <c r="F11" s="2" t="n">
        <f aca="false">E11/D11</f>
        <v>0.52195071119679</v>
      </c>
      <c r="G11" s="4" t="n">
        <v>50000</v>
      </c>
      <c r="H11" s="1" t="n">
        <f aca="false">(G11-E11)/F11</f>
        <v>-170.514184751143</v>
      </c>
      <c r="I11" s="1" t="n">
        <f aca="false">E11*M11/G11</f>
        <v>9162.27988</v>
      </c>
      <c r="J11" s="1" t="n">
        <f aca="false">I11-M11</f>
        <v>16.27988</v>
      </c>
      <c r="K11" s="1"/>
      <c r="L11" s="0" t="s">
        <v>149</v>
      </c>
      <c r="M11" s="0" t="n">
        <v>9146</v>
      </c>
      <c r="N11" s="0" t="n">
        <v>95965</v>
      </c>
      <c r="O11" s="0" t="n">
        <v>2390</v>
      </c>
      <c r="P11" s="0" t="n">
        <v>877693939</v>
      </c>
    </row>
    <row r="12" s="10" customFormat="true" ht="12.8" hidden="false" customHeight="false" outlineLevel="0" collapsed="false">
      <c r="B12" s="10" t="s">
        <v>41</v>
      </c>
      <c r="C12" s="11" t="n">
        <v>0.956</v>
      </c>
      <c r="D12" s="10" t="n">
        <v>93136</v>
      </c>
      <c r="E12" s="10" t="n">
        <v>51426</v>
      </c>
      <c r="F12" s="13" t="n">
        <f aca="false">E12/D12</f>
        <v>0.552160281738533</v>
      </c>
      <c r="G12" s="12" t="n">
        <v>50000</v>
      </c>
      <c r="H12" s="14" t="n">
        <f aca="false">(G12-E12)/F12</f>
        <v>-2582.58344028313</v>
      </c>
      <c r="I12" s="14" t="n">
        <f aca="false">E12*M12/G12</f>
        <v>8536.716</v>
      </c>
      <c r="J12" s="14" t="n">
        <f aca="false">I12-M12</f>
        <v>236.716</v>
      </c>
      <c r="K12" s="14"/>
      <c r="L12" s="10" t="s">
        <v>150</v>
      </c>
      <c r="M12" s="10" t="n">
        <v>8300</v>
      </c>
      <c r="N12" s="10" t="n">
        <v>93136</v>
      </c>
      <c r="O12" s="10" t="n">
        <v>3683</v>
      </c>
      <c r="P12" s="10" t="n">
        <v>773029050</v>
      </c>
    </row>
    <row r="13" customFormat="false" ht="12.8" hidden="false" customHeight="false" outlineLevel="0" collapsed="false">
      <c r="B13" s="0" t="s">
        <v>48</v>
      </c>
      <c r="C13" s="5" t="n">
        <v>0.983</v>
      </c>
      <c r="D13" s="0" t="n">
        <v>121886</v>
      </c>
      <c r="E13" s="0" t="n">
        <v>50004</v>
      </c>
      <c r="F13" s="2" t="n">
        <f aca="false">E13/D13</f>
        <v>0.410252202878099</v>
      </c>
      <c r="G13" s="4" t="n">
        <v>50000</v>
      </c>
      <c r="H13" s="1" t="n">
        <f aca="false">(G13-E13)/F13</f>
        <v>-9.75009999200064</v>
      </c>
      <c r="I13" s="1" t="n">
        <f aca="false">E13*M13/G13</f>
        <v>5793.46344</v>
      </c>
      <c r="J13" s="1" t="n">
        <f aca="false">I13-M13</f>
        <v>0.463440000000446</v>
      </c>
      <c r="K13" s="1"/>
      <c r="L13" s="0" t="s">
        <v>151</v>
      </c>
      <c r="M13" s="0" t="n">
        <v>5793</v>
      </c>
      <c r="N13" s="0" t="n">
        <v>121886</v>
      </c>
      <c r="O13" s="0" t="n">
        <v>2572</v>
      </c>
      <c r="P13" s="0" t="n">
        <v>706088154</v>
      </c>
    </row>
    <row r="14" customFormat="false" ht="12.8" hidden="false" customHeight="false" outlineLevel="0" collapsed="false">
      <c r="B14" s="0" t="s">
        <v>49</v>
      </c>
      <c r="C14" s="5" t="n">
        <v>1</v>
      </c>
      <c r="D14" s="0" t="n">
        <v>148705</v>
      </c>
      <c r="E14" s="0" t="n">
        <v>49178</v>
      </c>
      <c r="F14" s="2" t="n">
        <f aca="false">E14/D14</f>
        <v>0.33070844961501</v>
      </c>
      <c r="G14" s="4" t="n">
        <v>50000</v>
      </c>
      <c r="H14" s="1" t="n">
        <f aca="false">(G14-E14)/F14</f>
        <v>2485.5730204563</v>
      </c>
      <c r="I14" s="1" t="n">
        <f aca="false">E14*M14/G14</f>
        <v>9308.41184</v>
      </c>
      <c r="J14" s="1" t="n">
        <f aca="false">I14-M14</f>
        <v>-155.588159999999</v>
      </c>
      <c r="K14" s="1"/>
      <c r="L14" s="0" t="s">
        <v>152</v>
      </c>
      <c r="M14" s="0" t="n">
        <v>9464</v>
      </c>
      <c r="N14" s="0" t="n">
        <v>148705</v>
      </c>
      <c r="O14" s="0" t="n">
        <v>3131</v>
      </c>
      <c r="P14" s="0" t="n">
        <v>1407347538</v>
      </c>
    </row>
    <row r="15" customFormat="false" ht="12.8" hidden="false" customHeight="false" outlineLevel="0" collapsed="false">
      <c r="B15" s="0" t="s">
        <v>52</v>
      </c>
      <c r="C15" s="5" t="n">
        <v>0.988</v>
      </c>
      <c r="D15" s="0" t="n">
        <v>114259</v>
      </c>
      <c r="E15" s="0" t="n">
        <v>49770</v>
      </c>
      <c r="F15" s="2" t="n">
        <f aca="false">E15/D15</f>
        <v>0.435589319003317</v>
      </c>
      <c r="G15" s="4" t="n">
        <v>50000</v>
      </c>
      <c r="H15" s="1" t="n">
        <f aca="false">(G15-E15)/F15</f>
        <v>528.020293349407</v>
      </c>
      <c r="I15" s="1" t="n">
        <f aca="false">E15*M15/G15</f>
        <v>7473.4632</v>
      </c>
      <c r="J15" s="1" t="n">
        <f aca="false">I15-M15</f>
        <v>-34.5367999999999</v>
      </c>
      <c r="K15" s="1"/>
      <c r="L15" s="0" t="s">
        <v>153</v>
      </c>
      <c r="M15" s="0" t="n">
        <v>7508</v>
      </c>
      <c r="N15" s="0" t="n">
        <v>114259</v>
      </c>
      <c r="O15" s="0" t="n">
        <v>3071</v>
      </c>
      <c r="P15" s="0" t="n">
        <v>857858458</v>
      </c>
    </row>
    <row r="16" customFormat="false" ht="12.8" hidden="false" customHeight="false" outlineLevel="0" collapsed="false">
      <c r="B16" s="0" t="s">
        <v>55</v>
      </c>
      <c r="C16" s="5" t="n">
        <v>0.984</v>
      </c>
      <c r="D16" s="0" t="n">
        <v>97650</v>
      </c>
      <c r="E16" s="0" t="n">
        <v>49986</v>
      </c>
      <c r="F16" s="2" t="n">
        <f aca="false">E16/D16</f>
        <v>0.511889400921659</v>
      </c>
      <c r="G16" s="4" t="n">
        <v>50000</v>
      </c>
      <c r="H16" s="1" t="n">
        <f aca="false">(G16-E16)/F16</f>
        <v>27.3496579042132</v>
      </c>
      <c r="I16" s="1" t="n">
        <f aca="false">E16*M16/G16</f>
        <v>8193.70512</v>
      </c>
      <c r="J16" s="1" t="n">
        <f aca="false">I16-M16</f>
        <v>-2.29487999999947</v>
      </c>
      <c r="K16" s="1"/>
      <c r="L16" s="0" t="s">
        <v>154</v>
      </c>
      <c r="M16" s="0" t="n">
        <v>8196</v>
      </c>
      <c r="N16" s="0" t="n">
        <v>97650</v>
      </c>
      <c r="O16" s="0" t="n">
        <v>2773</v>
      </c>
      <c r="P16" s="0" t="n">
        <v>800342375</v>
      </c>
    </row>
    <row r="17" customFormat="false" ht="12.8" hidden="false" customHeight="false" outlineLevel="0" collapsed="false">
      <c r="B17" s="0" t="s">
        <v>58</v>
      </c>
      <c r="C17" s="5" t="n">
        <v>0.985</v>
      </c>
      <c r="D17" s="0" t="n">
        <v>113321</v>
      </c>
      <c r="E17" s="0" t="n">
        <v>49937</v>
      </c>
      <c r="F17" s="2" t="n">
        <f aca="false">E17/D17</f>
        <v>0.440668543341481</v>
      </c>
      <c r="G17" s="4" t="n">
        <v>50000</v>
      </c>
      <c r="H17" s="1" t="n">
        <f aca="false">(G17-E17)/F17</f>
        <v>142.964595390192</v>
      </c>
      <c r="I17" s="1" t="n">
        <f aca="false">E17*M17/G17</f>
        <v>11246.81114</v>
      </c>
      <c r="J17" s="1" t="n">
        <f aca="false">I17-M17</f>
        <v>-14.1888600000002</v>
      </c>
      <c r="K17" s="1"/>
      <c r="L17" s="0" t="s">
        <v>155</v>
      </c>
      <c r="M17" s="0" t="n">
        <v>11261</v>
      </c>
      <c r="N17" s="0" t="n">
        <v>113321</v>
      </c>
      <c r="O17" s="0" t="n">
        <v>3604</v>
      </c>
      <c r="P17" s="0" t="n">
        <v>1276111489</v>
      </c>
    </row>
    <row r="18" customFormat="false" ht="12.8" hidden="false" customHeight="false" outlineLevel="0" collapsed="false">
      <c r="B18" s="0" t="s">
        <v>61</v>
      </c>
      <c r="C18" s="5" t="n">
        <v>0.983</v>
      </c>
      <c r="D18" s="0" t="n">
        <v>99921</v>
      </c>
      <c r="E18" s="0" t="n">
        <v>50011</v>
      </c>
      <c r="F18" s="2" t="n">
        <f aca="false">E18/D18</f>
        <v>0.50050539926542</v>
      </c>
      <c r="G18" s="4" t="n">
        <v>50000</v>
      </c>
      <c r="H18" s="1" t="n">
        <f aca="false">(G18-E18)/F18</f>
        <v>-21.9777848873248</v>
      </c>
      <c r="I18" s="1" t="n">
        <f aca="false">E18*M18/G18</f>
        <v>13149.89234</v>
      </c>
      <c r="J18" s="1" t="n">
        <f aca="false">I18-M18</f>
        <v>2.89234000000033</v>
      </c>
      <c r="K18" s="1"/>
      <c r="L18" s="0" t="s">
        <v>138</v>
      </c>
      <c r="M18" s="0" t="n">
        <v>13147</v>
      </c>
      <c r="N18" s="0" t="n">
        <v>99921</v>
      </c>
      <c r="O18" s="0" t="n">
        <v>2630</v>
      </c>
      <c r="P18" s="0" t="n">
        <v>1313660155</v>
      </c>
    </row>
    <row r="19" customFormat="false" ht="12.8" hidden="false" customHeight="false" outlineLevel="0" collapsed="false">
      <c r="B19" s="0" t="s">
        <v>67</v>
      </c>
      <c r="C19" s="5" t="n">
        <v>0.983</v>
      </c>
      <c r="D19" s="0" t="n">
        <v>101242</v>
      </c>
      <c r="E19" s="0" t="n">
        <v>50011</v>
      </c>
      <c r="F19" s="2" t="n">
        <f aca="false">E19/D19</f>
        <v>0.493974832579364</v>
      </c>
      <c r="G19" s="4" t="n">
        <v>50000</v>
      </c>
      <c r="H19" s="1" t="n">
        <f aca="false">(G19-E19)/F19</f>
        <v>-22.2683409649877</v>
      </c>
      <c r="I19" s="1" t="n">
        <f aca="false">E19*M19/G19</f>
        <v>18796.13424</v>
      </c>
      <c r="J19" s="1" t="n">
        <f aca="false">I19-M19</f>
        <v>4.13423999999941</v>
      </c>
      <c r="K19" s="1"/>
      <c r="L19" s="0" t="s">
        <v>156</v>
      </c>
      <c r="M19" s="0" t="n">
        <v>18792</v>
      </c>
      <c r="N19" s="0" t="n">
        <v>101242</v>
      </c>
      <c r="O19" s="0" t="n">
        <v>2548</v>
      </c>
      <c r="P19" s="0" t="n">
        <v>1902547600</v>
      </c>
    </row>
    <row r="20" s="10" customFormat="true" ht="12.8" hidden="false" customHeight="false" outlineLevel="0" collapsed="false">
      <c r="B20" s="10" t="s">
        <v>70</v>
      </c>
      <c r="C20" s="11" t="n">
        <v>0.981</v>
      </c>
      <c r="D20" s="10" t="n">
        <v>101378</v>
      </c>
      <c r="E20" s="10" t="n">
        <v>50138</v>
      </c>
      <c r="F20" s="13" t="n">
        <f aca="false">E20/D20</f>
        <v>0.494564895736748</v>
      </c>
      <c r="G20" s="12" t="n">
        <v>50000</v>
      </c>
      <c r="H20" s="14" t="n">
        <f aca="false">(G20-E20)/F20</f>
        <v>-279.033148510112</v>
      </c>
      <c r="I20" s="14" t="n">
        <f aca="false">E20*M20/G20</f>
        <v>13134.15048</v>
      </c>
      <c r="J20" s="14" t="n">
        <f aca="false">I20-M20</f>
        <v>36.1504800000002</v>
      </c>
      <c r="K20" s="14"/>
      <c r="L20" s="10" t="s">
        <v>157</v>
      </c>
      <c r="M20" s="10" t="n">
        <v>13098</v>
      </c>
      <c r="N20" s="10" t="n">
        <v>101378</v>
      </c>
      <c r="O20" s="10" t="n">
        <v>3172</v>
      </c>
      <c r="P20" s="10" t="n">
        <v>1327847231</v>
      </c>
    </row>
    <row r="21" customFormat="false" ht="12.8" hidden="false" customHeight="false" outlineLevel="0" collapsed="false">
      <c r="B21" s="0" t="s">
        <v>79</v>
      </c>
      <c r="C21" s="5" t="n">
        <v>0.984</v>
      </c>
      <c r="D21" s="0" t="n">
        <v>99434</v>
      </c>
      <c r="E21" s="0" t="n">
        <v>49994</v>
      </c>
      <c r="F21" s="2" t="n">
        <f aca="false">E21/D21</f>
        <v>0.502785767443732</v>
      </c>
      <c r="G21" s="4" t="n">
        <v>50000</v>
      </c>
      <c r="H21" s="1" t="n">
        <f aca="false">(G21-E21)/F21</f>
        <v>11.9335120214426</v>
      </c>
      <c r="I21" s="1" t="n">
        <f aca="false">E21*M21/G21</f>
        <v>13444.38648</v>
      </c>
      <c r="J21" s="1" t="n">
        <f aca="false">I21-M21</f>
        <v>-1.61352000000079</v>
      </c>
      <c r="K21" s="1"/>
      <c r="L21" s="0" t="s">
        <v>158</v>
      </c>
      <c r="M21" s="0" t="n">
        <v>13446</v>
      </c>
      <c r="N21" s="0" t="n">
        <v>99434</v>
      </c>
      <c r="O21" s="0" t="n">
        <v>2869</v>
      </c>
      <c r="P21" s="0" t="n">
        <v>1336986912</v>
      </c>
    </row>
    <row r="22" customFormat="false" ht="12.8" hidden="false" customHeight="false" outlineLevel="0" collapsed="false">
      <c r="B22" s="0" t="s">
        <v>82</v>
      </c>
      <c r="C22" s="5" t="n">
        <v>0.984</v>
      </c>
      <c r="D22" s="0" t="n">
        <v>112157</v>
      </c>
      <c r="E22" s="0" t="n">
        <v>49957</v>
      </c>
      <c r="F22" s="2" t="n">
        <f aca="false">E22/D22</f>
        <v>0.445420259101082</v>
      </c>
      <c r="G22" s="4" t="n">
        <v>50000</v>
      </c>
      <c r="H22" s="1" t="n">
        <f aca="false">(G22-E22)/F22</f>
        <v>96.5380427167364</v>
      </c>
      <c r="I22" s="1" t="n">
        <f aca="false">E22*M22/G22</f>
        <v>4266.3278</v>
      </c>
      <c r="J22" s="1" t="n">
        <f aca="false">I22-M22</f>
        <v>-3.67219999999998</v>
      </c>
      <c r="K22" s="1"/>
      <c r="L22" s="0" t="s">
        <v>159</v>
      </c>
      <c r="M22" s="0" t="n">
        <v>4270</v>
      </c>
      <c r="N22" s="0" t="n">
        <v>112157</v>
      </c>
      <c r="O22" s="0" t="n">
        <v>3192</v>
      </c>
      <c r="P22" s="0" t="n">
        <v>478908775</v>
      </c>
    </row>
    <row r="23" customFormat="false" ht="12.8" hidden="false" customHeight="false" outlineLevel="0" collapsed="false">
      <c r="B23" s="0" t="s">
        <v>86</v>
      </c>
      <c r="C23" s="5" t="n">
        <v>0.481</v>
      </c>
      <c r="D23" s="0" t="n">
        <v>282445</v>
      </c>
      <c r="E23" s="0" t="n">
        <v>102215</v>
      </c>
      <c r="F23" s="2" t="n">
        <f aca="false">E23/D23</f>
        <v>0.361893465984528</v>
      </c>
      <c r="G23" s="4" t="n">
        <v>50000</v>
      </c>
      <c r="H23" s="1" t="n">
        <f aca="false">(G23-E23)/F23</f>
        <v>-144282.792887541</v>
      </c>
      <c r="I23" s="1" t="n">
        <f aca="false">E23*M23/G23</f>
        <v>18398.7</v>
      </c>
      <c r="J23" s="1" t="n">
        <f aca="false">I23-M23</f>
        <v>9398.7</v>
      </c>
      <c r="K23" s="1"/>
      <c r="L23" s="0" t="s">
        <v>160</v>
      </c>
      <c r="M23" s="0" t="n">
        <v>9000</v>
      </c>
      <c r="N23" s="0" t="n">
        <v>282445</v>
      </c>
      <c r="O23" s="0" t="n">
        <v>2156</v>
      </c>
      <c r="P23" s="0" t="n">
        <v>2542002423</v>
      </c>
    </row>
  </sheetData>
  <conditionalFormatting sqref="H1:H23">
    <cfRule type="cellIs" priority="2" operator="greaterThan" aboveAverage="0" equalAverage="0" bottom="0" percent="0" rank="0" text="" dxfId="1">
      <formula>0</formula>
    </cfRule>
  </conditionalFormatting>
  <conditionalFormatting sqref="J1:K23">
    <cfRule type="cellIs" priority="3" operator="greaterThan" aboveAverage="0" equalAverage="0" bottom="0" percent="0" rank="0" text="" dxfId="3">
      <formula>500</formula>
    </cfRule>
    <cfRule type="cellIs" priority="4" operator="lessThan" aboveAverage="0" equalAverage="0" bottom="0" percent="0" rank="0" text="" dxfId="4">
      <formula>0</formula>
    </cfRule>
    <cfRule type="cellIs" priority="5" operator="between" aboveAverage="0" equalAverage="0" bottom="0" percent="0" rank="0" text="" dxfId="5">
      <formula>0</formula>
      <formula>500</formula>
    </cfRule>
  </conditionalFormatting>
  <conditionalFormatting sqref="F1:F1048576">
    <cfRule type="cellIs" priority="6" operator="lessThan" aboveAverage="0" equalAverage="0" bottom="0" percent="0" rank="0" text="" dxfId="2">
      <formula>40%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P23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P23" activeCellId="0" sqref="P23"/>
    </sheetView>
  </sheetViews>
  <sheetFormatPr defaultColWidth="11.7578125" defaultRowHeight="12.8" zeroHeight="false" outlineLevelRow="0" outlineLevelCol="0"/>
  <cols>
    <col collapsed="false" customWidth="true" hidden="false" outlineLevel="0" max="1" min="1" style="0" width="7.6"/>
    <col collapsed="false" customWidth="true" hidden="false" outlineLevel="0" max="2" min="2" style="0" width="43.29"/>
    <col collapsed="false" customWidth="true" hidden="false" outlineLevel="0" max="5" min="3" style="0" width="8.98"/>
    <col collapsed="false" customWidth="true" hidden="false" outlineLevel="0" max="7" min="7" style="0" width="9.96"/>
    <col collapsed="false" customWidth="true" hidden="false" outlineLevel="0" max="9" min="9" style="0" width="16.87"/>
    <col collapsed="false" customWidth="true" hidden="false" outlineLevel="0" max="11" min="11" style="0" width="6.28"/>
    <col collapsed="false" customWidth="true" hidden="false" outlineLevel="0" max="12" min="12" style="0" width="27.46"/>
    <col collapsed="false" customWidth="true" hidden="false" outlineLevel="0" max="13" min="13" style="0" width="22.75"/>
    <col collapsed="false" customWidth="true" hidden="false" outlineLevel="0" max="14" min="14" style="0" width="18.34"/>
    <col collapsed="false" customWidth="true" hidden="false" outlineLevel="0" max="15" min="15" style="0" width="19.81"/>
    <col collapsed="false" customWidth="true" hidden="false" outlineLevel="0" max="16" min="16" style="0" width="15.72"/>
  </cols>
  <sheetData>
    <row r="1" customFormat="false" ht="12.8" hidden="false" customHeight="false" outlineLevel="0" collapsed="false">
      <c r="C1" s="3" t="s">
        <v>0</v>
      </c>
      <c r="D1" s="4" t="s">
        <v>1</v>
      </c>
      <c r="E1" s="4" t="s">
        <v>2</v>
      </c>
      <c r="F1" s="2"/>
      <c r="G1" s="4" t="s">
        <v>91</v>
      </c>
      <c r="H1" s="1"/>
      <c r="I1" s="1" t="s">
        <v>93</v>
      </c>
      <c r="J1" s="1"/>
      <c r="K1" s="1"/>
      <c r="L1" s="0" t="s">
        <v>216</v>
      </c>
      <c r="M1" s="0" t="s">
        <v>96</v>
      </c>
      <c r="N1" s="0" t="s">
        <v>97</v>
      </c>
      <c r="O1" s="0" t="s">
        <v>98</v>
      </c>
      <c r="P1" s="0" t="s">
        <v>99</v>
      </c>
    </row>
    <row r="2" customFormat="false" ht="12.8" hidden="false" customHeight="false" outlineLevel="0" collapsed="false">
      <c r="B2" s="0" t="s">
        <v>120</v>
      </c>
      <c r="C2" s="5" t="n">
        <v>0.984</v>
      </c>
      <c r="D2" s="0" t="n">
        <v>102792</v>
      </c>
      <c r="E2" s="0" t="n">
        <v>49989</v>
      </c>
      <c r="F2" s="2" t="n">
        <f aca="false">E2/D2</f>
        <v>0.486312164370768</v>
      </c>
      <c r="G2" s="4" t="n">
        <v>50000</v>
      </c>
      <c r="H2" s="1" t="n">
        <f aca="false">(G2-E2)/F2</f>
        <v>22.6192162275701</v>
      </c>
      <c r="I2" s="1" t="n">
        <f aca="false">E2*M2/G2</f>
        <v>12657.2148</v>
      </c>
      <c r="J2" s="1" t="n">
        <f aca="false">I2-M2</f>
        <v>-2.78520000000026</v>
      </c>
      <c r="K2" s="1"/>
      <c r="L2" s="0" t="s">
        <v>121</v>
      </c>
      <c r="M2" s="0" t="n">
        <v>12660</v>
      </c>
      <c r="N2" s="0" t="n">
        <v>102792</v>
      </c>
      <c r="O2" s="0" t="n">
        <v>1904</v>
      </c>
      <c r="P2" s="0" t="n">
        <v>1301343516</v>
      </c>
    </row>
    <row r="3" customFormat="false" ht="12.8" hidden="false" customHeight="false" outlineLevel="0" collapsed="false">
      <c r="B3" s="0" t="s">
        <v>7</v>
      </c>
      <c r="C3" s="5" t="n">
        <v>0.983</v>
      </c>
      <c r="D3" s="0" t="n">
        <v>79644</v>
      </c>
      <c r="E3" s="0" t="n">
        <v>50008</v>
      </c>
      <c r="F3" s="2" t="n">
        <f aca="false">E3/D3</f>
        <v>0.627894128873487</v>
      </c>
      <c r="G3" s="4" t="n">
        <v>50000</v>
      </c>
      <c r="H3" s="1" t="n">
        <f aca="false">(G3-E3)/F3</f>
        <v>-12.7410014397696</v>
      </c>
      <c r="I3" s="1" t="n">
        <f aca="false">E3*M3/G3</f>
        <v>7399.18368</v>
      </c>
      <c r="J3" s="1" t="n">
        <f aca="false">I3-M3</f>
        <v>1.18368000000009</v>
      </c>
      <c r="K3" s="1"/>
      <c r="L3" s="0" t="s">
        <v>144</v>
      </c>
      <c r="M3" s="0" t="n">
        <v>7398</v>
      </c>
      <c r="N3" s="0" t="n">
        <v>79644</v>
      </c>
      <c r="O3" s="0" t="n">
        <v>2670</v>
      </c>
      <c r="P3" s="0" t="n">
        <v>589206059</v>
      </c>
    </row>
    <row r="4" customFormat="false" ht="12.8" hidden="false" customHeight="false" outlineLevel="0" collapsed="false">
      <c r="B4" s="0" t="s">
        <v>11</v>
      </c>
      <c r="C4" s="5" t="n">
        <v>0.982</v>
      </c>
      <c r="D4" s="0" t="n">
        <v>105217</v>
      </c>
      <c r="E4" s="0" t="n">
        <v>50078</v>
      </c>
      <c r="F4" s="2" t="n">
        <f aca="false">E4/D4</f>
        <v>0.47594970394518</v>
      </c>
      <c r="G4" s="4" t="n">
        <v>50000</v>
      </c>
      <c r="H4" s="1" t="n">
        <f aca="false">(G4-E4)/F4</f>
        <v>-163.882862734135</v>
      </c>
      <c r="I4" s="1" t="n">
        <f aca="false">E4*M4/G4</f>
        <v>9922.45492</v>
      </c>
      <c r="J4" s="1" t="n">
        <f aca="false">I4-M4</f>
        <v>15.4549200000001</v>
      </c>
      <c r="K4" s="1"/>
      <c r="L4" s="0" t="s">
        <v>145</v>
      </c>
      <c r="M4" s="0" t="n">
        <v>9907</v>
      </c>
      <c r="N4" s="0" t="n">
        <v>105217</v>
      </c>
      <c r="O4" s="0" t="n">
        <v>2581</v>
      </c>
      <c r="P4" s="0" t="n">
        <v>1042384328</v>
      </c>
    </row>
    <row r="5" customFormat="false" ht="12.8" hidden="false" customHeight="false" outlineLevel="0" collapsed="false">
      <c r="B5" s="0" t="s">
        <v>12</v>
      </c>
      <c r="C5" s="5" t="n">
        <v>0.984</v>
      </c>
      <c r="D5" s="0" t="n">
        <v>106342</v>
      </c>
      <c r="E5" s="0" t="n">
        <v>49978</v>
      </c>
      <c r="F5" s="2" t="n">
        <f aca="false">E5/D5</f>
        <v>0.469974234074966</v>
      </c>
      <c r="G5" s="4" t="n">
        <v>50000</v>
      </c>
      <c r="H5" s="1" t="n">
        <f aca="false">(G5-E5)/F5</f>
        <v>46.8110768738245</v>
      </c>
      <c r="I5" s="1" t="n">
        <f aca="false">E5*M5/G5</f>
        <v>8962.05496</v>
      </c>
      <c r="J5" s="1" t="n">
        <f aca="false">I5-M5</f>
        <v>-3.94504000000052</v>
      </c>
      <c r="K5" s="1"/>
      <c r="L5" s="0" t="s">
        <v>125</v>
      </c>
      <c r="M5" s="0" t="n">
        <v>8966</v>
      </c>
      <c r="N5" s="0" t="n">
        <v>106342</v>
      </c>
      <c r="O5" s="0" t="n">
        <v>2002</v>
      </c>
      <c r="P5" s="0" t="n">
        <v>953461413</v>
      </c>
    </row>
    <row r="6" customFormat="false" ht="12.8" hidden="false" customHeight="false" outlineLevel="0" collapsed="false">
      <c r="B6" s="0" t="s">
        <v>19</v>
      </c>
      <c r="C6" s="5" t="n">
        <v>0.389</v>
      </c>
      <c r="D6" s="0" t="n">
        <v>245361</v>
      </c>
      <c r="E6" s="0" t="n">
        <v>126508</v>
      </c>
      <c r="F6" s="2" t="n">
        <f aca="false">E6/D6</f>
        <v>0.515599463647442</v>
      </c>
      <c r="G6" s="4" t="n">
        <v>50000</v>
      </c>
      <c r="H6" s="1" t="n">
        <f aca="false">(G6-E6)/F6</f>
        <v>-148386.500363613</v>
      </c>
      <c r="I6" s="1" t="n">
        <f aca="false">E6*M6/G6</f>
        <v>5789.00608</v>
      </c>
      <c r="J6" s="1" t="n">
        <f aca="false">I6-M6</f>
        <v>3501.00608</v>
      </c>
      <c r="K6" s="1"/>
      <c r="L6" s="0" t="s">
        <v>126</v>
      </c>
      <c r="M6" s="0" t="n">
        <v>2288</v>
      </c>
      <c r="N6" s="0" t="n">
        <v>245361</v>
      </c>
      <c r="O6" s="0" t="n">
        <v>1876</v>
      </c>
      <c r="P6" s="0" t="n">
        <v>561385615</v>
      </c>
    </row>
    <row r="7" customFormat="false" ht="12.8" hidden="false" customHeight="false" outlineLevel="0" collapsed="false">
      <c r="B7" s="0" t="s">
        <v>22</v>
      </c>
      <c r="C7" s="5" t="n">
        <v>0.988</v>
      </c>
      <c r="D7" s="0" t="n">
        <v>208533</v>
      </c>
      <c r="E7" s="0" t="n">
        <v>49752</v>
      </c>
      <c r="F7" s="2" t="n">
        <f aca="false">E7/D7</f>
        <v>0.238580944023248</v>
      </c>
      <c r="G7" s="4" t="n">
        <v>50000</v>
      </c>
      <c r="H7" s="1" t="n">
        <f aca="false">(G7-E7)/F7</f>
        <v>1039.47949831163</v>
      </c>
      <c r="I7" s="1" t="n">
        <f aca="false">E7*M7/G7</f>
        <v>2061.72288</v>
      </c>
      <c r="J7" s="1" t="n">
        <f aca="false">I7-M7</f>
        <v>-10.2771200000002</v>
      </c>
      <c r="K7" s="1"/>
      <c r="L7" s="0" t="s">
        <v>146</v>
      </c>
      <c r="M7" s="0" t="n">
        <v>2072</v>
      </c>
      <c r="N7" s="0" t="n">
        <v>208533</v>
      </c>
      <c r="O7" s="0" t="n">
        <v>2300</v>
      </c>
      <c r="P7" s="0" t="n">
        <v>432080145</v>
      </c>
    </row>
    <row r="8" customFormat="false" ht="12.8" hidden="false" customHeight="false" outlineLevel="0" collapsed="false">
      <c r="B8" s="0" t="s">
        <v>24</v>
      </c>
      <c r="C8" s="5" t="n">
        <v>0.986</v>
      </c>
      <c r="D8" s="0" t="n">
        <v>117996</v>
      </c>
      <c r="E8" s="0" t="n">
        <v>49900</v>
      </c>
      <c r="F8" s="2" t="n">
        <f aca="false">E8/D8</f>
        <v>0.422895691379369</v>
      </c>
      <c r="G8" s="4" t="n">
        <v>50000</v>
      </c>
      <c r="H8" s="1" t="n">
        <f aca="false">(G8-E8)/F8</f>
        <v>236.464929859719</v>
      </c>
      <c r="I8" s="1" t="n">
        <f aca="false">E8*M8/G8</f>
        <v>3759.466</v>
      </c>
      <c r="J8" s="1" t="n">
        <f aca="false">I8-M8</f>
        <v>-7.53400000000011</v>
      </c>
      <c r="K8" s="1"/>
      <c r="L8" s="0" t="s">
        <v>147</v>
      </c>
      <c r="M8" s="0" t="n">
        <v>3767</v>
      </c>
      <c r="N8" s="0" t="n">
        <v>117996</v>
      </c>
      <c r="O8" s="0" t="n">
        <v>1515</v>
      </c>
      <c r="P8" s="0" t="n">
        <v>444489382</v>
      </c>
    </row>
    <row r="9" customFormat="false" ht="12.8" hidden="false" customHeight="false" outlineLevel="0" collapsed="false">
      <c r="B9" s="0" t="s">
        <v>27</v>
      </c>
      <c r="C9" s="5" t="n">
        <v>0.405</v>
      </c>
      <c r="D9" s="0" t="n">
        <v>359483</v>
      </c>
      <c r="E9" s="0" t="n">
        <v>121299</v>
      </c>
      <c r="F9" s="2" t="n">
        <f aca="false">E9/D9</f>
        <v>0.33742624825096</v>
      </c>
      <c r="G9" s="4" t="n">
        <v>50000</v>
      </c>
      <c r="H9" s="1" t="n">
        <f aca="false">(G9-E9)/F9</f>
        <v>-211302.470894237</v>
      </c>
      <c r="I9" s="1" t="n">
        <f aca="false">E9*M9/G9</f>
        <v>4851.96</v>
      </c>
      <c r="J9" s="1" t="n">
        <f aca="false">I9-M9</f>
        <v>2851.96</v>
      </c>
      <c r="K9" s="1"/>
      <c r="L9" s="0" t="s">
        <v>148</v>
      </c>
      <c r="M9" s="0" t="n">
        <v>2000</v>
      </c>
      <c r="N9" s="0" t="n">
        <v>359483</v>
      </c>
      <c r="O9" s="0" t="n">
        <v>1551</v>
      </c>
      <c r="P9" s="0" t="n">
        <v>718965036</v>
      </c>
    </row>
    <row r="10" customFormat="false" ht="12.8" hidden="false" customHeight="false" outlineLevel="0" collapsed="false">
      <c r="B10" s="0" t="s">
        <v>29</v>
      </c>
      <c r="C10" s="5" t="n">
        <v>0.962</v>
      </c>
      <c r="D10" s="0" t="n">
        <v>97871</v>
      </c>
      <c r="E10" s="0" t="n">
        <v>51102</v>
      </c>
      <c r="F10" s="2" t="n">
        <f aca="false">E10/D10</f>
        <v>0.52213628143168</v>
      </c>
      <c r="G10" s="4" t="n">
        <v>50000</v>
      </c>
      <c r="H10" s="1" t="n">
        <f aca="false">(G10-E10)/F10</f>
        <v>-2110.56009549528</v>
      </c>
      <c r="I10" s="1" t="n">
        <f aca="false">E10*M10/G10</f>
        <v>16196.26788</v>
      </c>
      <c r="J10" s="1" t="n">
        <f aca="false">I10-M10</f>
        <v>349.267879999999</v>
      </c>
      <c r="K10" s="1"/>
      <c r="L10" s="0" t="s">
        <v>130</v>
      </c>
      <c r="M10" s="0" t="n">
        <v>15847</v>
      </c>
      <c r="N10" s="0" t="n">
        <v>97871</v>
      </c>
      <c r="O10" s="0" t="n">
        <v>1959</v>
      </c>
      <c r="P10" s="0" t="n">
        <v>1550968370</v>
      </c>
    </row>
    <row r="11" customFormat="false" ht="12.8" hidden="false" customHeight="false" outlineLevel="0" collapsed="false">
      <c r="B11" s="0" t="s">
        <v>37</v>
      </c>
      <c r="C11" s="5" t="n">
        <v>0.982</v>
      </c>
      <c r="D11" s="0" t="n">
        <v>95965</v>
      </c>
      <c r="E11" s="0" t="n">
        <v>50089</v>
      </c>
      <c r="F11" s="2" t="n">
        <f aca="false">E11/D11</f>
        <v>0.52195071119679</v>
      </c>
      <c r="G11" s="4" t="n">
        <v>50000</v>
      </c>
      <c r="H11" s="1" t="n">
        <f aca="false">(G11-E11)/F11</f>
        <v>-170.514184751143</v>
      </c>
      <c r="I11" s="1" t="n">
        <f aca="false">E11*M11/G11</f>
        <v>9162.27988</v>
      </c>
      <c r="J11" s="1" t="n">
        <f aca="false">I11-M11</f>
        <v>16.27988</v>
      </c>
      <c r="K11" s="1"/>
      <c r="L11" s="0" t="s">
        <v>149</v>
      </c>
      <c r="M11" s="0" t="n">
        <v>9146</v>
      </c>
      <c r="N11" s="0" t="n">
        <v>95965</v>
      </c>
      <c r="O11" s="0" t="n">
        <v>2390</v>
      </c>
      <c r="P11" s="0" t="n">
        <v>877693939</v>
      </c>
    </row>
    <row r="12" customFormat="false" ht="12.8" hidden="false" customHeight="false" outlineLevel="0" collapsed="false">
      <c r="B12" s="0" t="s">
        <v>41</v>
      </c>
      <c r="C12" s="5" t="n">
        <v>0.98</v>
      </c>
      <c r="D12" s="0" t="n">
        <v>90572</v>
      </c>
      <c r="E12" s="0" t="n">
        <v>50168</v>
      </c>
      <c r="F12" s="2" t="n">
        <f aca="false">E12/D12</f>
        <v>0.553901868127015</v>
      </c>
      <c r="G12" s="4" t="n">
        <v>50000</v>
      </c>
      <c r="H12" s="1" t="n">
        <f aca="false">(G12-E12)/F12</f>
        <v>-303.302822516345</v>
      </c>
      <c r="I12" s="1" t="n">
        <f aca="false">E12*M12/G12</f>
        <v>8563.6776</v>
      </c>
      <c r="J12" s="1" t="n">
        <f aca="false">I12-M12</f>
        <v>28.6776000000009</v>
      </c>
      <c r="K12" s="1"/>
      <c r="L12" s="0" t="s">
        <v>162</v>
      </c>
      <c r="M12" s="0" t="n">
        <v>8535</v>
      </c>
      <c r="N12" s="0" t="n">
        <v>90572</v>
      </c>
      <c r="O12" s="0" t="n">
        <v>3594</v>
      </c>
      <c r="P12" s="0" t="n">
        <v>773029050</v>
      </c>
    </row>
    <row r="13" customFormat="false" ht="12.8" hidden="false" customHeight="false" outlineLevel="0" collapsed="false">
      <c r="B13" s="0" t="s">
        <v>48</v>
      </c>
      <c r="C13" s="5" t="n">
        <v>0.983</v>
      </c>
      <c r="D13" s="0" t="n">
        <v>121886</v>
      </c>
      <c r="E13" s="0" t="n">
        <v>50004</v>
      </c>
      <c r="F13" s="2" t="n">
        <f aca="false">E13/D13</f>
        <v>0.410252202878099</v>
      </c>
      <c r="G13" s="4" t="n">
        <v>50000</v>
      </c>
      <c r="H13" s="1" t="n">
        <f aca="false">(G13-E13)/F13</f>
        <v>-9.75009999200064</v>
      </c>
      <c r="I13" s="1" t="n">
        <f aca="false">E13*M13/G13</f>
        <v>5793.46344</v>
      </c>
      <c r="J13" s="1" t="n">
        <f aca="false">I13-M13</f>
        <v>0.463440000000446</v>
      </c>
      <c r="K13" s="1"/>
      <c r="L13" s="0" t="s">
        <v>151</v>
      </c>
      <c r="M13" s="0" t="n">
        <v>5793</v>
      </c>
      <c r="N13" s="0" t="n">
        <v>121886</v>
      </c>
      <c r="O13" s="0" t="n">
        <v>2572</v>
      </c>
      <c r="P13" s="0" t="n">
        <v>706088154</v>
      </c>
    </row>
    <row r="14" customFormat="false" ht="12.8" hidden="false" customHeight="false" outlineLevel="0" collapsed="false">
      <c r="B14" s="0" t="s">
        <v>49</v>
      </c>
      <c r="C14" s="5" t="n">
        <v>1</v>
      </c>
      <c r="D14" s="0" t="n">
        <v>148705</v>
      </c>
      <c r="E14" s="0" t="n">
        <v>49178</v>
      </c>
      <c r="F14" s="2" t="n">
        <f aca="false">E14/D14</f>
        <v>0.33070844961501</v>
      </c>
      <c r="G14" s="4" t="n">
        <v>50000</v>
      </c>
      <c r="H14" s="1" t="n">
        <f aca="false">(G14-E14)/F14</f>
        <v>2485.5730204563</v>
      </c>
      <c r="I14" s="1" t="n">
        <f aca="false">E14*M14/G14</f>
        <v>9308.41184</v>
      </c>
      <c r="J14" s="1" t="n">
        <f aca="false">I14-M14</f>
        <v>-155.588159999999</v>
      </c>
      <c r="K14" s="1"/>
      <c r="L14" s="0" t="s">
        <v>152</v>
      </c>
      <c r="M14" s="0" t="n">
        <v>9464</v>
      </c>
      <c r="N14" s="0" t="n">
        <v>148705</v>
      </c>
      <c r="O14" s="0" t="n">
        <v>3131</v>
      </c>
      <c r="P14" s="0" t="n">
        <v>1407347538</v>
      </c>
    </row>
    <row r="15" customFormat="false" ht="12.8" hidden="false" customHeight="false" outlineLevel="0" collapsed="false">
      <c r="B15" s="0" t="s">
        <v>52</v>
      </c>
      <c r="C15" s="5" t="n">
        <v>0.988</v>
      </c>
      <c r="D15" s="0" t="n">
        <v>114259</v>
      </c>
      <c r="E15" s="0" t="n">
        <v>49770</v>
      </c>
      <c r="F15" s="2" t="n">
        <f aca="false">E15/D15</f>
        <v>0.435589319003317</v>
      </c>
      <c r="G15" s="4" t="n">
        <v>50000</v>
      </c>
      <c r="H15" s="1" t="n">
        <f aca="false">(G15-E15)/F15</f>
        <v>528.020293349407</v>
      </c>
      <c r="I15" s="1" t="n">
        <f aca="false">E15*M15/G15</f>
        <v>7473.4632</v>
      </c>
      <c r="J15" s="1" t="n">
        <f aca="false">I15-M15</f>
        <v>-34.5367999999999</v>
      </c>
      <c r="K15" s="1"/>
      <c r="L15" s="0" t="s">
        <v>153</v>
      </c>
      <c r="M15" s="0" t="n">
        <v>7508</v>
      </c>
      <c r="N15" s="0" t="n">
        <v>114259</v>
      </c>
      <c r="O15" s="0" t="n">
        <v>3071</v>
      </c>
      <c r="P15" s="0" t="n">
        <v>857858458</v>
      </c>
    </row>
    <row r="16" customFormat="false" ht="12.8" hidden="false" customHeight="false" outlineLevel="0" collapsed="false">
      <c r="B16" s="0" t="s">
        <v>55</v>
      </c>
      <c r="C16" s="5" t="n">
        <v>0.984</v>
      </c>
      <c r="D16" s="0" t="n">
        <v>97650</v>
      </c>
      <c r="E16" s="0" t="n">
        <v>49986</v>
      </c>
      <c r="F16" s="2" t="n">
        <f aca="false">E16/D16</f>
        <v>0.511889400921659</v>
      </c>
      <c r="G16" s="4" t="n">
        <v>50000</v>
      </c>
      <c r="H16" s="1" t="n">
        <f aca="false">(G16-E16)/F16</f>
        <v>27.3496579042132</v>
      </c>
      <c r="I16" s="1" t="n">
        <f aca="false">E16*M16/G16</f>
        <v>8193.70512</v>
      </c>
      <c r="J16" s="1" t="n">
        <f aca="false">I16-M16</f>
        <v>-2.29487999999947</v>
      </c>
      <c r="K16" s="1"/>
      <c r="L16" s="0" t="s">
        <v>154</v>
      </c>
      <c r="M16" s="0" t="n">
        <v>8196</v>
      </c>
      <c r="N16" s="0" t="n">
        <v>97650</v>
      </c>
      <c r="O16" s="0" t="n">
        <v>2773</v>
      </c>
      <c r="P16" s="0" t="n">
        <v>800342375</v>
      </c>
    </row>
    <row r="17" customFormat="false" ht="12.8" hidden="false" customHeight="false" outlineLevel="0" collapsed="false">
      <c r="B17" s="0" t="s">
        <v>58</v>
      </c>
      <c r="C17" s="5" t="n">
        <v>0.985</v>
      </c>
      <c r="D17" s="0" t="n">
        <v>113321</v>
      </c>
      <c r="E17" s="0" t="n">
        <v>49937</v>
      </c>
      <c r="F17" s="2" t="n">
        <f aca="false">E17/D17</f>
        <v>0.440668543341481</v>
      </c>
      <c r="G17" s="4" t="n">
        <v>50000</v>
      </c>
      <c r="H17" s="1" t="n">
        <f aca="false">(G17-E17)/F17</f>
        <v>142.964595390192</v>
      </c>
      <c r="I17" s="1" t="n">
        <f aca="false">E17*M17/G17</f>
        <v>11246.81114</v>
      </c>
      <c r="J17" s="1" t="n">
        <f aca="false">I17-M17</f>
        <v>-14.1888600000002</v>
      </c>
      <c r="K17" s="1"/>
      <c r="L17" s="0" t="s">
        <v>155</v>
      </c>
      <c r="M17" s="0" t="n">
        <v>11261</v>
      </c>
      <c r="N17" s="0" t="n">
        <v>113321</v>
      </c>
      <c r="O17" s="0" t="n">
        <v>3604</v>
      </c>
      <c r="P17" s="0" t="n">
        <v>1276111489</v>
      </c>
    </row>
    <row r="18" customFormat="false" ht="12.8" hidden="false" customHeight="false" outlineLevel="0" collapsed="false">
      <c r="B18" s="0" t="s">
        <v>61</v>
      </c>
      <c r="C18" s="5" t="n">
        <v>0.983</v>
      </c>
      <c r="D18" s="0" t="n">
        <v>99921</v>
      </c>
      <c r="E18" s="0" t="n">
        <v>50011</v>
      </c>
      <c r="F18" s="2" t="n">
        <f aca="false">E18/D18</f>
        <v>0.50050539926542</v>
      </c>
      <c r="G18" s="4" t="n">
        <v>50000</v>
      </c>
      <c r="H18" s="1" t="n">
        <f aca="false">(G18-E18)/F18</f>
        <v>-21.9777848873248</v>
      </c>
      <c r="I18" s="1" t="n">
        <f aca="false">E18*M18/G18</f>
        <v>13149.89234</v>
      </c>
      <c r="J18" s="1" t="n">
        <f aca="false">I18-M18</f>
        <v>2.89234000000033</v>
      </c>
      <c r="K18" s="1"/>
      <c r="L18" s="0" t="s">
        <v>138</v>
      </c>
      <c r="M18" s="0" t="n">
        <v>13147</v>
      </c>
      <c r="N18" s="0" t="n">
        <v>99921</v>
      </c>
      <c r="O18" s="0" t="n">
        <v>2630</v>
      </c>
      <c r="P18" s="0" t="n">
        <v>1313660155</v>
      </c>
    </row>
    <row r="19" customFormat="false" ht="12.8" hidden="false" customHeight="false" outlineLevel="0" collapsed="false">
      <c r="B19" s="0" t="s">
        <v>67</v>
      </c>
      <c r="C19" s="5" t="n">
        <v>0.983</v>
      </c>
      <c r="D19" s="0" t="n">
        <v>101242</v>
      </c>
      <c r="E19" s="0" t="n">
        <v>50011</v>
      </c>
      <c r="F19" s="2" t="n">
        <f aca="false">E19/D19</f>
        <v>0.493974832579364</v>
      </c>
      <c r="G19" s="4" t="n">
        <v>50000</v>
      </c>
      <c r="H19" s="1" t="n">
        <f aca="false">(G19-E19)/F19</f>
        <v>-22.2683409649877</v>
      </c>
      <c r="I19" s="1" t="n">
        <f aca="false">E19*M19/G19</f>
        <v>18796.13424</v>
      </c>
      <c r="J19" s="1" t="n">
        <f aca="false">I19-M19</f>
        <v>4.13423999999941</v>
      </c>
      <c r="K19" s="1"/>
      <c r="L19" s="0" t="s">
        <v>156</v>
      </c>
      <c r="M19" s="0" t="n">
        <v>18792</v>
      </c>
      <c r="N19" s="0" t="n">
        <v>101242</v>
      </c>
      <c r="O19" s="0" t="n">
        <v>2548</v>
      </c>
      <c r="P19" s="0" t="n">
        <v>1902547600</v>
      </c>
    </row>
    <row r="20" customFormat="false" ht="12.8" hidden="false" customHeight="false" outlineLevel="0" collapsed="false">
      <c r="B20" s="0" t="s">
        <v>70</v>
      </c>
      <c r="C20" s="5" t="n">
        <v>0.983</v>
      </c>
      <c r="D20" s="0" t="n">
        <v>101100</v>
      </c>
      <c r="E20" s="0" t="n">
        <v>50009</v>
      </c>
      <c r="F20" s="2" t="n">
        <f aca="false">E20/D20</f>
        <v>0.494648862512364</v>
      </c>
      <c r="G20" s="4" t="n">
        <v>50000</v>
      </c>
      <c r="H20" s="1" t="n">
        <f aca="false">(G20-E20)/F20</f>
        <v>-18.1947249495091</v>
      </c>
      <c r="I20" s="1" t="n">
        <f aca="false">E20*M20/G20</f>
        <v>13136.36412</v>
      </c>
      <c r="J20" s="1" t="n">
        <f aca="false">I20-M20</f>
        <v>2.36412000000018</v>
      </c>
      <c r="K20" s="1"/>
      <c r="L20" s="0" t="s">
        <v>163</v>
      </c>
      <c r="M20" s="0" t="n">
        <v>13134</v>
      </c>
      <c r="N20" s="0" t="n">
        <v>101100</v>
      </c>
      <c r="O20" s="0" t="n">
        <v>3168</v>
      </c>
      <c r="P20" s="0" t="n">
        <v>1327847231</v>
      </c>
    </row>
    <row r="21" customFormat="false" ht="12.8" hidden="false" customHeight="false" outlineLevel="0" collapsed="false">
      <c r="B21" s="0" t="s">
        <v>79</v>
      </c>
      <c r="C21" s="5" t="n">
        <v>0.984</v>
      </c>
      <c r="D21" s="0" t="n">
        <v>99434</v>
      </c>
      <c r="E21" s="0" t="n">
        <v>49994</v>
      </c>
      <c r="F21" s="2" t="n">
        <f aca="false">E21/D21</f>
        <v>0.502785767443732</v>
      </c>
      <c r="G21" s="4" t="n">
        <v>50000</v>
      </c>
      <c r="H21" s="1" t="n">
        <f aca="false">(G21-E21)/F21</f>
        <v>11.9335120214426</v>
      </c>
      <c r="I21" s="1" t="n">
        <f aca="false">E21*M21/G21</f>
        <v>13444.38648</v>
      </c>
      <c r="J21" s="1" t="n">
        <f aca="false">I21-M21</f>
        <v>-1.61352000000079</v>
      </c>
      <c r="K21" s="1"/>
      <c r="L21" s="0" t="s">
        <v>158</v>
      </c>
      <c r="M21" s="0" t="n">
        <v>13446</v>
      </c>
      <c r="N21" s="0" t="n">
        <v>99434</v>
      </c>
      <c r="O21" s="0" t="n">
        <v>2869</v>
      </c>
      <c r="P21" s="0" t="n">
        <v>1336986912</v>
      </c>
    </row>
    <row r="22" customFormat="false" ht="12.8" hidden="false" customHeight="false" outlineLevel="0" collapsed="false">
      <c r="B22" s="0" t="s">
        <v>82</v>
      </c>
      <c r="C22" s="5" t="n">
        <v>0.984</v>
      </c>
      <c r="D22" s="0" t="n">
        <v>112157</v>
      </c>
      <c r="E22" s="0" t="n">
        <v>49957</v>
      </c>
      <c r="F22" s="2" t="n">
        <f aca="false">E22/D22</f>
        <v>0.445420259101082</v>
      </c>
      <c r="G22" s="4" t="n">
        <v>50000</v>
      </c>
      <c r="H22" s="1" t="n">
        <f aca="false">(G22-E22)/F22</f>
        <v>96.5380427167364</v>
      </c>
      <c r="I22" s="1" t="n">
        <f aca="false">E22*M22/G22</f>
        <v>4266.3278</v>
      </c>
      <c r="J22" s="1" t="n">
        <f aca="false">I22-M22</f>
        <v>-3.67219999999998</v>
      </c>
      <c r="K22" s="1"/>
      <c r="L22" s="0" t="s">
        <v>159</v>
      </c>
      <c r="M22" s="0" t="n">
        <v>4270</v>
      </c>
      <c r="N22" s="0" t="n">
        <v>112157</v>
      </c>
      <c r="O22" s="0" t="n">
        <v>3192</v>
      </c>
      <c r="P22" s="0" t="n">
        <v>478908775</v>
      </c>
    </row>
    <row r="23" customFormat="false" ht="12.8" hidden="false" customHeight="false" outlineLevel="0" collapsed="false">
      <c r="B23" s="0" t="s">
        <v>86</v>
      </c>
      <c r="C23" s="5" t="n">
        <v>0.481</v>
      </c>
      <c r="D23" s="0" t="n">
        <v>282445</v>
      </c>
      <c r="E23" s="0" t="n">
        <v>102215</v>
      </c>
      <c r="F23" s="2" t="n">
        <f aca="false">E23/D23</f>
        <v>0.361893465984528</v>
      </c>
      <c r="G23" s="4" t="n">
        <v>50000</v>
      </c>
      <c r="H23" s="1" t="n">
        <f aca="false">(G23-E23)/F23</f>
        <v>-144282.792887541</v>
      </c>
      <c r="I23" s="1" t="n">
        <f aca="false">E23*M23/G23</f>
        <v>18398.7</v>
      </c>
      <c r="J23" s="1" t="n">
        <f aca="false">I23-M23</f>
        <v>9398.7</v>
      </c>
      <c r="K23" s="1"/>
      <c r="L23" s="0" t="s">
        <v>160</v>
      </c>
      <c r="M23" s="0" t="n">
        <v>9000</v>
      </c>
      <c r="N23" s="0" t="n">
        <v>282445</v>
      </c>
      <c r="O23" s="0" t="n">
        <v>2156</v>
      </c>
      <c r="P23" s="0" t="n">
        <v>2542002423</v>
      </c>
    </row>
  </sheetData>
  <conditionalFormatting sqref="H1:H23">
    <cfRule type="cellIs" priority="2" operator="greaterThan" aboveAverage="0" equalAverage="0" bottom="0" percent="0" rank="0" text="" dxfId="1">
      <formula>0</formula>
    </cfRule>
  </conditionalFormatting>
  <conditionalFormatting sqref="J1:K23">
    <cfRule type="cellIs" priority="3" operator="greaterThan" aboveAverage="0" equalAverage="0" bottom="0" percent="0" rank="0" text="" dxfId="3">
      <formula>500</formula>
    </cfRule>
    <cfRule type="cellIs" priority="4" operator="lessThan" aboveAverage="0" equalAverage="0" bottom="0" percent="0" rank="0" text="" dxfId="4">
      <formula>0</formula>
    </cfRule>
    <cfRule type="cellIs" priority="5" operator="between" aboveAverage="0" equalAverage="0" bottom="0" percent="0" rank="0" text="" dxfId="5">
      <formula>0</formula>
      <formula>500</formula>
    </cfRule>
  </conditionalFormatting>
  <conditionalFormatting sqref="F1:F23">
    <cfRule type="cellIs" priority="6" operator="lessThan" aboveAverage="0" equalAverage="0" bottom="0" percent="0" rank="0" text="" dxfId="2">
      <formula>40%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279</TotalTime>
  <Application>LibreOffice/7.2.5.2$Linux_X86_64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2022-08-02T08:56:46Z</dcterms:created>
  <dc:creator/>
  <dc:description/>
  <dc:language>en-US</dc:language>
  <cp:lastModifiedBy/>
  <dcterms:modified xsi:type="dcterms:W3CDTF">2022-10-14T12:04:34Z</dcterms:modified>
  <cp:revision>34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