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j\Desktop\UT arlington Sequencing\2022-03-02 UTA 3 NovaS4 lane\"/>
    </mc:Choice>
  </mc:AlternateContent>
  <xr:revisionPtr revIDLastSave="0" documentId="13_ncr:1_{2819D6AC-AE95-4B5C-99EC-2C8F47E332FF}" xr6:coauthVersionLast="47" xr6:coauthVersionMax="47" xr10:uidLastSave="{00000000-0000-0000-0000-000000000000}"/>
  <bookViews>
    <workbookView xWindow="-108" yWindow="-108" windowWidth="23256" windowHeight="12576" xr2:uid="{A668C58D-8865-4161-95DD-777A9CB94E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1" l="1"/>
  <c r="R2" i="1"/>
  <c r="Q25" i="1"/>
  <c r="Q20" i="1" l="1"/>
  <c r="Q16" i="1"/>
  <c r="O13" i="1" s="1"/>
  <c r="Q11" i="1"/>
  <c r="Q7" i="1"/>
  <c r="O3" i="1" s="1"/>
  <c r="O12" i="1" l="1"/>
  <c r="O16" i="1"/>
  <c r="O7" i="1"/>
  <c r="O15" i="1"/>
  <c r="O6" i="1"/>
  <c r="O14" i="1"/>
  <c r="O2" i="1"/>
  <c r="O5" i="1"/>
  <c r="O4" i="1"/>
</calcChain>
</file>

<file path=xl/sharedStrings.xml><?xml version="1.0" encoding="utf-8"?>
<sst xmlns="http://schemas.openxmlformats.org/spreadsheetml/2006/main" count="159" uniqueCount="124">
  <si>
    <t>Library Type</t>
  </si>
  <si>
    <t>Individual Library Concentration (ng/ul)</t>
  </si>
  <si>
    <t>Estimated Insert Size (bp)</t>
  </si>
  <si>
    <t>Library Plexity</t>
  </si>
  <si>
    <t>Pooled Library concentration_nM</t>
  </si>
  <si>
    <t>Total pool volume</t>
  </si>
  <si>
    <t>Type of Run (S2/S4; 50PE, 100PE, 150PE)</t>
  </si>
  <si>
    <t>Sample_ID</t>
  </si>
  <si>
    <t>Samples _Name</t>
  </si>
  <si>
    <t>I7_Index ID</t>
  </si>
  <si>
    <t>I7_Index_Sequence</t>
  </si>
  <si>
    <t>I5_Index ID</t>
  </si>
  <si>
    <t>I5_Index_Sequence</t>
  </si>
  <si>
    <t>10x Genomics</t>
  </si>
  <si>
    <t>S4 150PE</t>
  </si>
  <si>
    <t>Reads/sample</t>
  </si>
  <si>
    <t>Percentage</t>
  </si>
  <si>
    <t>N/A</t>
  </si>
  <si>
    <t>10x Genomics 3' RNAseq v3.1</t>
  </si>
  <si>
    <t>L1</t>
  </si>
  <si>
    <t>L2</t>
  </si>
  <si>
    <t>Lane</t>
  </si>
  <si>
    <t>STARR_026</t>
  </si>
  <si>
    <t>STARR_041</t>
  </si>
  <si>
    <t>STARR_043</t>
  </si>
  <si>
    <t>STARR_059</t>
  </si>
  <si>
    <t>STARR_060</t>
  </si>
  <si>
    <t>SI-GA-C7</t>
  </si>
  <si>
    <t>GTCTCTCG,AATCTCTC,CGGAGGGA,TCAGAAAT</t>
  </si>
  <si>
    <t>SI-GA-D7</t>
  </si>
  <si>
    <t>ATTTGCTA,TAGACACC,CCACAGGG,GGCGTTAT</t>
  </si>
  <si>
    <t>76649_V11</t>
  </si>
  <si>
    <t>76647_V11</t>
  </si>
  <si>
    <t>sum</t>
  </si>
  <si>
    <t>76643_V11</t>
  </si>
  <si>
    <t>76656_V11</t>
  </si>
  <si>
    <t>76658_V11</t>
  </si>
  <si>
    <t>76660_V5</t>
  </si>
  <si>
    <t>76661_V5</t>
  </si>
  <si>
    <t>STARR_063</t>
  </si>
  <si>
    <t>76638_V11</t>
  </si>
  <si>
    <t>76658_V5</t>
  </si>
  <si>
    <t>P20220001</t>
  </si>
  <si>
    <t>P20220002</t>
  </si>
  <si>
    <t>L3</t>
  </si>
  <si>
    <t>P20220003</t>
  </si>
  <si>
    <t>L4</t>
  </si>
  <si>
    <t>P20220004</t>
  </si>
  <si>
    <t>SI-GA-F7</t>
  </si>
  <si>
    <t>CGTGCAGA, AACAAGAT, TCGCTTCG, GTATGCTC</t>
  </si>
  <si>
    <t>STARR_071</t>
  </si>
  <si>
    <t>STARR_069</t>
  </si>
  <si>
    <t>STARR_073</t>
  </si>
  <si>
    <t>STARR_072</t>
  </si>
  <si>
    <t>STARR_075</t>
  </si>
  <si>
    <t>STARR_077</t>
  </si>
  <si>
    <t>STARR_077_FZ</t>
  </si>
  <si>
    <t>STARR_077_LS</t>
  </si>
  <si>
    <t>STARR_079</t>
  </si>
  <si>
    <t>P20220005</t>
  </si>
  <si>
    <t>L5</t>
  </si>
  <si>
    <t>SI-TT-D4</t>
  </si>
  <si>
    <t>GCAGTATAGG</t>
  </si>
  <si>
    <t>SI-TT-D7</t>
  </si>
  <si>
    <t>SI-TT-H3</t>
  </si>
  <si>
    <t>CCCGTTCTCG</t>
  </si>
  <si>
    <t>SI-TT-B5</t>
  </si>
  <si>
    <t>TCGGCTCTAC</t>
  </si>
  <si>
    <t>SI-TT-D5</t>
  </si>
  <si>
    <t>TGGTTCGGGT</t>
  </si>
  <si>
    <t>SI-TT-D6</t>
  </si>
  <si>
    <t>CCCAGCTTCT</t>
  </si>
  <si>
    <t>SI-TT-H2</t>
  </si>
  <si>
    <t>TAGCATAGTG</t>
  </si>
  <si>
    <t>SI-TT-H4</t>
  </si>
  <si>
    <t>AGTTTCCTGG</t>
  </si>
  <si>
    <t>SI-TT-B4</t>
  </si>
  <si>
    <t>GTAGACGAAA</t>
  </si>
  <si>
    <t>SI-TT-B3</t>
  </si>
  <si>
    <t>CACGGTGAAT</t>
  </si>
  <si>
    <t>SI-TT-H5</t>
  </si>
  <si>
    <t>AGCAAGAAGC</t>
  </si>
  <si>
    <t>SI-TT-H6</t>
  </si>
  <si>
    <t>CCTATCCTCG</t>
  </si>
  <si>
    <t>GTGCACGGAA</t>
  </si>
  <si>
    <t>CCAATCCGTC</t>
  </si>
  <si>
    <t>AGACCATCGG</t>
  </si>
  <si>
    <t>CTCCTGCCAC</t>
  </si>
  <si>
    <t>GTTTGGTGTC</t>
  </si>
  <si>
    <t>GACAGAGCCG</t>
  </si>
  <si>
    <t>CTGTGTGGCA</t>
  </si>
  <si>
    <t>ACCACACTAG</t>
  </si>
  <si>
    <t>TGTGACGAAC</t>
  </si>
  <si>
    <t>AGAAACACAA</t>
  </si>
  <si>
    <t>GTTAGTATTC</t>
  </si>
  <si>
    <t>SI_TT_H12</t>
  </si>
  <si>
    <t>SI-TT-A1</t>
  </si>
  <si>
    <t>SI-TT-A2</t>
  </si>
  <si>
    <t>SI-TT-A3</t>
  </si>
  <si>
    <t>SI-TT-A4</t>
  </si>
  <si>
    <t>SI-TT-A5</t>
  </si>
  <si>
    <t>SI-TT-A6</t>
  </si>
  <si>
    <t>SI-TT-A7</t>
  </si>
  <si>
    <t>SI-TT-A8</t>
  </si>
  <si>
    <t>TGATGATTCA</t>
  </si>
  <si>
    <t>CGACTCCTAC</t>
  </si>
  <si>
    <t>GTAACATGCG</t>
  </si>
  <si>
    <t>AGGTAACACT</t>
  </si>
  <si>
    <t>GTGGATCAAA</t>
  </si>
  <si>
    <t>CAGGGTTGGC</t>
  </si>
  <si>
    <t>CACTACGAAA</t>
  </si>
  <si>
    <t>ATCAGTCTAA</t>
  </si>
  <si>
    <t>CTCTAGCGAG</t>
  </si>
  <si>
    <t>GATGAAGATA</t>
  </si>
  <si>
    <t>GTAGCCCTGT</t>
  </si>
  <si>
    <t>ATAGATGCTC</t>
  </si>
  <si>
    <t>TAACGCGTGA</t>
  </si>
  <si>
    <t>GAAGTTAGGG</t>
  </si>
  <si>
    <t>TCCCAAGGGT</t>
  </si>
  <si>
    <t>AAAGGTAGTA</t>
  </si>
  <si>
    <t>CGAAGTATAC</t>
  </si>
  <si>
    <t>CTCCAAGTTC</t>
  </si>
  <si>
    <t>CCTGTCAGGG</t>
  </si>
  <si>
    <t>GTTACGGGCT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</si>
</sst>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 readingOrder="1"/>
    </xf>
    <xf numFmtId="3" fontId="2" fillId="0" borderId="5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2" fillId="0" borderId="1" xfId="0" applyNumberFormat="1" applyFont="1" applyBorder="1" applyAlignment="1">
      <alignment vertical="center"/>
    </xf>
    <xf numFmtId="3" fontId="2" fillId="0" borderId="8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vertical="center"/>
    </xf>
    <xf numFmtId="1" fontId="2" fillId="0" borderId="5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17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64" fontId="4" fillId="3" borderId="15" xfId="0" applyNumberFormat="1" applyFont="1" applyFill="1" applyBorder="1" applyAlignment="1">
      <alignment horizontal="center" vertical="center"/>
    </xf>
    <xf numFmtId="164" fontId="4" fillId="3" borderId="16" xfId="0" applyNumberFormat="1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59DC9-5F33-4954-A985-A91A686F3177}">
  <sheetPr>
    <pageSetUpPr fitToPage="1"/>
  </sheetPr>
  <dimension ref="A1:R27"/>
  <sheetViews>
    <sheetView tabSelected="1" zoomScale="70" zoomScaleNormal="70" workbookViewId="0">
      <selection activeCell="F11" sqref="F11"/>
    </sheetView>
  </sheetViews>
  <sheetFormatPr defaultColWidth="8.77734375" defaultRowHeight="14.4" x14ac:dyDescent="0.3"/>
  <cols>
    <col min="1" max="1" width="5" style="3" bestFit="1" customWidth="1"/>
    <col min="2" max="2" width="11.109375" style="3" bestFit="1" customWidth="1"/>
    <col min="3" max="3" width="14.109375" style="3" bestFit="1" customWidth="1"/>
    <col min="4" max="4" width="26.88671875" style="3" bestFit="1" customWidth="1"/>
    <col min="5" max="5" width="10.21875" style="3" bestFit="1" customWidth="1"/>
    <col min="6" max="6" width="40.44140625" style="3" bestFit="1" customWidth="1"/>
    <col min="7" max="7" width="8" style="3" bestFit="1" customWidth="1"/>
    <col min="8" max="8" width="15.88671875" style="3" bestFit="1" customWidth="1"/>
    <col min="9" max="9" width="16.88671875" style="3" bestFit="1" customWidth="1"/>
    <col min="10" max="10" width="12.77734375" style="3" bestFit="1" customWidth="1"/>
    <col min="11" max="11" width="7.21875" style="3" bestFit="1" customWidth="1"/>
    <col min="12" max="12" width="14.5546875" style="3" bestFit="1" customWidth="1"/>
    <col min="13" max="13" width="9.33203125" style="3" bestFit="1" customWidth="1"/>
    <col min="14" max="14" width="22" style="3" bestFit="1" customWidth="1"/>
    <col min="15" max="15" width="10.5546875" style="3" bestFit="1" customWidth="1"/>
    <col min="16" max="16" width="13.44140625" style="3" bestFit="1" customWidth="1"/>
    <col min="17" max="17" width="13.5546875" style="3" bestFit="1" customWidth="1"/>
    <col min="18" max="16384" width="8.77734375" style="3"/>
  </cols>
  <sheetData>
    <row r="1" spans="1:18" ht="43.8" thickBot="1" x14ac:dyDescent="0.35">
      <c r="A1" s="3" t="s">
        <v>21</v>
      </c>
      <c r="B1" s="3" t="s">
        <v>7</v>
      </c>
      <c r="C1" s="6" t="s">
        <v>8</v>
      </c>
      <c r="D1" s="6" t="s">
        <v>0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1" t="s">
        <v>16</v>
      </c>
      <c r="P1" s="1" t="s">
        <v>15</v>
      </c>
      <c r="Q1" s="1"/>
    </row>
    <row r="2" spans="1:18" ht="15" customHeight="1" thickTop="1" x14ac:dyDescent="0.3">
      <c r="A2" s="50" t="s">
        <v>19</v>
      </c>
      <c r="B2" s="53" t="s">
        <v>42</v>
      </c>
      <c r="C2" s="7" t="s">
        <v>22</v>
      </c>
      <c r="D2" s="7" t="s">
        <v>13</v>
      </c>
      <c r="E2" s="7" t="s">
        <v>48</v>
      </c>
      <c r="F2" s="8" t="s">
        <v>49</v>
      </c>
      <c r="G2" s="7" t="s">
        <v>17</v>
      </c>
      <c r="H2" s="8" t="s">
        <v>17</v>
      </c>
      <c r="I2" s="56"/>
      <c r="J2" s="25"/>
      <c r="K2" s="25"/>
      <c r="L2" s="26">
        <v>20</v>
      </c>
      <c r="M2" s="26">
        <v>20</v>
      </c>
      <c r="N2" s="61" t="s">
        <v>14</v>
      </c>
      <c r="O2" s="21">
        <f>P2/$Q$7</f>
        <v>5.5096791661026129E-2</v>
      </c>
      <c r="P2" s="9">
        <v>162800000</v>
      </c>
      <c r="Q2" s="22"/>
      <c r="R2" s="58">
        <f>SUM(O2:O4)</f>
        <v>0.2892919994585082</v>
      </c>
    </row>
    <row r="3" spans="1:18" ht="14.4" customHeight="1" x14ac:dyDescent="0.3">
      <c r="A3" s="51"/>
      <c r="B3" s="54"/>
      <c r="C3" s="4" t="s">
        <v>23</v>
      </c>
      <c r="D3" s="4" t="s">
        <v>13</v>
      </c>
      <c r="E3" s="4" t="s">
        <v>27</v>
      </c>
      <c r="F3" s="4" t="s">
        <v>28</v>
      </c>
      <c r="G3" s="4" t="s">
        <v>17</v>
      </c>
      <c r="H3" s="4" t="s">
        <v>17</v>
      </c>
      <c r="I3" s="57"/>
      <c r="J3" s="15"/>
      <c r="K3" s="15"/>
      <c r="L3" s="4">
        <v>20</v>
      </c>
      <c r="M3" s="4">
        <v>20</v>
      </c>
      <c r="N3" s="62"/>
      <c r="O3" s="16">
        <f>P3/$Q$7</f>
        <v>0.15055164478137267</v>
      </c>
      <c r="P3" s="5">
        <v>444850000</v>
      </c>
      <c r="Q3" s="14"/>
      <c r="R3" s="58"/>
    </row>
    <row r="4" spans="1:18" ht="14.4" customHeight="1" thickBot="1" x14ac:dyDescent="0.35">
      <c r="A4" s="51"/>
      <c r="B4" s="54"/>
      <c r="C4" s="32" t="s">
        <v>24</v>
      </c>
      <c r="D4" s="32" t="s">
        <v>13</v>
      </c>
      <c r="E4" s="32" t="s">
        <v>29</v>
      </c>
      <c r="F4" s="32" t="s">
        <v>30</v>
      </c>
      <c r="G4" s="32" t="s">
        <v>17</v>
      </c>
      <c r="H4" s="32" t="s">
        <v>17</v>
      </c>
      <c r="I4" s="57"/>
      <c r="J4" s="28"/>
      <c r="K4" s="28"/>
      <c r="L4" s="32">
        <v>20</v>
      </c>
      <c r="M4" s="32">
        <v>20</v>
      </c>
      <c r="N4" s="62"/>
      <c r="O4" s="33">
        <f t="shared" ref="O4:O7" si="0">P4/$Q$7</f>
        <v>8.3643563016109382E-2</v>
      </c>
      <c r="P4" s="34">
        <v>247150000</v>
      </c>
      <c r="Q4" s="35"/>
      <c r="R4" s="58"/>
    </row>
    <row r="5" spans="1:18" s="36" customFormat="1" ht="14.4" customHeight="1" thickTop="1" x14ac:dyDescent="0.3">
      <c r="A5" s="51"/>
      <c r="B5" s="54"/>
      <c r="C5" s="29" t="s">
        <v>25</v>
      </c>
      <c r="D5" s="29" t="s">
        <v>18</v>
      </c>
      <c r="E5" s="29" t="s">
        <v>61</v>
      </c>
      <c r="F5" s="29" t="s">
        <v>62</v>
      </c>
      <c r="G5" s="29"/>
      <c r="H5" s="29" t="s">
        <v>84</v>
      </c>
      <c r="I5" s="41">
        <v>5.24</v>
      </c>
      <c r="J5" s="44">
        <v>454</v>
      </c>
      <c r="K5" s="25"/>
      <c r="L5" s="29">
        <v>20</v>
      </c>
      <c r="M5" s="29">
        <v>20</v>
      </c>
      <c r="N5" s="62"/>
      <c r="O5" s="21">
        <f t="shared" si="0"/>
        <v>0.23690266684716393</v>
      </c>
      <c r="P5" s="9">
        <v>700000000</v>
      </c>
      <c r="Q5" s="22"/>
      <c r="R5" s="59">
        <f>SUM(O5:O7)</f>
        <v>0.71070800054149186</v>
      </c>
    </row>
    <row r="6" spans="1:18" s="37" customFormat="1" ht="14.4" customHeight="1" x14ac:dyDescent="0.3">
      <c r="A6" s="51"/>
      <c r="B6" s="54"/>
      <c r="C6" s="30" t="s">
        <v>26</v>
      </c>
      <c r="D6" s="30" t="s">
        <v>18</v>
      </c>
      <c r="E6" s="30" t="s">
        <v>63</v>
      </c>
      <c r="F6" s="30" t="s">
        <v>122</v>
      </c>
      <c r="G6" s="30"/>
      <c r="H6" s="30" t="s">
        <v>123</v>
      </c>
      <c r="I6" s="42"/>
      <c r="J6" s="45"/>
      <c r="K6" s="13"/>
      <c r="L6" s="30">
        <v>20</v>
      </c>
      <c r="M6" s="30">
        <v>20</v>
      </c>
      <c r="N6" s="62"/>
      <c r="O6" s="16">
        <f t="shared" si="0"/>
        <v>0.23690266684716393</v>
      </c>
      <c r="P6" s="5">
        <v>700000000</v>
      </c>
      <c r="Q6" s="23" t="s">
        <v>33</v>
      </c>
      <c r="R6" s="60"/>
    </row>
    <row r="7" spans="1:18" s="37" customFormat="1" ht="14.4" customHeight="1" thickBot="1" x14ac:dyDescent="0.35">
      <c r="A7" s="52"/>
      <c r="B7" s="55"/>
      <c r="C7" s="31" t="s">
        <v>39</v>
      </c>
      <c r="D7" s="31" t="s">
        <v>18</v>
      </c>
      <c r="E7" s="31" t="s">
        <v>64</v>
      </c>
      <c r="F7" s="31" t="s">
        <v>65</v>
      </c>
      <c r="G7" s="31"/>
      <c r="H7" s="31" t="s">
        <v>85</v>
      </c>
      <c r="I7" s="43"/>
      <c r="J7" s="46"/>
      <c r="K7" s="27"/>
      <c r="L7" s="31">
        <v>20</v>
      </c>
      <c r="M7" s="31">
        <v>20</v>
      </c>
      <c r="N7" s="63"/>
      <c r="O7" s="24">
        <f t="shared" si="0"/>
        <v>0.23690266684716393</v>
      </c>
      <c r="P7" s="11">
        <v>700000000</v>
      </c>
      <c r="Q7" s="17">
        <f>SUM(P2:P7)</f>
        <v>2954800000</v>
      </c>
      <c r="R7" s="60"/>
    </row>
    <row r="8" spans="1:18" ht="17.399999999999999" customHeight="1" thickTop="1" x14ac:dyDescent="0.3">
      <c r="A8" s="47" t="s">
        <v>20</v>
      </c>
      <c r="B8" s="41" t="s">
        <v>43</v>
      </c>
      <c r="C8" s="7" t="s">
        <v>34</v>
      </c>
      <c r="D8" s="7" t="s">
        <v>18</v>
      </c>
      <c r="E8" s="7" t="s">
        <v>66</v>
      </c>
      <c r="F8" s="7" t="s">
        <v>67</v>
      </c>
      <c r="G8" s="7"/>
      <c r="H8" s="7" t="s">
        <v>86</v>
      </c>
      <c r="I8" s="41">
        <v>2.83</v>
      </c>
      <c r="J8" s="44">
        <v>461</v>
      </c>
      <c r="K8" s="44"/>
      <c r="L8" s="41">
        <v>10</v>
      </c>
      <c r="M8" s="41">
        <v>30</v>
      </c>
      <c r="N8" s="41" t="s">
        <v>14</v>
      </c>
      <c r="O8" s="21">
        <v>0.25</v>
      </c>
      <c r="P8" s="9">
        <v>700000000</v>
      </c>
      <c r="Q8" s="22"/>
    </row>
    <row r="9" spans="1:18" ht="15" customHeight="1" x14ac:dyDescent="0.3">
      <c r="A9" s="48"/>
      <c r="B9" s="42"/>
      <c r="C9" s="4" t="s">
        <v>31</v>
      </c>
      <c r="D9" s="4" t="s">
        <v>18</v>
      </c>
      <c r="E9" s="4" t="s">
        <v>68</v>
      </c>
      <c r="F9" s="4" t="s">
        <v>69</v>
      </c>
      <c r="G9" s="4"/>
      <c r="H9" s="4" t="s">
        <v>87</v>
      </c>
      <c r="I9" s="42"/>
      <c r="J9" s="45"/>
      <c r="K9" s="45"/>
      <c r="L9" s="42"/>
      <c r="M9" s="42"/>
      <c r="N9" s="42"/>
      <c r="O9" s="16">
        <v>0.25</v>
      </c>
      <c r="P9" s="5">
        <v>700000000</v>
      </c>
      <c r="Q9" s="14"/>
    </row>
    <row r="10" spans="1:18" ht="14.4" customHeight="1" x14ac:dyDescent="0.3">
      <c r="A10" s="48"/>
      <c r="B10" s="42"/>
      <c r="C10" s="4" t="s">
        <v>32</v>
      </c>
      <c r="D10" s="4" t="s">
        <v>18</v>
      </c>
      <c r="E10" s="4" t="s">
        <v>70</v>
      </c>
      <c r="F10" s="12" t="s">
        <v>71</v>
      </c>
      <c r="G10" s="4"/>
      <c r="H10" s="4" t="s">
        <v>88</v>
      </c>
      <c r="I10" s="42"/>
      <c r="J10" s="45"/>
      <c r="K10" s="45"/>
      <c r="L10" s="42"/>
      <c r="M10" s="42"/>
      <c r="N10" s="42"/>
      <c r="O10" s="16">
        <v>0.25</v>
      </c>
      <c r="P10" s="5">
        <v>700000000</v>
      </c>
      <c r="Q10" s="23" t="s">
        <v>33</v>
      </c>
    </row>
    <row r="11" spans="1:18" ht="15" customHeight="1" thickBot="1" x14ac:dyDescent="0.35">
      <c r="A11" s="49"/>
      <c r="B11" s="43"/>
      <c r="C11" s="10" t="s">
        <v>35</v>
      </c>
      <c r="D11" s="10" t="s">
        <v>18</v>
      </c>
      <c r="E11" s="10" t="s">
        <v>72</v>
      </c>
      <c r="F11" s="10" t="s">
        <v>73</v>
      </c>
      <c r="G11" s="10"/>
      <c r="H11" s="10" t="s">
        <v>89</v>
      </c>
      <c r="I11" s="43"/>
      <c r="J11" s="46"/>
      <c r="K11" s="46"/>
      <c r="L11" s="43"/>
      <c r="M11" s="43"/>
      <c r="N11" s="43"/>
      <c r="O11" s="24">
        <v>0.25</v>
      </c>
      <c r="P11" s="11">
        <v>700000000</v>
      </c>
      <c r="Q11" s="17">
        <f>SUM(P8:P11)</f>
        <v>2800000000</v>
      </c>
    </row>
    <row r="12" spans="1:18" ht="15" customHeight="1" thickTop="1" x14ac:dyDescent="0.3">
      <c r="A12" s="47" t="s">
        <v>44</v>
      </c>
      <c r="B12" s="41" t="s">
        <v>45</v>
      </c>
      <c r="C12" s="7" t="s">
        <v>36</v>
      </c>
      <c r="D12" s="7" t="s">
        <v>18</v>
      </c>
      <c r="E12" s="7" t="s">
        <v>74</v>
      </c>
      <c r="F12" s="7" t="s">
        <v>75</v>
      </c>
      <c r="G12" s="7"/>
      <c r="H12" s="7" t="s">
        <v>90</v>
      </c>
      <c r="I12" s="44">
        <v>2.78</v>
      </c>
      <c r="J12" s="44">
        <v>459</v>
      </c>
      <c r="K12" s="44"/>
      <c r="L12" s="44">
        <v>10</v>
      </c>
      <c r="M12" s="44">
        <v>30</v>
      </c>
      <c r="N12" s="44" t="s">
        <v>14</v>
      </c>
      <c r="O12" s="21">
        <f>P12/$Q$16</f>
        <v>0.25925925925925924</v>
      </c>
      <c r="P12" s="9">
        <v>700000000</v>
      </c>
      <c r="Q12" s="22"/>
    </row>
    <row r="13" spans="1:18" ht="14.4" customHeight="1" x14ac:dyDescent="0.3">
      <c r="A13" s="48"/>
      <c r="B13" s="42"/>
      <c r="C13" s="12" t="s">
        <v>40</v>
      </c>
      <c r="D13" s="4" t="s">
        <v>18</v>
      </c>
      <c r="E13" s="4" t="s">
        <v>76</v>
      </c>
      <c r="F13" s="4" t="s">
        <v>77</v>
      </c>
      <c r="G13" s="4"/>
      <c r="H13" s="4" t="s">
        <v>91</v>
      </c>
      <c r="I13" s="45"/>
      <c r="J13" s="45"/>
      <c r="K13" s="45"/>
      <c r="L13" s="45"/>
      <c r="M13" s="45"/>
      <c r="N13" s="45"/>
      <c r="O13" s="16">
        <f t="shared" ref="O13:O16" si="1">P13/$Q$16</f>
        <v>0.1111111111111111</v>
      </c>
      <c r="P13" s="5">
        <v>300000000</v>
      </c>
      <c r="Q13" s="14"/>
    </row>
    <row r="14" spans="1:18" ht="14.4" customHeight="1" x14ac:dyDescent="0.3">
      <c r="A14" s="48"/>
      <c r="B14" s="42"/>
      <c r="C14" s="4" t="s">
        <v>41</v>
      </c>
      <c r="D14" s="4" t="s">
        <v>18</v>
      </c>
      <c r="E14" s="4" t="s">
        <v>78</v>
      </c>
      <c r="F14" s="4" t="s">
        <v>79</v>
      </c>
      <c r="G14" s="4"/>
      <c r="H14" s="4" t="s">
        <v>92</v>
      </c>
      <c r="I14" s="45"/>
      <c r="J14" s="45"/>
      <c r="K14" s="45"/>
      <c r="L14" s="45"/>
      <c r="M14" s="45"/>
      <c r="N14" s="45"/>
      <c r="O14" s="16">
        <f t="shared" si="1"/>
        <v>0.1111111111111111</v>
      </c>
      <c r="P14" s="5">
        <v>300000000</v>
      </c>
      <c r="Q14" s="14"/>
    </row>
    <row r="15" spans="1:18" ht="15" customHeight="1" x14ac:dyDescent="0.3">
      <c r="A15" s="48"/>
      <c r="B15" s="42"/>
      <c r="C15" s="4" t="s">
        <v>37</v>
      </c>
      <c r="D15" s="4" t="s">
        <v>18</v>
      </c>
      <c r="E15" s="4" t="s">
        <v>80</v>
      </c>
      <c r="F15" s="4" t="s">
        <v>81</v>
      </c>
      <c r="G15" s="4"/>
      <c r="H15" s="4" t="s">
        <v>93</v>
      </c>
      <c r="I15" s="45"/>
      <c r="J15" s="45"/>
      <c r="K15" s="45"/>
      <c r="L15" s="45"/>
      <c r="M15" s="45"/>
      <c r="N15" s="45"/>
      <c r="O15" s="16">
        <f t="shared" si="1"/>
        <v>0.25925925925925924</v>
      </c>
      <c r="P15" s="5">
        <v>700000000</v>
      </c>
      <c r="Q15" s="23" t="s">
        <v>33</v>
      </c>
    </row>
    <row r="16" spans="1:18" ht="15" thickBot="1" x14ac:dyDescent="0.35">
      <c r="A16" s="49"/>
      <c r="B16" s="43"/>
      <c r="C16" s="10" t="s">
        <v>38</v>
      </c>
      <c r="D16" s="10" t="s">
        <v>18</v>
      </c>
      <c r="E16" s="10" t="s">
        <v>82</v>
      </c>
      <c r="F16" s="10" t="s">
        <v>83</v>
      </c>
      <c r="G16" s="10"/>
      <c r="H16" s="10" t="s">
        <v>94</v>
      </c>
      <c r="I16" s="46"/>
      <c r="J16" s="46"/>
      <c r="K16" s="46"/>
      <c r="L16" s="46"/>
      <c r="M16" s="46"/>
      <c r="N16" s="46"/>
      <c r="O16" s="24">
        <f t="shared" si="1"/>
        <v>0.25925925925925924</v>
      </c>
      <c r="P16" s="11">
        <v>700000000</v>
      </c>
      <c r="Q16" s="17">
        <f>SUM(P12:P16)</f>
        <v>2700000000</v>
      </c>
    </row>
    <row r="17" spans="1:17" ht="15" thickTop="1" x14ac:dyDescent="0.3">
      <c r="A17" s="47" t="s">
        <v>46</v>
      </c>
      <c r="B17" s="41" t="s">
        <v>47</v>
      </c>
      <c r="C17" s="7" t="s">
        <v>50</v>
      </c>
      <c r="D17" s="7" t="s">
        <v>18</v>
      </c>
      <c r="E17" s="7" t="s">
        <v>95</v>
      </c>
      <c r="F17" s="7" t="s">
        <v>104</v>
      </c>
      <c r="G17" s="7"/>
      <c r="H17" s="7" t="s">
        <v>105</v>
      </c>
      <c r="I17" s="41">
        <v>3.06</v>
      </c>
      <c r="J17" s="44">
        <v>493</v>
      </c>
      <c r="K17" s="44"/>
      <c r="L17" s="41">
        <v>10</v>
      </c>
      <c r="M17" s="41">
        <v>30</v>
      </c>
      <c r="N17" s="41" t="s">
        <v>14</v>
      </c>
      <c r="O17" s="21">
        <v>0.25</v>
      </c>
      <c r="P17" s="9">
        <v>700000000</v>
      </c>
      <c r="Q17" s="22"/>
    </row>
    <row r="18" spans="1:17" x14ac:dyDescent="0.3">
      <c r="A18" s="48"/>
      <c r="B18" s="42"/>
      <c r="C18" s="4" t="s">
        <v>51</v>
      </c>
      <c r="D18" s="4" t="s">
        <v>18</v>
      </c>
      <c r="E18" s="4" t="s">
        <v>96</v>
      </c>
      <c r="F18" s="4" t="s">
        <v>106</v>
      </c>
      <c r="G18" s="4"/>
      <c r="H18" s="4" t="s">
        <v>107</v>
      </c>
      <c r="I18" s="42"/>
      <c r="J18" s="45"/>
      <c r="K18" s="45"/>
      <c r="L18" s="42"/>
      <c r="M18" s="42"/>
      <c r="N18" s="42"/>
      <c r="O18" s="16">
        <v>0.25</v>
      </c>
      <c r="P18" s="5">
        <v>700000000</v>
      </c>
      <c r="Q18" s="14"/>
    </row>
    <row r="19" spans="1:17" x14ac:dyDescent="0.3">
      <c r="A19" s="48"/>
      <c r="B19" s="42"/>
      <c r="C19" s="4" t="s">
        <v>52</v>
      </c>
      <c r="D19" s="4" t="s">
        <v>18</v>
      </c>
      <c r="E19" s="4" t="s">
        <v>97</v>
      </c>
      <c r="F19" s="4" t="s">
        <v>108</v>
      </c>
      <c r="G19" s="4"/>
      <c r="H19" s="4" t="s">
        <v>109</v>
      </c>
      <c r="I19" s="42"/>
      <c r="J19" s="45"/>
      <c r="K19" s="45"/>
      <c r="L19" s="42"/>
      <c r="M19" s="42"/>
      <c r="N19" s="42"/>
      <c r="O19" s="16">
        <v>0.25</v>
      </c>
      <c r="P19" s="5">
        <v>700000000</v>
      </c>
      <c r="Q19" s="23" t="s">
        <v>33</v>
      </c>
    </row>
    <row r="20" spans="1:17" ht="15" thickBot="1" x14ac:dyDescent="0.35">
      <c r="A20" s="49"/>
      <c r="B20" s="43"/>
      <c r="C20" s="10" t="s">
        <v>53</v>
      </c>
      <c r="D20" s="10" t="s">
        <v>18</v>
      </c>
      <c r="E20" s="10" t="s">
        <v>98</v>
      </c>
      <c r="F20" s="10" t="s">
        <v>110</v>
      </c>
      <c r="G20" s="10"/>
      <c r="H20" s="10" t="s">
        <v>111</v>
      </c>
      <c r="I20" s="43"/>
      <c r="J20" s="46"/>
      <c r="K20" s="46"/>
      <c r="L20" s="43"/>
      <c r="M20" s="43"/>
      <c r="N20" s="43"/>
      <c r="O20" s="24">
        <v>0.25</v>
      </c>
      <c r="P20" s="11">
        <v>700000000</v>
      </c>
      <c r="Q20" s="17">
        <f>SUM(P17:P20)</f>
        <v>2800000000</v>
      </c>
    </row>
    <row r="21" spans="1:17" ht="15" thickTop="1" x14ac:dyDescent="0.3">
      <c r="A21" s="38" t="s">
        <v>60</v>
      </c>
      <c r="B21" s="41" t="s">
        <v>59</v>
      </c>
      <c r="C21" s="18" t="s">
        <v>54</v>
      </c>
      <c r="D21" s="18" t="s">
        <v>18</v>
      </c>
      <c r="E21" s="18" t="s">
        <v>99</v>
      </c>
      <c r="F21" s="18" t="s">
        <v>112</v>
      </c>
      <c r="G21" s="18"/>
      <c r="H21" s="18" t="s">
        <v>113</v>
      </c>
      <c r="I21" s="44">
        <v>3.21</v>
      </c>
      <c r="J21" s="44">
        <v>492</v>
      </c>
      <c r="K21" s="44"/>
      <c r="L21" s="44">
        <v>10</v>
      </c>
      <c r="M21" s="44">
        <v>30</v>
      </c>
      <c r="N21" s="44" t="s">
        <v>14</v>
      </c>
      <c r="O21" s="21">
        <v>0.2</v>
      </c>
      <c r="P21" s="9">
        <v>600000000</v>
      </c>
      <c r="Q21" s="22"/>
    </row>
    <row r="22" spans="1:17" x14ac:dyDescent="0.3">
      <c r="A22" s="39"/>
      <c r="B22" s="42"/>
      <c r="C22" s="19" t="s">
        <v>55</v>
      </c>
      <c r="D22" s="19" t="s">
        <v>18</v>
      </c>
      <c r="E22" s="19" t="s">
        <v>100</v>
      </c>
      <c r="F22" s="19" t="s">
        <v>114</v>
      </c>
      <c r="G22" s="19"/>
      <c r="H22" s="19" t="s">
        <v>115</v>
      </c>
      <c r="I22" s="45"/>
      <c r="J22" s="45"/>
      <c r="K22" s="45"/>
      <c r="L22" s="45"/>
      <c r="M22" s="45"/>
      <c r="N22" s="45"/>
      <c r="O22" s="16">
        <v>0.2</v>
      </c>
      <c r="P22" s="5">
        <v>600000000</v>
      </c>
      <c r="Q22" s="14"/>
    </row>
    <row r="23" spans="1:17" x14ac:dyDescent="0.3">
      <c r="A23" s="39"/>
      <c r="B23" s="42"/>
      <c r="C23" s="19" t="s">
        <v>56</v>
      </c>
      <c r="D23" s="19" t="s">
        <v>18</v>
      </c>
      <c r="E23" s="19" t="s">
        <v>101</v>
      </c>
      <c r="F23" s="19" t="s">
        <v>116</v>
      </c>
      <c r="G23" s="19"/>
      <c r="H23" s="19" t="s">
        <v>117</v>
      </c>
      <c r="I23" s="45"/>
      <c r="J23" s="45"/>
      <c r="K23" s="45"/>
      <c r="L23" s="45"/>
      <c r="M23" s="45"/>
      <c r="N23" s="45"/>
      <c r="O23" s="16">
        <v>0.2</v>
      </c>
      <c r="P23" s="5">
        <v>600000000</v>
      </c>
      <c r="Q23" s="23"/>
    </row>
    <row r="24" spans="1:17" x14ac:dyDescent="0.3">
      <c r="A24" s="39"/>
      <c r="B24" s="42"/>
      <c r="C24" s="19" t="s">
        <v>57</v>
      </c>
      <c r="D24" s="19" t="s">
        <v>18</v>
      </c>
      <c r="E24" s="19" t="s">
        <v>102</v>
      </c>
      <c r="F24" s="19" t="s">
        <v>118</v>
      </c>
      <c r="G24" s="19"/>
      <c r="H24" s="19" t="s">
        <v>119</v>
      </c>
      <c r="I24" s="45"/>
      <c r="J24" s="45"/>
      <c r="K24" s="45"/>
      <c r="L24" s="45"/>
      <c r="M24" s="45"/>
      <c r="N24" s="45"/>
      <c r="O24" s="16">
        <v>0.2</v>
      </c>
      <c r="P24" s="5">
        <v>600000000</v>
      </c>
      <c r="Q24" s="23" t="s">
        <v>33</v>
      </c>
    </row>
    <row r="25" spans="1:17" ht="15" thickBot="1" x14ac:dyDescent="0.35">
      <c r="A25" s="40"/>
      <c r="B25" s="43"/>
      <c r="C25" s="20" t="s">
        <v>58</v>
      </c>
      <c r="D25" s="20" t="s">
        <v>18</v>
      </c>
      <c r="E25" s="20" t="s">
        <v>103</v>
      </c>
      <c r="F25" s="20" t="s">
        <v>120</v>
      </c>
      <c r="G25" s="20"/>
      <c r="H25" s="20" t="s">
        <v>121</v>
      </c>
      <c r="I25" s="46"/>
      <c r="J25" s="46"/>
      <c r="K25" s="46"/>
      <c r="L25" s="46"/>
      <c r="M25" s="46"/>
      <c r="N25" s="46"/>
      <c r="O25" s="24">
        <v>0.2</v>
      </c>
      <c r="P25" s="11">
        <v>600000000</v>
      </c>
      <c r="Q25" s="17">
        <f>SUM(P21:P25)</f>
        <v>3000000000</v>
      </c>
    </row>
    <row r="26" spans="1:17" ht="15" thickTop="1" x14ac:dyDescent="0.3">
      <c r="A26" s="2"/>
      <c r="B26" s="2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</sheetData>
  <mergeCells count="40">
    <mergeCell ref="R2:R4"/>
    <mergeCell ref="R5:R7"/>
    <mergeCell ref="A12:A16"/>
    <mergeCell ref="B12:B16"/>
    <mergeCell ref="L12:L16"/>
    <mergeCell ref="M12:M16"/>
    <mergeCell ref="N12:N16"/>
    <mergeCell ref="I12:I16"/>
    <mergeCell ref="K8:K11"/>
    <mergeCell ref="K12:K16"/>
    <mergeCell ref="J12:J16"/>
    <mergeCell ref="N2:N7"/>
    <mergeCell ref="A8:A11"/>
    <mergeCell ref="I8:I11"/>
    <mergeCell ref="L8:L11"/>
    <mergeCell ref="M8:M11"/>
    <mergeCell ref="N8:N11"/>
    <mergeCell ref="A2:A7"/>
    <mergeCell ref="B2:B7"/>
    <mergeCell ref="I5:I7"/>
    <mergeCell ref="I2:I4"/>
    <mergeCell ref="J5:J7"/>
    <mergeCell ref="J8:J11"/>
    <mergeCell ref="B8:B11"/>
    <mergeCell ref="A21:A25"/>
    <mergeCell ref="B21:B25"/>
    <mergeCell ref="N21:N25"/>
    <mergeCell ref="N17:N20"/>
    <mergeCell ref="L21:L25"/>
    <mergeCell ref="M21:M25"/>
    <mergeCell ref="L17:L20"/>
    <mergeCell ref="M17:M20"/>
    <mergeCell ref="K17:K20"/>
    <mergeCell ref="K21:K25"/>
    <mergeCell ref="I21:I25"/>
    <mergeCell ref="J21:J25"/>
    <mergeCell ref="I17:I20"/>
    <mergeCell ref="J17:J20"/>
    <mergeCell ref="A17:A20"/>
    <mergeCell ref="B17:B20"/>
  </mergeCells>
  <phoneticPr fontId="1" type="noConversion"/>
  <printOptions gridLines="1"/>
  <pageMargins left="0.25" right="0.25" top="0.75" bottom="0.75" header="0.3" footer="0.3"/>
  <pageSetup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Nie, Jia</cp:lastModifiedBy>
  <cp:lastPrinted>2022-07-13T20:42:56Z</cp:lastPrinted>
  <dcterms:created xsi:type="dcterms:W3CDTF">2020-10-07T16:48:14Z</dcterms:created>
  <dcterms:modified xsi:type="dcterms:W3CDTF">2022-07-13T20:43:18Z</dcterms:modified>
</cp:coreProperties>
</file>