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All_4!$A$1:$R$119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<sst xmlns="http://schemas.openxmlformats.org/spreadsheetml/2006/main" count="816" uniqueCount="310">
  <si>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</si>
  <si>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</si>
  <si>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</si>
  <si>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</si>
  <si>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</si>
  <si>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</si>
  <si>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</si>
  <si>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</si>
  <si>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</si>
  <si>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</si>
  <si>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</si>
  <si>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</si>
  <si>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</si>
  <si>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</si>
  <si>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</si>
  <si>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</si>
  <si>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</si>
  <si>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</si>
  <si>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</si>
  <si>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</si>
  <si>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</si>
  <si>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</si>
  <si>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</si>
  <si>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</si>
  <si>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</si>
  <si>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</si>
  <si>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</si>
  <si>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</si>
  <si>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</si>
  <si>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</si>
  <si>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</si>
  <si>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</si>
  <si>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</si>
  <si>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</si>
  <si>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</si>
  <si>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</si>
  <si>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</si>
  <si>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</si>
  <si>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</si>
  <si>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</si>
  <si>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</si>
  <si>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</si>
  <si>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</si>
  <si>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</si>
  <si>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</si>
  <si>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</si>
  <si>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</si>
  <si>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</si>
  <si>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</si>
  <si>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</si>
  <si>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</si>
  <si>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</si>
  <si>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</si>
  <si>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</si>
  <si>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</si>
  <si>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</si>
  <si>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</si>
  <si>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</si>
  <si>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</si>
  <si>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</si>
  <si>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</si>
  <si>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</si>
  <si>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</si>
  <si>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</si>
  <si>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</si>
  <si>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</si>
  <si>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</si>
  <si>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</si>
  <si>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</si>
  <si>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</si>
  <si>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</si>
  <si>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</si>
  <si>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</si>
  <si>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</si>
  <si>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</si>
  <si>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</si>
  <si>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</si>
  <si>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</si>
  <si>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</si>
  <si>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</si>
  <si>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</si>
  <si>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</si>
  <si>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</si>
  <si>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</si>
  <si>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</si>
  <si>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</si>
  <si>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</si>
  <si>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</si>
  <si>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</si>
  <si>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</si>
  <si>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</si>
  <si>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</si>
  <si>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</si>
  <si>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</si>
  <si>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</si>
  <si>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</si>
  <si>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</si>
  <si>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</si>
  <si>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</si>
  <si>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</si>
  <si>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</si>
  <si>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</si>
  <si>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</si>
  <si>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</si>
  <si>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</si>
  <si>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</si>
  <si>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</si>
  <si>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</si>
  <si>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</si>
  <si>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</si>
  <si>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</si>
  <si>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</si>
  <si>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</si>
  <si>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</si>
  <si>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</si>
  <si>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</si>
  <si>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</si>
  <si>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</si>
  <si>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</si>
  <si>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</si>
  <si>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</si>
  <si>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</si>
  <si>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</si>
  <si>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</si>
  <si>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</si>
  <si>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</si>
  <si>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</si>
  <si>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</si>
  <si>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</si>
  <si>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</si>
  <si>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</si>
  <si>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</si>
  <si>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</si>
  <si>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</si>
  <si>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</si>
  <si>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</si>
  <si>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</si>
  <si>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</si>
  <si>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</si>
  <si>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</si>
  <si>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</si>
  <si>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</si>
  <si>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</si>
  <si>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</si>
  <si>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</si>
  <si>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</si>
  <si>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</si>
  <si>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</si>
  <si>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</si>
  <si>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</si>
  <si>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</si>
  <si>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</si>
  <si>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</si>
  <si>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</si>
  <si>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</si>
  <si>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</si>
  <si>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</si>
  <si>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</si>
  <si>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</si>
  <si>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</si>
  <si>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</si>
  <si>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</si>
  <si>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</si>
  <si>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</si>
  <si>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</si>
  <si>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</si>
  <si>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</si>
  <si>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</si>
  <si>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</si>
  <si>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</si>
  <si>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</si>
  <si>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</si>
  <si>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</si>
  <si>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</si>
  <si>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</si>
  <si>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</si>
  <si>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</si>
  <si>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</si>
  <si>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</si>
  <si>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</si>
  <si>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</si>
  <si>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</si>
  <si>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</si>
  <si>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</si>
  <si>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</si>
  <si>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</si>
  <si>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</si>
  <si>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</si>
  <si>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</si>
  <si>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</si>
  <si>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</si>
  <si>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</si>
  <si>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</si>
  <si>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</si>
  <si>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</si>
  <si>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</si>
  <si>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</si>
  <si>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</si>
  <si>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</si>
  <si>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</si>
  <si>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</si>
  <si>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</si>
  <si>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</si>
  <si>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</si>
  <si>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</si>
  <si>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</si>
  <si>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</si>
  <si>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</si>
  <si>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</si>
  <si>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</si>
  <si>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</si>
  <si>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</si>
  <si>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</si>
  <si>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</si>
  <si>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</si>
  <si>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</si>
  <si>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</si>
  <si>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</si>
  <si>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</si>
  <si>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</si>
  <si>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</si>
  <si>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</si>
  <si>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</si>
  <si>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</si>
  <si>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</si>
  <si>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</si>
  <si>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</si>
  <si>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</si>
  <si>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</si>
  <si>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</si>
  <si>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</si>
  <si>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</si>
  <si>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</si>
  <si>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</si>
  <si>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</si>
  <si>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</si>
  <si>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Fraction of Reads Kept (76664_V5_2_combine)</t>
  </si>
  <si>
    <t xml:space="preserve">76664_V5_2_combine</t>
  </si>
  <si>
    <t xml:space="preserve">Fraction of Reads Kept (76638_V11_3_combine_force21034)</t>
  </si>
  <si>
    <t xml:space="preserve">76638_V11_3_combine_force21034</t>
  </si>
  <si>
    <t xml:space="preserve">Fraction of Reads Kept (76658_V5_3_combine_force22986)</t>
  </si>
  <si>
    <t xml:space="preserve">76658_V5_3_combine_force22986</t>
  </si>
  <si>
    <t xml:space="preserve">Fraction of Reads Kept (76660_V11_2_combine_force12780)</t>
  </si>
  <si>
    <t xml:space="preserve">76660_V11_2_combine_force12780</t>
  </si>
  <si>
    <t xml:space="preserve">Fraction of Reads Kept (76661_V11_2_combine_force21268)</t>
  </si>
  <si>
    <t xml:space="preserve">76661_V11_2_combine_force21268</t>
  </si>
  <si>
    <t xml:space="preserve">Fraction of Reads Kept (76662_V11_2_combine_force10812)</t>
  </si>
  <si>
    <t xml:space="preserve">76662_V11_2_combine_force10812</t>
  </si>
  <si>
    <t xml:space="preserve">Fraction of Reads Kept (76662_V5_2_combine_force9832)</t>
  </si>
  <si>
    <t xml:space="preserve">76662_V5_2_combine_force9832</t>
  </si>
  <si>
    <t xml:space="preserve">Fraction of Reads Kept (76664_V5_2_combine_force13518)</t>
  </si>
  <si>
    <t xml:space="preserve">76664_V5_2_combine_force13518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</si>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</sst>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86.65"/>
    <col collapsed="false" customWidth="fals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3" activeCellId="0" sqref="J123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s="22" customFormat="tru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  <c r="Q18" s="0"/>
      <c r="R18" s="0"/>
    </row>
    <row r="19" s="20" customFormat="tru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  <c r="Q19" s="0"/>
      <c r="R19" s="0"/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3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s="22" customFormat="tru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Q83" s="0"/>
      <c r="R83" s="20"/>
    </row>
    <row r="84" s="19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  <c r="R84" s="2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s="22" customFormat="tru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Q90" s="0"/>
      <c r="R90" s="19" t="n">
        <v>20220830</v>
      </c>
    </row>
    <row r="91" s="20" customFormat="tru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s="22" customFormat="true" ht="12.8" hidden="false" customHeight="false" outlineLevel="0" collapsed="false">
      <c r="A100" s="22" t="n">
        <v>99</v>
      </c>
      <c r="B100" s="22" t="s">
        <v>212</v>
      </c>
      <c r="C100" s="24" t="n">
        <v>0.495</v>
      </c>
      <c r="D100" s="25" t="n">
        <v>82041</v>
      </c>
      <c r="E100" s="25" t="n">
        <v>36304</v>
      </c>
      <c r="F100" s="24" t="n">
        <f aca="false">E100/D100</f>
        <v>0.442510452091028</v>
      </c>
      <c r="G100" s="25" t="n">
        <v>43000</v>
      </c>
      <c r="H100" s="25" t="n">
        <f aca="false">(G100-E100)/F100</f>
        <v>15131.8459673865</v>
      </c>
      <c r="I100" s="25" t="n">
        <f aca="false">E100*M100/G100</f>
        <v>21033.5244651163</v>
      </c>
      <c r="J100" s="25" t="n">
        <f aca="false">I100-M100</f>
        <v>-3879.47553488372</v>
      </c>
      <c r="K100" s="22" t="n">
        <v>326</v>
      </c>
      <c r="L100" s="22" t="s">
        <v>213</v>
      </c>
      <c r="M100" s="25" t="n">
        <v>24913</v>
      </c>
      <c r="N100" s="25" t="n">
        <v>82041</v>
      </c>
      <c r="O100" s="25" t="n">
        <v>2570</v>
      </c>
      <c r="P100" s="25" t="n">
        <v>2043883557</v>
      </c>
      <c r="R100" s="22" t="n">
        <v>20220919</v>
      </c>
    </row>
    <row r="101" s="20" customFormat="true" ht="12.8" hidden="false" customHeight="false" outlineLevel="0" collapsed="false">
      <c r="A101" s="22" t="n">
        <v>100</v>
      </c>
      <c r="B101" s="22" t="s">
        <v>214</v>
      </c>
      <c r="C101" s="24" t="n">
        <v>0.387</v>
      </c>
      <c r="D101" s="25" t="n">
        <v>100647</v>
      </c>
      <c r="E101" s="25" t="n">
        <v>46392</v>
      </c>
      <c r="F101" s="24" t="n">
        <f aca="false">E101/D101</f>
        <v>0.460937732868342</v>
      </c>
      <c r="G101" s="25" t="n">
        <v>43000</v>
      </c>
      <c r="H101" s="25" t="n">
        <f aca="false">(G101-E101)/F101</f>
        <v>-7358.91153647181</v>
      </c>
      <c r="I101" s="25" t="n">
        <f aca="false">E101*M101/G101</f>
        <v>22985.6176744186</v>
      </c>
      <c r="J101" s="25" t="n">
        <f aca="false">I101-M101</f>
        <v>1680.61767441861</v>
      </c>
      <c r="K101" s="22" t="n">
        <v>327</v>
      </c>
      <c r="L101" s="22" t="s">
        <v>215</v>
      </c>
      <c r="M101" s="25" t="n">
        <v>21305</v>
      </c>
      <c r="N101" s="25" t="n">
        <v>100647</v>
      </c>
      <c r="O101" s="25" t="n">
        <v>2704</v>
      </c>
      <c r="P101" s="25" t="n">
        <v>2144274722</v>
      </c>
      <c r="Q101" s="22"/>
      <c r="R101" s="22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22" t="n">
        <v>102</v>
      </c>
      <c r="B103" s="22" t="s">
        <v>218</v>
      </c>
      <c r="C103" s="24" t="n">
        <v>0.473</v>
      </c>
      <c r="D103" s="25" t="n">
        <v>87635</v>
      </c>
      <c r="E103" s="25" t="n">
        <v>37941</v>
      </c>
      <c r="F103" s="24" t="n">
        <f aca="false">E103/D103</f>
        <v>0.432943458663776</v>
      </c>
      <c r="G103" s="25" t="n">
        <v>43000</v>
      </c>
      <c r="H103" s="25" t="n">
        <f aca="false">(G103-E103)/F103</f>
        <v>11685.1286207533</v>
      </c>
      <c r="I103" s="25" t="n">
        <f aca="false">E103*M103/G103</f>
        <v>12779.9405581395</v>
      </c>
      <c r="J103" s="25" t="n">
        <f aca="false">I103-M103</f>
        <v>-1704.05944186047</v>
      </c>
      <c r="K103" s="22" t="n">
        <v>333</v>
      </c>
      <c r="L103" s="22" t="s">
        <v>219</v>
      </c>
      <c r="M103" s="25" t="n">
        <v>14484</v>
      </c>
      <c r="N103" s="25" t="n">
        <v>87635</v>
      </c>
      <c r="O103" s="25" t="n">
        <v>2450</v>
      </c>
      <c r="P103" s="25" t="n">
        <v>1269309566</v>
      </c>
      <c r="Q103" s="22"/>
      <c r="R103" s="22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22" t="n">
        <v>105</v>
      </c>
      <c r="B106" s="22" t="s">
        <v>224</v>
      </c>
      <c r="C106" s="24" t="n">
        <v>0.456</v>
      </c>
      <c r="D106" s="25" t="n">
        <v>104560</v>
      </c>
      <c r="E106" s="25" t="n">
        <v>39369</v>
      </c>
      <c r="F106" s="24" t="n">
        <f aca="false">E106/D106</f>
        <v>0.376520657995409</v>
      </c>
      <c r="G106" s="25" t="n">
        <v>43000</v>
      </c>
      <c r="H106" s="25" t="n">
        <f aca="false">(G106-E106)/F106</f>
        <v>9643.56117757627</v>
      </c>
      <c r="I106" s="25" t="n">
        <f aca="false">E106*M106/G106</f>
        <v>21267.5000232558</v>
      </c>
      <c r="J106" s="25" t="n">
        <f aca="false">I106-M106</f>
        <v>-1961.49997674419</v>
      </c>
      <c r="K106" s="22" t="n">
        <v>334</v>
      </c>
      <c r="L106" s="22" t="s">
        <v>225</v>
      </c>
      <c r="M106" s="25" t="n">
        <v>23229</v>
      </c>
      <c r="N106" s="25" t="n">
        <v>104560</v>
      </c>
      <c r="O106" s="25" t="n">
        <v>2833</v>
      </c>
      <c r="P106" s="25" t="n">
        <v>2428824781</v>
      </c>
      <c r="Q106" s="22"/>
      <c r="R106" s="22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22" t="n">
        <v>107</v>
      </c>
      <c r="B108" s="22" t="s">
        <v>228</v>
      </c>
      <c r="C108" s="24" t="n">
        <v>0.402</v>
      </c>
      <c r="D108" s="25" t="n">
        <v>128104</v>
      </c>
      <c r="E108" s="25" t="n">
        <v>44660</v>
      </c>
      <c r="F108" s="24" t="n">
        <f aca="false">E108/D108</f>
        <v>0.348622993817523</v>
      </c>
      <c r="G108" s="25" t="n">
        <v>43000</v>
      </c>
      <c r="H108" s="25" t="n">
        <f aca="false">(G108-E108)/F108</f>
        <v>-4761.59068517689</v>
      </c>
      <c r="I108" s="25" t="n">
        <f aca="false">E108*M108/G108</f>
        <v>10811.8744186047</v>
      </c>
      <c r="J108" s="25" t="n">
        <f aca="false">I108-M108</f>
        <v>401.874418604652</v>
      </c>
      <c r="K108" s="22" t="n">
        <v>329</v>
      </c>
      <c r="L108" s="22" t="s">
        <v>229</v>
      </c>
      <c r="M108" s="25" t="n">
        <v>10410</v>
      </c>
      <c r="N108" s="25" t="n">
        <v>128104</v>
      </c>
      <c r="O108" s="25" t="n">
        <v>2691</v>
      </c>
      <c r="P108" s="25" t="n">
        <v>1333565629</v>
      </c>
      <c r="Q108" s="22"/>
      <c r="R108" s="22" t="n">
        <v>20220919</v>
      </c>
    </row>
    <row r="109" s="22" customFormat="true" ht="12.8" hidden="false" customHeight="false" outlineLevel="0" collapsed="false">
      <c r="A109" s="22" t="n">
        <v>108</v>
      </c>
      <c r="B109" s="22" t="s">
        <v>230</v>
      </c>
      <c r="C109" s="24" t="n">
        <v>0.405</v>
      </c>
      <c r="D109" s="25" t="n">
        <v>98414</v>
      </c>
      <c r="E109" s="25" t="n">
        <v>44305</v>
      </c>
      <c r="F109" s="24" t="n">
        <f aca="false">E109/D109</f>
        <v>0.450190013615949</v>
      </c>
      <c r="G109" s="25" t="n">
        <v>43000</v>
      </c>
      <c r="H109" s="25" t="n">
        <f aca="false">(G109-E109)/F109</f>
        <v>-2898.77598465185</v>
      </c>
      <c r="I109" s="25" t="n">
        <f aca="false">E109*M109/G109</f>
        <v>9831.58860465116</v>
      </c>
      <c r="J109" s="25" t="n">
        <f aca="false">I109-M109</f>
        <v>289.588604651162</v>
      </c>
      <c r="K109" s="22" t="n">
        <v>332</v>
      </c>
      <c r="L109" s="22" t="s">
        <v>231</v>
      </c>
      <c r="M109" s="25" t="n">
        <v>9542</v>
      </c>
      <c r="N109" s="25" t="n">
        <v>98414</v>
      </c>
      <c r="O109" s="25" t="n">
        <v>2577</v>
      </c>
      <c r="P109" s="25" t="n">
        <v>939067735</v>
      </c>
      <c r="R109" s="22" t="n">
        <v>20220919</v>
      </c>
    </row>
    <row r="110" s="20" customFormat="tru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Q110" s="0"/>
      <c r="R110" s="0" t="n">
        <v>20220919</v>
      </c>
    </row>
    <row r="111" customFormat="false" ht="12.8" hidden="false" customHeight="false" outlineLevel="0" collapsed="false">
      <c r="A111" s="0" t="n">
        <v>110</v>
      </c>
      <c r="B111" s="0" t="s">
        <v>234</v>
      </c>
      <c r="C111" s="1" t="n">
        <v>0.676</v>
      </c>
      <c r="D111" s="2" t="n">
        <v>53218</v>
      </c>
      <c r="E111" s="2" t="n">
        <v>26569</v>
      </c>
      <c r="F111" s="1" t="n">
        <f aca="false">E111/D111</f>
        <v>0.499248374610094</v>
      </c>
      <c r="G111" s="2" t="n">
        <v>43000</v>
      </c>
      <c r="H111" s="2" t="n">
        <f aca="false">(G111-E111)/F111</f>
        <v>32911.4741992548</v>
      </c>
      <c r="I111" s="2" t="n">
        <f aca="false">E111*M111/G111</f>
        <v>7529.53102325581</v>
      </c>
      <c r="J111" s="2" t="n">
        <f aca="false">I111-M111</f>
        <v>-4656.46897674419</v>
      </c>
      <c r="K111" s="0" t="n">
        <v>309</v>
      </c>
      <c r="L111" s="0" t="s">
        <v>235</v>
      </c>
      <c r="M111" s="2" t="n">
        <v>12186</v>
      </c>
      <c r="N111" s="2" t="n">
        <v>53218</v>
      </c>
      <c r="O111" s="2" t="n">
        <v>2969</v>
      </c>
      <c r="P111" s="2" t="n">
        <v>648519915</v>
      </c>
      <c r="R111" s="0" t="n">
        <v>20220919</v>
      </c>
    </row>
    <row r="112" s="20" customFormat="true" ht="12.8" hidden="false" customHeight="false" outlineLevel="0" collapsed="false">
      <c r="A112" s="22" t="n">
        <v>111</v>
      </c>
      <c r="B112" s="22" t="s">
        <v>236</v>
      </c>
      <c r="C112" s="24" t="n">
        <v>0.628</v>
      </c>
      <c r="D112" s="25" t="n">
        <v>84854</v>
      </c>
      <c r="E112" s="25" t="n">
        <v>42314</v>
      </c>
      <c r="F112" s="24" t="n">
        <f aca="false">E112/D112</f>
        <v>0.498668300846159</v>
      </c>
      <c r="G112" s="25" t="n">
        <v>43000</v>
      </c>
      <c r="H112" s="25" t="n">
        <f aca="false">(G112-E112)/F112</f>
        <v>1375.66394101243</v>
      </c>
      <c r="I112" s="25" t="n">
        <f aca="false">E112*M112/G112</f>
        <v>13517.8469302326</v>
      </c>
      <c r="J112" s="25" t="n">
        <f aca="false">I112-M112</f>
        <v>-219.153069767442</v>
      </c>
      <c r="K112" s="22" t="n">
        <v>330</v>
      </c>
      <c r="L112" s="22" t="s">
        <v>237</v>
      </c>
      <c r="M112" s="25" t="n">
        <v>13737</v>
      </c>
      <c r="N112" s="25" t="n">
        <v>84854</v>
      </c>
      <c r="O112" s="25" t="n">
        <v>3126</v>
      </c>
      <c r="P112" s="25" t="n">
        <v>1165643785</v>
      </c>
      <c r="Q112" s="22"/>
      <c r="R112" s="22" t="n">
        <v>20220919</v>
      </c>
    </row>
    <row r="113" s="22" customFormat="true" ht="12.8" hidden="false" customHeight="false" outlineLevel="0" collapsed="false">
      <c r="A113" s="20" t="n">
        <v>112</v>
      </c>
      <c r="B113" s="20" t="s">
        <v>238</v>
      </c>
      <c r="C113" s="5" t="n">
        <v>1</v>
      </c>
      <c r="D113" s="6" t="n">
        <v>97170</v>
      </c>
      <c r="E113" s="6" t="n">
        <v>42166</v>
      </c>
      <c r="F113" s="5" t="n">
        <f aca="false">E113/D113</f>
        <v>0.433940516620356</v>
      </c>
      <c r="G113" s="6" t="n">
        <v>43000</v>
      </c>
      <c r="H113" s="6" t="n">
        <f aca="false">(G113-E113)/F113</f>
        <v>1921.92240193521</v>
      </c>
      <c r="I113" s="6" t="n">
        <f aca="false">E113*M113/G113</f>
        <v>20626.0382325581</v>
      </c>
      <c r="J113" s="6" t="n">
        <f aca="false">I113-M113</f>
        <v>-407.961767441859</v>
      </c>
      <c r="K113" s="20" t="n">
        <v>338</v>
      </c>
      <c r="L113" s="20" t="s">
        <v>239</v>
      </c>
      <c r="M113" s="6" t="n">
        <v>21034</v>
      </c>
      <c r="N113" s="6" t="n">
        <v>97170</v>
      </c>
      <c r="O113" s="6" t="n">
        <v>2876</v>
      </c>
      <c r="P113" s="6" t="n">
        <v>2043883557</v>
      </c>
      <c r="Q113" s="20"/>
      <c r="R113" s="20" t="n">
        <v>20220923</v>
      </c>
    </row>
    <row r="114" s="19" customFormat="true" ht="12.8" hidden="false" customHeight="false" outlineLevel="0" collapsed="false">
      <c r="A114" s="19" t="n">
        <v>113</v>
      </c>
      <c r="B114" s="19" t="s">
        <v>240</v>
      </c>
      <c r="C114" s="10" t="n">
        <v>0.971</v>
      </c>
      <c r="D114" s="8" t="n">
        <v>93286</v>
      </c>
      <c r="E114" s="8" t="n">
        <v>43423</v>
      </c>
      <c r="F114" s="10" t="n">
        <f aca="false">E114/D114</f>
        <v>0.465482494693738</v>
      </c>
      <c r="G114" s="8" t="n">
        <v>43000</v>
      </c>
      <c r="H114" s="8" t="n">
        <f aca="false">(G114-E114)/F114</f>
        <v>-908.734495543836</v>
      </c>
      <c r="I114" s="8" t="n">
        <f aca="false">E114*M114/G114</f>
        <v>23212.1180930233</v>
      </c>
      <c r="J114" s="8" t="n">
        <f aca="false">I114-M114</f>
        <v>226.118093023255</v>
      </c>
      <c r="K114" s="19" t="n">
        <v>339</v>
      </c>
      <c r="L114" s="19" t="s">
        <v>241</v>
      </c>
      <c r="M114" s="8" t="n">
        <v>22986</v>
      </c>
      <c r="N114" s="8" t="n">
        <v>93286</v>
      </c>
      <c r="O114" s="8" t="n">
        <v>2535</v>
      </c>
      <c r="P114" s="8" t="n">
        <v>2144274722</v>
      </c>
      <c r="R114" s="19" t="n">
        <v>20220923</v>
      </c>
    </row>
    <row r="115" s="26" customFormat="true" ht="12.8" hidden="false" customHeight="false" outlineLevel="0" collapsed="false">
      <c r="A115" s="20" t="n">
        <v>114</v>
      </c>
      <c r="B115" s="20" t="s">
        <v>242</v>
      </c>
      <c r="C115" s="5" t="n">
        <v>0.987</v>
      </c>
      <c r="D115" s="6" t="n">
        <v>99320</v>
      </c>
      <c r="E115" s="6" t="n">
        <v>42727</v>
      </c>
      <c r="F115" s="5" t="n">
        <f aca="false">E115/D115</f>
        <v>0.430195328231977</v>
      </c>
      <c r="G115" s="6" t="n">
        <v>43000</v>
      </c>
      <c r="H115" s="6" t="n">
        <f aca="false">(G115-E115)/F115</f>
        <v>634.595454864606</v>
      </c>
      <c r="I115" s="6" t="n">
        <f aca="false">E115*M115/G115</f>
        <v>12698.8618604651</v>
      </c>
      <c r="J115" s="6" t="n">
        <f aca="false">I115-M115</f>
        <v>-81.1381395348835</v>
      </c>
      <c r="K115" s="20" t="n">
        <v>344</v>
      </c>
      <c r="L115" s="20" t="s">
        <v>243</v>
      </c>
      <c r="M115" s="6" t="n">
        <v>12780</v>
      </c>
      <c r="N115" s="6" t="n">
        <v>99320</v>
      </c>
      <c r="O115" s="6" t="n">
        <v>2641</v>
      </c>
      <c r="P115" s="6" t="n">
        <v>1269309566</v>
      </c>
      <c r="Q115" s="20"/>
      <c r="R115" s="20" t="n">
        <v>20220923</v>
      </c>
    </row>
    <row r="116" s="26" customFormat="true" ht="12.8" hidden="false" customHeight="false" outlineLevel="0" collapsed="false">
      <c r="A116" s="20" t="n">
        <v>115</v>
      </c>
      <c r="B116" s="20" t="s">
        <v>244</v>
      </c>
      <c r="C116" s="5" t="n">
        <v>0.915</v>
      </c>
      <c r="D116" s="6" t="n">
        <v>114201</v>
      </c>
      <c r="E116" s="6" t="n">
        <v>46103</v>
      </c>
      <c r="F116" s="5" t="n">
        <f aca="false">E116/D116</f>
        <v>0.403700492990429</v>
      </c>
      <c r="G116" s="6" t="n">
        <v>43000</v>
      </c>
      <c r="H116" s="6" t="n">
        <f aca="false">(G116-E116)/F116</f>
        <v>-7686.39140619916</v>
      </c>
      <c r="I116" s="6" t="n">
        <f aca="false">E116*M116/G116</f>
        <v>22802.7582325581</v>
      </c>
      <c r="J116" s="6" t="n">
        <f aca="false">I116-M116</f>
        <v>1534.75823255814</v>
      </c>
      <c r="K116" s="20" t="n">
        <v>345</v>
      </c>
      <c r="L116" s="20" t="s">
        <v>245</v>
      </c>
      <c r="M116" s="6" t="n">
        <v>21268</v>
      </c>
      <c r="N116" s="6" t="n">
        <v>114201</v>
      </c>
      <c r="O116" s="6" t="n">
        <v>3141</v>
      </c>
      <c r="P116" s="6" t="n">
        <v>2428824781</v>
      </c>
      <c r="Q116" s="20"/>
      <c r="R116" s="20" t="n">
        <v>20220923</v>
      </c>
    </row>
    <row r="117" s="22" customFormat="true" ht="12.8" hidden="false" customHeight="false" outlineLevel="0" collapsed="false">
      <c r="A117" s="20" t="n">
        <v>116</v>
      </c>
      <c r="B117" s="20" t="s">
        <v>246</v>
      </c>
      <c r="C117" s="5" t="n">
        <v>0.968</v>
      </c>
      <c r="D117" s="6" t="n">
        <v>123341</v>
      </c>
      <c r="E117" s="6" t="n">
        <v>43568</v>
      </c>
      <c r="F117" s="5" t="n">
        <f aca="false">E117/D117</f>
        <v>0.353232096383198</v>
      </c>
      <c r="G117" s="6" t="n">
        <v>43000</v>
      </c>
      <c r="H117" s="6" t="n">
        <f aca="false">(G117-E117)/F117</f>
        <v>-1608.00789570327</v>
      </c>
      <c r="I117" s="6" t="n">
        <f aca="false">E117*M117/G117</f>
        <v>10954.8189767442</v>
      </c>
      <c r="J117" s="6" t="n">
        <f aca="false">I117-M117</f>
        <v>142.818976744185</v>
      </c>
      <c r="K117" s="20" t="n">
        <v>341</v>
      </c>
      <c r="L117" s="20" t="s">
        <v>247</v>
      </c>
      <c r="M117" s="6" t="n">
        <v>10812</v>
      </c>
      <c r="N117" s="6" t="n">
        <v>123341</v>
      </c>
      <c r="O117" s="6" t="n">
        <v>2633</v>
      </c>
      <c r="P117" s="6" t="n">
        <v>1333565629</v>
      </c>
      <c r="Q117" s="20"/>
      <c r="R117" s="20" t="n">
        <v>20220923</v>
      </c>
    </row>
    <row r="118" s="19" customFormat="true" ht="12.8" hidden="false" customHeight="false" outlineLevel="0" collapsed="false">
      <c r="A118" s="19" t="n">
        <v>117</v>
      </c>
      <c r="B118" s="19" t="s">
        <v>248</v>
      </c>
      <c r="C118" s="10" t="n">
        <v>0.978</v>
      </c>
      <c r="D118" s="8" t="n">
        <v>95511</v>
      </c>
      <c r="E118" s="8" t="n">
        <v>43101</v>
      </c>
      <c r="F118" s="10" t="n">
        <f aca="false">E118/D118</f>
        <v>0.451267393284543</v>
      </c>
      <c r="G118" s="8" t="n">
        <v>43000</v>
      </c>
      <c r="H118" s="8" t="n">
        <f aca="false">(G118-E118)/F118</f>
        <v>-223.814087840189</v>
      </c>
      <c r="I118" s="8" t="n">
        <f aca="false">E118*M118/G118</f>
        <v>9855.09376744186</v>
      </c>
      <c r="J118" s="8" t="n">
        <f aca="false">I118-M118</f>
        <v>23.0937674418601</v>
      </c>
      <c r="K118" s="19" t="n">
        <v>343</v>
      </c>
      <c r="L118" s="19" t="s">
        <v>249</v>
      </c>
      <c r="M118" s="8" t="n">
        <v>9832</v>
      </c>
      <c r="N118" s="8" t="n">
        <v>95511</v>
      </c>
      <c r="O118" s="8" t="n">
        <v>2531</v>
      </c>
      <c r="P118" s="8" t="n">
        <v>939067735</v>
      </c>
      <c r="R118" s="19" t="n">
        <v>20220923</v>
      </c>
    </row>
    <row r="119" s="26" customFormat="true" ht="12.8" hidden="false" customHeight="false" outlineLevel="0" collapsed="false">
      <c r="A119" s="19" t="n">
        <v>118</v>
      </c>
      <c r="B119" s="19" t="s">
        <v>250</v>
      </c>
      <c r="C119" s="10" t="n">
        <v>0.978</v>
      </c>
      <c r="D119" s="8" t="n">
        <v>86229</v>
      </c>
      <c r="E119" s="8" t="n">
        <v>43128</v>
      </c>
      <c r="F119" s="10" t="n">
        <f aca="false">E119/D119</f>
        <v>0.500156559858052</v>
      </c>
      <c r="G119" s="8" t="n">
        <v>43000</v>
      </c>
      <c r="H119" s="8" t="n">
        <f aca="false">(G119-E119)/F119</f>
        <v>-255.919866444073</v>
      </c>
      <c r="I119" s="8" t="n">
        <f aca="false">E119*M119/G119</f>
        <v>13558.239627907</v>
      </c>
      <c r="J119" s="8" t="n">
        <f aca="false">I119-M119</f>
        <v>40.2396279069762</v>
      </c>
      <c r="K119" s="19" t="n">
        <v>342</v>
      </c>
      <c r="L119" s="19" t="s">
        <v>251</v>
      </c>
      <c r="M119" s="8" t="n">
        <v>13518</v>
      </c>
      <c r="N119" s="8" t="n">
        <v>86229</v>
      </c>
      <c r="O119" s="8" t="n">
        <v>3160</v>
      </c>
      <c r="P119" s="8" t="n">
        <v>1165643785</v>
      </c>
      <c r="Q119" s="19"/>
      <c r="R119" s="19" t="n">
        <v>20220923</v>
      </c>
    </row>
  </sheetData>
  <autoFilter ref="A1:R119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1 F3:F119">
    <cfRule type="cellIs" priority="3" operator="lessThan" aboveAverage="0" equalAverage="0" bottom="0" percent="0" rank="0" text="" dxfId="1">
      <formula>40%</formula>
    </cfRule>
  </conditionalFormatting>
  <conditionalFormatting sqref="H1:H119">
    <cfRule type="cellIs" priority="4" operator="greaterThan" aboveAverage="0" equalAverage="0" bottom="0" percent="0" rank="0" text="" dxfId="1">
      <formula>0</formula>
    </cfRule>
  </conditionalFormatting>
  <conditionalFormatting sqref="J1:J119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252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252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252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253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254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254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254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254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254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254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254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254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254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254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254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254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254</v>
      </c>
    </row>
    <row r="15" customFormat="false" ht="12.8" hidden="false" customHeight="false" outlineLevel="0" collapsed="false">
      <c r="A15" s="0" t="n">
        <v>14</v>
      </c>
      <c r="B15" s="0" t="s">
        <v>255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256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257</v>
      </c>
      <c r="R15" s="0" t="s">
        <v>258</v>
      </c>
    </row>
    <row r="16" customFormat="false" ht="12.8" hidden="false" customHeight="false" outlineLevel="0" collapsed="false">
      <c r="A16" s="0" t="n">
        <v>15</v>
      </c>
      <c r="B16" s="0" t="s">
        <v>259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260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261</v>
      </c>
      <c r="R16" s="0" t="s">
        <v>258</v>
      </c>
    </row>
    <row r="17" customFormat="false" ht="12.8" hidden="false" customHeight="false" outlineLevel="0" collapsed="false">
      <c r="A17" s="0" t="n">
        <v>16</v>
      </c>
      <c r="B17" s="0" t="s">
        <v>262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263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264</v>
      </c>
      <c r="R17" s="0" t="s">
        <v>258</v>
      </c>
    </row>
    <row r="18" customFormat="false" ht="12.8" hidden="false" customHeight="false" outlineLevel="0" collapsed="false">
      <c r="A18" s="0" t="n">
        <v>17</v>
      </c>
      <c r="B18" s="0" t="s">
        <v>265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266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267</v>
      </c>
      <c r="R18" s="0" t="s">
        <v>258</v>
      </c>
    </row>
    <row r="19" customFormat="false" ht="12.8" hidden="false" customHeight="false" outlineLevel="0" collapsed="false">
      <c r="A19" s="0" t="n">
        <v>18</v>
      </c>
      <c r="B19" s="0" t="s">
        <v>268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269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270</v>
      </c>
      <c r="R19" s="0" t="s">
        <v>258</v>
      </c>
    </row>
    <row r="20" customFormat="false" ht="12.8" hidden="false" customHeight="false" outlineLevel="0" collapsed="false">
      <c r="A20" s="0" t="n">
        <v>19</v>
      </c>
      <c r="B20" s="0" t="s">
        <v>271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272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273</v>
      </c>
      <c r="R20" s="0" t="s">
        <v>258</v>
      </c>
    </row>
    <row r="21" customFormat="false" ht="12.8" hidden="false" customHeight="false" outlineLevel="0" collapsed="false">
      <c r="A21" s="0" t="n">
        <v>20</v>
      </c>
      <c r="B21" s="0" t="s">
        <v>274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275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276</v>
      </c>
      <c r="R21" s="0" t="s">
        <v>258</v>
      </c>
    </row>
    <row r="22" customFormat="false" ht="12.8" hidden="false" customHeight="false" outlineLevel="0" collapsed="false">
      <c r="A22" s="0" t="n">
        <v>21</v>
      </c>
      <c r="B22" s="0" t="s">
        <v>277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278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279</v>
      </c>
      <c r="R22" s="0" t="s">
        <v>258</v>
      </c>
    </row>
    <row r="23" customFormat="false" ht="12.8" hidden="false" customHeight="false" outlineLevel="0" collapsed="false">
      <c r="A23" s="0" t="n">
        <v>22</v>
      </c>
      <c r="B23" s="0" t="s">
        <v>280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281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282</v>
      </c>
      <c r="R23" s="0" t="s">
        <v>258</v>
      </c>
    </row>
    <row r="24" customFormat="false" ht="12.8" hidden="false" customHeight="false" outlineLevel="0" collapsed="false">
      <c r="A24" s="0" t="n">
        <v>23</v>
      </c>
      <c r="B24" s="0" t="s">
        <v>283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284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285</v>
      </c>
      <c r="R24" s="0" t="s">
        <v>258</v>
      </c>
    </row>
    <row r="25" customFormat="false" ht="12.8" hidden="false" customHeight="false" outlineLevel="0" collapsed="false">
      <c r="A25" s="0" t="n">
        <v>24</v>
      </c>
      <c r="B25" s="0" t="s">
        <v>286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287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288</v>
      </c>
      <c r="R25" s="0" t="s">
        <v>258</v>
      </c>
    </row>
    <row r="26" customFormat="false" ht="12.8" hidden="false" customHeight="false" outlineLevel="0" collapsed="false">
      <c r="A26" s="0" t="n">
        <v>25</v>
      </c>
      <c r="B26" s="0" t="s">
        <v>289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290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291</v>
      </c>
      <c r="R26" s="0" t="s">
        <v>258</v>
      </c>
    </row>
    <row r="27" customFormat="false" ht="12.8" hidden="false" customHeight="false" outlineLevel="0" collapsed="false">
      <c r="A27" s="0" t="n">
        <v>26</v>
      </c>
      <c r="B27" s="0" t="s">
        <v>292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293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294</v>
      </c>
      <c r="R27" s="0" t="s">
        <v>258</v>
      </c>
    </row>
    <row r="28" customFormat="false" ht="12.8" hidden="false" customHeight="false" outlineLevel="0" collapsed="false">
      <c r="A28" s="0" t="n">
        <v>27</v>
      </c>
      <c r="B28" s="0" t="s">
        <v>295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296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297</v>
      </c>
      <c r="R28" s="0" t="s">
        <v>258</v>
      </c>
    </row>
    <row r="29" customFormat="false" ht="12.8" hidden="false" customHeight="false" outlineLevel="0" collapsed="false">
      <c r="A29" s="0" t="n">
        <v>28</v>
      </c>
      <c r="B29" s="0" t="s">
        <v>298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299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300</v>
      </c>
      <c r="R29" s="0" t="s">
        <v>258</v>
      </c>
    </row>
    <row r="30" customFormat="false" ht="12.8" hidden="false" customHeight="false" outlineLevel="0" collapsed="false">
      <c r="A30" s="0" t="n">
        <v>29</v>
      </c>
      <c r="B30" s="0" t="s">
        <v>301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302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303</v>
      </c>
      <c r="R30" s="0" t="s">
        <v>258</v>
      </c>
    </row>
    <row r="31" customFormat="false" ht="12.8" hidden="false" customHeight="false" outlineLevel="0" collapsed="false">
      <c r="A31" s="0" t="n">
        <v>30</v>
      </c>
      <c r="B31" s="0" t="s">
        <v>304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305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306</v>
      </c>
      <c r="R31" s="0" t="s">
        <v>258</v>
      </c>
    </row>
    <row r="32" customFormat="false" ht="12.8" hidden="false" customHeight="false" outlineLevel="0" collapsed="false">
      <c r="A32" s="0" t="n">
        <v>31</v>
      </c>
      <c r="B32" s="0" t="s">
        <v>307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308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309</v>
      </c>
      <c r="R32" s="0" t="s">
        <v>258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2022-09-26T18:47:25Z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