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  <sheet name="Final" sheetId="3" state="visible" r:id="rId4"/>
    <sheet name="Final_22" sheetId="4" state="visible" r:id="rId5"/>
    <sheet name="Final_22_2nd" sheetId="5" state="visible" r:id="rId6"/>
  </sheets>
  <definedNames>
    <definedName function="false" hidden="true" localSheetId="1" name="_xlnm._FilterDatabase" vbProcedure="false">All!$A$1:$R$174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<sst xmlns="http://schemas.openxmlformats.org/spreadsheetml/2006/main" count="573" uniqueCount="175">
  <si>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</si>
  <si>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</si>
  <si>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</si>
  <si>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</si>
  <si>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</si>
  <si>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</si>
  <si>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</si>
  <si>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</si>
  <si>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</si>
  <si>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</si>
  <si>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</si>
  <si>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</si>
  <si>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</si>
  <si>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</si>
  <si>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</si>
  <si>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</si>
  <si>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</si>
  <si>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</si>
  <si>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</si>
  <si>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</si>
  <si>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</si>
  <si>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</si>
  <si>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</si>
  <si>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</si>
  <si>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</si>
  <si>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</si>
  <si>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</si>
  <si>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</si>
  <si>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</si>
  <si>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</si>
  <si>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</si>
  <si>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</si>
  <si>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</si>
  <si>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</si>
  <si>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</si>
  <si>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</si>
  <si>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</si>
  <si>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</si>
  <si>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</si>
  <si>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</si>
  <si>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</si>
  <si>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</si>
  <si>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</si>
  <si>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</si>
  <si>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</si>
  <si>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</si>
  <si>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</si>
  <si>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</si>
  <si>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</si>
  <si>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</si>
  <si>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</si>
  <si>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</si>
  <si>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</si>
  <si>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</si>
  <si>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</si>
  <si>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</si>
  <si>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</si>
  <si>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</si>
  <si>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</si>
  <si>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</si>
  <si>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</si>
  <si>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</si>
  <si>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</si>
  <si>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</si>
  <si>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</si>
  <si>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</si>
  <si>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</si>
  <si>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</si>
  <si>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</si>
  <si>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</si>
  <si>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</si>
  <si>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</si>
  <si>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</si>
  <si>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</si>
  <si>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</si>
  <si>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</si>
  <si>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</si>
  <si>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</si>
  <si>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</si>
  <si>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</si>
  <si>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</si>
  <si>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</si>
  <si>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</si>
  <si>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</si>
  <si>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</si>
  <si>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</si>
  <si>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</si>
  <si>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</si>
  <si>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</si>
  <si>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</si>
  <si>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</si>
  <si>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</si>
  <si>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</si>
  <si>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</si>
  <si>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</si>
  <si>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</si>
  <si>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</si>
  <si>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</si>
  <si>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</si>
  <si>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</si>
  <si>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</si>
  <si>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</si>
  <si>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</si>
  <si>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</si>
  <si>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</si>
  <si>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</si>
  <si>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</si>
  <si>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</si>
  <si>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</si>
  <si>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</si>
  <si>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</si>
  <si>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</si>
  <si>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</si>
  <si>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</si>
  <si>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</si>
  <si>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</si>
  <si>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</si>
  <si>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</si>
  <si>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</si>
  <si>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</si>
  <si>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Fraction of Reads Kept (STARR_015)</t>
  </si>
  <si>
    <t xml:space="preserve">STARR_015_combine_force12660</t>
  </si>
  <si>
    <t xml:space="preserve">Final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</si>
  <si>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</si>
  <si>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</si>
  <si>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</si>
  <si>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</si>
  <si>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</si>
  <si>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</si>
  <si>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</si>
  <si>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</si>
  <si>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</si>
  <si>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</si>
  <si>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</si>
  <si>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</si>
  <si>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</si>
  <si>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</si>
  <si>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</si>
  <si>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</si>
  <si>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</si>
  <si>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</si>
  <si>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</si>
  <si>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</si>
  <si>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Final_22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</si>
  <si>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</si>
  <si>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</si>
  <si>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</si>
  <si>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</si>
  <si>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</si>
  <si>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</si>
  <si>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</si>
  <si>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</si>
  <si>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</si>
  <si>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</si>
  <si>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</si>
  <si>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</si>
  <si>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</si>
  <si>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</si>
  <si>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</si>
  <si>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</si>
  <si>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</si>
  <si>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Final_22_2nd</t>
  </si>
  <si>
    <t xml:space="preserve">STARR_049_combine_force8535</t>
  </si>
  <si>
    <t xml:space="preserve">STARR_077_combine_force13134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</si>
  <si>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</si>
  <si>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</si>
  <si>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</si>
  <si>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</si>
  <si>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</si>
  <si>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</si>
  <si>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</si>
  <si>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</si>
  <si>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(STARR_060_3_combine_force15976)</t>
  </si>
  <si>
    <t xml:space="preserve">STARR_060_3_combine_force15976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</si>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</sst>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C143" activePane="bottomRight" state="frozen"/>
      <selection pane="topLeft" activeCell="A1" activeCellId="0" sqref="A1"/>
      <selection pane="topRight" activeCell="C1" activeCellId="0" sqref="C1"/>
      <selection pane="bottomLeft" activeCell="A143" activeCellId="0" sqref="A143"/>
      <selection pane="bottomRight" activeCell="F182" activeCellId="0" sqref="F18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23.84"/>
    <col collapsed="false" customWidth="true" hidden="false" outlineLevel="0" max="13" min="13" style="4" width="7.88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50000</v>
      </c>
      <c r="H2" s="4" t="n">
        <f aca="false">(G2-E2)/F2</f>
        <v>110673.625492302</v>
      </c>
      <c r="I2" s="4" t="n">
        <f aca="false">E2*M2/G2</f>
        <v>265.67016</v>
      </c>
      <c r="J2" s="4" t="n">
        <f aca="false">I2-M2</f>
        <v>-4490.32984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50000</v>
      </c>
      <c r="H3" s="4" t="n">
        <f aca="false">(G3-E3)/F3</f>
        <v>-59309.4203630198</v>
      </c>
      <c r="I3" s="4" t="n">
        <f aca="false">E3*M3/G3</f>
        <v>11927.71734</v>
      </c>
      <c r="J3" s="4" t="n">
        <f aca="false">I3-M3</f>
        <v>4266.71734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50000</v>
      </c>
      <c r="H4" s="4" t="n">
        <f aca="false">(G4-E4)/F4</f>
        <v>-60456.3207205368</v>
      </c>
      <c r="I4" s="4" t="n">
        <f aca="false">E4*M4/G4</f>
        <v>12220.3774</v>
      </c>
      <c r="J4" s="4" t="n">
        <f aca="false">I4-M4</f>
        <v>4425.3774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50000</v>
      </c>
      <c r="H5" s="4" t="n">
        <f aca="false">(G5-E5)/F5</f>
        <v>-27340.9069021627</v>
      </c>
      <c r="I5" s="4" t="n">
        <f aca="false">E5*M5/G5</f>
        <v>12659.8</v>
      </c>
      <c r="J5" s="4" t="n">
        <f aca="false">I5-M5</f>
        <v>2659.8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s="6" customFormat="tru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50000</v>
      </c>
      <c r="H6" s="4" t="n">
        <f aca="false">(G6-E6)/F6</f>
        <v>-5659.20244757854</v>
      </c>
      <c r="I6" s="4" t="n">
        <f aca="false">E6*M6/G6</f>
        <v>7504.56</v>
      </c>
      <c r="J6" s="4" t="n">
        <f aca="false">I6-M6</f>
        <v>504.56</v>
      </c>
      <c r="K6" s="4"/>
      <c r="L6" s="4"/>
      <c r="M6" s="4" t="n">
        <v>7000</v>
      </c>
      <c r="N6" s="4" t="n">
        <v>84172</v>
      </c>
      <c r="O6" s="4" t="n">
        <v>2904</v>
      </c>
      <c r="P6" s="4" t="n">
        <v>589206059</v>
      </c>
      <c r="Q6" s="3"/>
      <c r="R6" s="3"/>
    </row>
    <row r="7" s="10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50000</v>
      </c>
      <c r="H7" s="4" t="n">
        <f aca="false">(G7-E7)/F7</f>
        <v>-23757.3546556457</v>
      </c>
      <c r="I7" s="4" t="n">
        <f aca="false">E7*M7/G7</f>
        <v>7363.91176</v>
      </c>
      <c r="J7" s="4" t="n">
        <f aca="false">I7-M7</f>
        <v>1685.91176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50000</v>
      </c>
      <c r="H8" s="4" t="n">
        <f aca="false">(G8-E8)/F8</f>
        <v>45345.1263422995</v>
      </c>
      <c r="I8" s="4" t="n">
        <f aca="false">E8*M8/G8</f>
        <v>4931.03072</v>
      </c>
      <c r="J8" s="4" t="n">
        <f aca="false">I8-M8</f>
        <v>-3692.96928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50000</v>
      </c>
      <c r="H9" s="4" t="n">
        <f aca="false">(G9-E9)/F9</f>
        <v>47703.3954177224</v>
      </c>
      <c r="I9" s="4" t="n">
        <f aca="false">E9*M9/G9</f>
        <v>4793.83268</v>
      </c>
      <c r="J9" s="4" t="n">
        <f aca="false">I9-M9</f>
        <v>-3760.16732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50000</v>
      </c>
      <c r="H10" s="4" t="n">
        <f aca="false">(G10-E10)/F10</f>
        <v>-10713.8040712468</v>
      </c>
      <c r="I10" s="4" t="n">
        <f aca="false">E10*M10/G10</f>
        <v>9768.2508</v>
      </c>
      <c r="J10" s="4" t="n">
        <f aca="false">I10-M10</f>
        <v>891.2508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50000</v>
      </c>
      <c r="H11" s="4" t="n">
        <f aca="false">(G11-E11)/F11</f>
        <v>-23477.0978701077</v>
      </c>
      <c r="I11" s="4" t="n">
        <f aca="false">E11*M11/G11</f>
        <v>9758.24</v>
      </c>
      <c r="J11" s="4" t="n">
        <f aca="false">I11-M11</f>
        <v>1758.24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50000</v>
      </c>
      <c r="H12" s="4" t="n">
        <f aca="false">(G12-E12)/F12</f>
        <v>14233.0307202158</v>
      </c>
      <c r="I12" s="4" t="n">
        <f aca="false">E12*M12/G12</f>
        <v>5600.45024</v>
      </c>
      <c r="J12" s="4" t="n">
        <f aca="false">I12-M12</f>
        <v>-911.54976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6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50000</v>
      </c>
      <c r="H13" s="4" t="n">
        <f aca="false">(G13-E13)/F13</f>
        <v>18693.5442574982</v>
      </c>
      <c r="I13" s="4" t="n">
        <f aca="false">E13*M13/G13</f>
        <v>9170.6562</v>
      </c>
      <c r="J13" s="4" t="n">
        <f aca="false">I13-M13</f>
        <v>-2010.3438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50000</v>
      </c>
      <c r="H14" s="4" t="n">
        <f aca="false">(G14-E14)/F14</f>
        <v>399.837790090741</v>
      </c>
      <c r="I14" s="4" t="n">
        <f aca="false">E14*M14/G14</f>
        <v>8966.16</v>
      </c>
      <c r="J14" s="4" t="n">
        <f aca="false">I14-M14</f>
        <v>-33.8400000000001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50000</v>
      </c>
      <c r="H15" s="4" t="n">
        <f aca="false">(G15-E15)/F15</f>
        <v>-18529.1378585707</v>
      </c>
      <c r="I15" s="4" t="n">
        <f aca="false">E15*M15/G15</f>
        <v>8779.65</v>
      </c>
      <c r="J15" s="4" t="n">
        <f aca="false">I15-M15</f>
        <v>1279.65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50000</v>
      </c>
      <c r="H16" s="4" t="n">
        <f aca="false">(G16-E16)/F16</f>
        <v>-26605.2212530376</v>
      </c>
      <c r="I16" s="4" t="n">
        <f aca="false">E16*M16/G16</f>
        <v>8699.18</v>
      </c>
      <c r="J16" s="4" t="n">
        <f aca="false">I16-M16</f>
        <v>1699.18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50000</v>
      </c>
      <c r="H17" s="4" t="n">
        <f aca="false">(G17-E17)/F17</f>
        <v>51914.4179868585</v>
      </c>
      <c r="I17" s="4" t="n">
        <f aca="false">E17*M17/G17</f>
        <v>3144.53532</v>
      </c>
      <c r="J17" s="4" t="n">
        <f aca="false">I17-M17</f>
        <v>-3193.46468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50000</v>
      </c>
      <c r="H18" s="4" t="n">
        <f aca="false">(G18-E18)/F18</f>
        <v>-11393.3644749932</v>
      </c>
      <c r="I18" s="4" t="n">
        <f aca="false">E18*M18/G18</f>
        <v>8845.6</v>
      </c>
      <c r="J18" s="4" t="n">
        <f aca="false">I18-M18</f>
        <v>845.6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6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50000</v>
      </c>
      <c r="H19" s="4" t="n">
        <f aca="false">(G19-E19)/F19</f>
        <v>-148386.500363613</v>
      </c>
      <c r="I19" s="4" t="n">
        <f aca="false">E19*M19/G19</f>
        <v>5789.00608</v>
      </c>
      <c r="J19" s="4" t="n">
        <f aca="false">I19-M19</f>
        <v>3501.00608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50000</v>
      </c>
      <c r="H20" s="4" t="n">
        <f aca="false">(G20-E20)/F20</f>
        <v>-182773.876863719</v>
      </c>
      <c r="I20" s="4" t="n">
        <f aca="false">E20*M20/G20</f>
        <v>5733.16</v>
      </c>
      <c r="J20" s="4" t="n">
        <f aca="false">I20-M20</f>
        <v>3733.16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50000</v>
      </c>
      <c r="H21" s="4" t="n">
        <f aca="false">(G21-E21)/F21</f>
        <v>88814.8495659097</v>
      </c>
      <c r="I21" s="4" t="n">
        <f aca="false">E21*M21/G21</f>
        <v>2298.49178</v>
      </c>
      <c r="J21" s="4" t="n">
        <f aca="false">I21-M21</f>
        <v>-2058.50822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6" t="n">
        <v>21</v>
      </c>
      <c r="B22" s="6" t="s">
        <v>20</v>
      </c>
      <c r="C22" s="24" t="n">
        <v>0.054</v>
      </c>
      <c r="D22" s="25" t="n">
        <v>216040</v>
      </c>
      <c r="E22" s="25" t="n">
        <v>51810</v>
      </c>
      <c r="F22" s="26" t="n">
        <f aca="false">E22/D22</f>
        <v>0.239816700610998</v>
      </c>
      <c r="G22" s="25" t="n">
        <v>50000</v>
      </c>
      <c r="H22" s="25" t="n">
        <f aca="false">(G22-E22)/F22</f>
        <v>-7547.43099787686</v>
      </c>
      <c r="I22" s="25" t="n">
        <f aca="false">E22*M22/G22</f>
        <v>2072.4</v>
      </c>
      <c r="J22" s="25" t="n">
        <f aca="false">I22-M22</f>
        <v>72.4000000000001</v>
      </c>
      <c r="K22" s="25"/>
      <c r="L22" s="25"/>
      <c r="M22" s="25" t="n">
        <v>2000</v>
      </c>
      <c r="N22" s="25" t="n">
        <v>216040</v>
      </c>
      <c r="O22" s="25" t="n">
        <v>2356</v>
      </c>
      <c r="P22" s="25" t="n">
        <v>432080145</v>
      </c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50000</v>
      </c>
      <c r="H23" s="4" t="n">
        <f aca="false">(G23-E23)/F23</f>
        <v>30302.266192154</v>
      </c>
      <c r="I23" s="4" t="n">
        <f aca="false">E23*M23/G23</f>
        <v>2199.028</v>
      </c>
      <c r="J23" s="4" t="n">
        <f aca="false">I23-M23</f>
        <v>-400.972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50000</v>
      </c>
      <c r="H24" s="4" t="n">
        <f aca="false">(G24-E24)/F24</f>
        <v>7375.50480256137</v>
      </c>
      <c r="I24" s="4" t="n">
        <f aca="false">E24*M24/G24</f>
        <v>3796.724</v>
      </c>
      <c r="J24" s="4" t="n">
        <f aca="false">I24-M24</f>
        <v>-255.276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6" t="n">
        <v>24</v>
      </c>
      <c r="B25" s="6" t="s">
        <v>25</v>
      </c>
      <c r="C25" s="24" t="n">
        <v>0.037</v>
      </c>
      <c r="D25" s="25" t="n">
        <v>222245</v>
      </c>
      <c r="E25" s="25" t="n">
        <v>75201</v>
      </c>
      <c r="F25" s="26" t="n">
        <f aca="false">E25/D25</f>
        <v>0.338369817093748</v>
      </c>
      <c r="G25" s="25" t="n">
        <v>50000</v>
      </c>
      <c r="H25" s="25" t="n">
        <f aca="false">(G25-E25)/F25</f>
        <v>-74477.6830760229</v>
      </c>
      <c r="I25" s="25" t="n">
        <f aca="false">E25*M25/G25</f>
        <v>3008.04</v>
      </c>
      <c r="J25" s="25" t="n">
        <f aca="false">I25-M25</f>
        <v>1008.04</v>
      </c>
      <c r="K25" s="25"/>
      <c r="L25" s="25"/>
      <c r="M25" s="25" t="n">
        <v>2000</v>
      </c>
      <c r="N25" s="25" t="n">
        <v>222245</v>
      </c>
      <c r="O25" s="25" t="n">
        <v>2010</v>
      </c>
      <c r="P25" s="25" t="n">
        <v>444489382</v>
      </c>
      <c r="Q25" s="6"/>
      <c r="R25" s="6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50000</v>
      </c>
      <c r="H26" s="4" t="n">
        <f aca="false">(G26-E26)/F26</f>
        <v>-42688.5499255297</v>
      </c>
      <c r="I26" s="4" t="n">
        <f aca="false">E26*M26/G26</f>
        <v>3289.9</v>
      </c>
      <c r="J26" s="4" t="n">
        <f aca="false">I26-M26</f>
        <v>789.9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50000</v>
      </c>
      <c r="H27" s="4" t="n">
        <f aca="false">(G27-E27)/F27</f>
        <v>-123729.826514193</v>
      </c>
      <c r="I27" s="4" t="n">
        <f aca="false">E27*M27/G27</f>
        <v>5022.58584</v>
      </c>
      <c r="J27" s="4" t="n">
        <f aca="false">I27-M27</f>
        <v>2328.58584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6" t="n">
        <v>27</v>
      </c>
      <c r="B28" s="6" t="s">
        <v>28</v>
      </c>
      <c r="C28" s="24" t="n">
        <v>0.018</v>
      </c>
      <c r="D28" s="25" t="n">
        <v>479310</v>
      </c>
      <c r="E28" s="25" t="n">
        <v>152280</v>
      </c>
      <c r="F28" s="26" t="n">
        <f aca="false">E28/D28</f>
        <v>0.317706703386118</v>
      </c>
      <c r="G28" s="25" t="n">
        <v>50000</v>
      </c>
      <c r="H28" s="25" t="n">
        <f aca="false">(G28-E28)/F28</f>
        <v>-321932.143420016</v>
      </c>
      <c r="I28" s="25" t="n">
        <f aca="false">E28*M28/G28</f>
        <v>4568.4</v>
      </c>
      <c r="J28" s="25" t="n">
        <f aca="false">I28-M28</f>
        <v>3068.4</v>
      </c>
      <c r="K28" s="25"/>
      <c r="L28" s="25"/>
      <c r="M28" s="25" t="n">
        <v>1500</v>
      </c>
      <c r="N28" s="25" t="n">
        <v>479310</v>
      </c>
      <c r="O28" s="25" t="n">
        <v>1818</v>
      </c>
      <c r="P28" s="25" t="n">
        <v>718965036</v>
      </c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50000</v>
      </c>
      <c r="H29" s="4" t="n">
        <f aca="false">(G29-E29)/F29</f>
        <v>-211302.470894237</v>
      </c>
      <c r="I29" s="4" t="n">
        <f aca="false">E29*M29/G29</f>
        <v>4851.96</v>
      </c>
      <c r="J29" s="4" t="n">
        <f aca="false">I29-M29</f>
        <v>2851.96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50000</v>
      </c>
      <c r="H30" s="4" t="n">
        <f aca="false">(G30-E30)/F30</f>
        <v>39144.6021144487</v>
      </c>
      <c r="I30" s="4" t="n">
        <f aca="false">E30*M30/G30</f>
        <v>6593.0376</v>
      </c>
      <c r="J30" s="4" t="n">
        <f aca="false">I30-M30</f>
        <v>-4470.9624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50000</v>
      </c>
      <c r="H31" s="4" t="n">
        <f aca="false">(G31-E31)/F31</f>
        <v>6156.21142552055</v>
      </c>
      <c r="I31" s="4" t="n">
        <f aca="false">E31*M31/G31</f>
        <v>9365</v>
      </c>
      <c r="J31" s="4" t="n">
        <f aca="false">I31-M31</f>
        <v>-635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50000</v>
      </c>
      <c r="H32" s="4" t="n">
        <f aca="false">(G32-E32)/F32</f>
        <v>69872.272656955</v>
      </c>
      <c r="I32" s="4" t="n">
        <f aca="false">E32*M32/G32</f>
        <v>2657.85848</v>
      </c>
      <c r="J32" s="4" t="n">
        <f aca="false">I32-M32</f>
        <v>-5908.14152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6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50000</v>
      </c>
      <c r="H33" s="4" t="n">
        <f aca="false">(G33-E33)/F33</f>
        <v>25202.9047619048</v>
      </c>
      <c r="I33" s="4" t="n">
        <f aca="false">E33*M33/G33</f>
        <v>9395.232</v>
      </c>
      <c r="J33" s="4" t="n">
        <f aca="false">I33-M33</f>
        <v>-3314.768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50000</v>
      </c>
      <c r="H34" s="4" t="n">
        <f aca="false">(G34-E34)/F34</f>
        <v>-2110.56009549528</v>
      </c>
      <c r="I34" s="4" t="n">
        <f aca="false">E34*M34/G34</f>
        <v>16196.26788</v>
      </c>
      <c r="J34" s="4" t="n">
        <f aca="false">I34-M34</f>
        <v>349.267879999999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50000</v>
      </c>
      <c r="H35" s="4" t="n">
        <f aca="false">(G35-E35)/F35</f>
        <v>-23349.7504302926</v>
      </c>
      <c r="I35" s="4" t="n">
        <f aca="false">E35*M35/G35</f>
        <v>16163.42</v>
      </c>
      <c r="J35" s="4" t="n">
        <f aca="false">I35-M35</f>
        <v>3163.42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50000</v>
      </c>
      <c r="H36" s="4" t="n">
        <f aca="false">(G36-E36)/F36</f>
        <v>-32657.0590389358</v>
      </c>
      <c r="I36" s="4" t="n">
        <f aca="false">E36*M36/G36</f>
        <v>16057.2</v>
      </c>
      <c r="J36" s="4" t="n">
        <f aca="false">I36-M36</f>
        <v>4057.2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50000</v>
      </c>
      <c r="H37" s="4" t="n">
        <f aca="false">(G37-E37)/F37</f>
        <v>35246.9825805649</v>
      </c>
      <c r="I37" s="4" t="n">
        <f aca="false">E37*M37/G37</f>
        <v>6513.82776</v>
      </c>
      <c r="J37" s="4" t="n">
        <f aca="false">I37-M37</f>
        <v>-3617.17224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50000</v>
      </c>
      <c r="H38" s="4" t="n">
        <f aca="false">(G38-E38)/F38</f>
        <v>3360.32029679372</v>
      </c>
      <c r="I38" s="4" t="n">
        <f aca="false">E38*M38/G38</f>
        <v>8684.82</v>
      </c>
      <c r="J38" s="4" t="n">
        <f aca="false">I38-M38</f>
        <v>-315.18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customFormat="fals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50000</v>
      </c>
      <c r="H39" s="4" t="n">
        <f aca="false">(G39-E39)/F39</f>
        <v>10822.4651892307</v>
      </c>
      <c r="I39" s="4" t="n">
        <f aca="false">E39*M39/G39</f>
        <v>8761.17092</v>
      </c>
      <c r="J39" s="4" t="n">
        <f aca="false">I39-M39</f>
        <v>-1124.82908</v>
      </c>
      <c r="M39" s="4" t="n">
        <v>9886</v>
      </c>
      <c r="N39" s="4" t="n">
        <v>84295</v>
      </c>
      <c r="O39" s="4" t="n">
        <v>2207</v>
      </c>
      <c r="P39" s="4" t="n">
        <v>833343742</v>
      </c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50000</v>
      </c>
      <c r="H40" s="4" t="n">
        <f aca="false">(G40-E40)/F40</f>
        <v>93812.5271294332</v>
      </c>
      <c r="I40" s="4" t="n">
        <f aca="false">E40*M40/G40</f>
        <v>441.53816</v>
      </c>
      <c r="J40" s="4" t="n">
        <f aca="false">I40-M40</f>
        <v>-6250.46184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50000</v>
      </c>
      <c r="H41" s="4" t="n">
        <f aca="false">(G41-E41)/F41</f>
        <v>-12233.5459795646</v>
      </c>
      <c r="I41" s="4" t="n">
        <f aca="false">E41*M41/G41</f>
        <v>9004</v>
      </c>
      <c r="J41" s="4" t="n">
        <f aca="false">I41-M41</f>
        <v>1004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6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50000</v>
      </c>
      <c r="H42" s="4" t="n">
        <f aca="false">(G42-E42)/F42</f>
        <v>-1558.44808312997</v>
      </c>
      <c r="I42" s="4" t="n">
        <f aca="false">E42*M42/G42</f>
        <v>9146.16</v>
      </c>
      <c r="J42" s="4" t="n">
        <f aca="false">I42-M42</f>
        <v>146.16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50000</v>
      </c>
      <c r="H43" s="4" t="n">
        <f aca="false">(G43-E43)/F43</f>
        <v>7479.99735363658</v>
      </c>
      <c r="I43" s="4" t="n">
        <f aca="false">E43*M43/G43</f>
        <v>9150.12648</v>
      </c>
      <c r="J43" s="4" t="n">
        <f aca="false">I43-M43</f>
        <v>-773.873519999999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50000</v>
      </c>
      <c r="H44" s="4" t="n">
        <f aca="false">(G44-E44)/F44</f>
        <v>25774.7006348052</v>
      </c>
      <c r="I44" s="4" t="n">
        <f aca="false">E44*M44/G44</f>
        <v>6053.28352</v>
      </c>
      <c r="J44" s="4" t="n">
        <f aca="false">I44-M44</f>
        <v>-2410.71648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50000</v>
      </c>
      <c r="H45" s="4" t="n">
        <f aca="false">(G45-E45)/F45</f>
        <v>2543.4899000288</v>
      </c>
      <c r="I45" s="4" t="n">
        <f aca="false">E45*M45/G45</f>
        <v>8424.8062</v>
      </c>
      <c r="J45" s="4" t="n">
        <f aca="false">I45-M45</f>
        <v>-240.193799999999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50000</v>
      </c>
      <c r="H46" s="4" t="n">
        <f aca="false">(G46-E46)/F46</f>
        <v>-5647.3931907201</v>
      </c>
      <c r="I46" s="4" t="n">
        <f aca="false">E46*M46/G46</f>
        <v>8497.70208</v>
      </c>
      <c r="J46" s="4" t="n">
        <f aca="false">I46-M46</f>
        <v>496.702079999999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50000</v>
      </c>
      <c r="H47" s="4" t="n">
        <f aca="false">(G47-E47)/F47</f>
        <v>63275.5715685634</v>
      </c>
      <c r="I47" s="4" t="n">
        <f aca="false">E47*M47/G47</f>
        <v>2469.93752</v>
      </c>
      <c r="J47" s="4" t="n">
        <f aca="false">I47-M47</f>
        <v>-5598.06248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6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50000</v>
      </c>
      <c r="H48" s="4" t="n">
        <f aca="false">(G48-E48)/F48</f>
        <v>78637.7611410543</v>
      </c>
      <c r="I48" s="4" t="n">
        <f aca="false">E48*M48/G48</f>
        <v>2825.84836</v>
      </c>
      <c r="J48" s="4" t="n">
        <f aca="false">I48-M48</f>
        <v>-6461.15164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50000</v>
      </c>
      <c r="H49" s="4" t="n">
        <f aca="false">(G49-E49)/F49</f>
        <v>78960.6617637815</v>
      </c>
      <c r="I49" s="4" t="n">
        <f aca="false">E49*M49/G49</f>
        <v>2970.2103</v>
      </c>
      <c r="J49" s="4" t="n">
        <f aca="false">I49-M49</f>
        <v>-6364.7897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16" t="n">
        <v>49</v>
      </c>
      <c r="B50" s="16" t="s">
        <v>47</v>
      </c>
      <c r="C50" s="27" t="n">
        <v>0.097</v>
      </c>
      <c r="D50" s="28" t="n">
        <v>65165</v>
      </c>
      <c r="E50" s="28" t="n">
        <v>28687</v>
      </c>
      <c r="F50" s="29" t="n">
        <f aca="false">E50/D50</f>
        <v>0.440220977518607</v>
      </c>
      <c r="G50" s="28" t="n">
        <v>50000</v>
      </c>
      <c r="H50" s="28" t="n">
        <f aca="false">(G50-E50)/F50</f>
        <v>48414.3216439502</v>
      </c>
      <c r="I50" s="28" t="n">
        <f aca="false">E50*M50/G50</f>
        <v>5840.6732</v>
      </c>
      <c r="J50" s="28" t="n">
        <f aca="false">I50-M50</f>
        <v>-4339.3268</v>
      </c>
      <c r="K50" s="28"/>
      <c r="L50" s="28"/>
      <c r="M50" s="28" t="n">
        <v>10180</v>
      </c>
      <c r="N50" s="28" t="n">
        <v>65165</v>
      </c>
      <c r="O50" s="28" t="n">
        <v>3150</v>
      </c>
      <c r="P50" s="28" t="n">
        <v>663376635</v>
      </c>
      <c r="Q50" s="16"/>
      <c r="R50" s="16"/>
    </row>
    <row r="51" s="10" customFormat="true" ht="12.8" hidden="false" customHeight="false" outlineLevel="0" collapsed="false">
      <c r="A51" s="3" t="n">
        <v>50</v>
      </c>
      <c r="B51" s="3" t="s">
        <v>48</v>
      </c>
      <c r="C51" s="22" t="n">
        <v>0.056</v>
      </c>
      <c r="D51" s="4" t="n">
        <v>121655</v>
      </c>
      <c r="E51" s="4" t="n">
        <v>49808</v>
      </c>
      <c r="F51" s="23" t="n">
        <f aca="false">E51/D51</f>
        <v>0.409420081377666</v>
      </c>
      <c r="G51" s="4" t="n">
        <v>50000</v>
      </c>
      <c r="H51" s="4" t="n">
        <f aca="false">(G51-E51)/F51</f>
        <v>468.955991005461</v>
      </c>
      <c r="I51" s="4" t="n">
        <f aca="false">E51*M51/G51</f>
        <v>5781.71264</v>
      </c>
      <c r="J51" s="4" t="n">
        <f aca="false">I51-M51</f>
        <v>-22.2873600000003</v>
      </c>
      <c r="K51" s="4"/>
      <c r="L51" s="4"/>
      <c r="M51" s="4" t="n">
        <v>5804</v>
      </c>
      <c r="N51" s="4" t="n">
        <v>121655</v>
      </c>
      <c r="O51" s="4" t="n">
        <v>2567</v>
      </c>
      <c r="P51" s="4" t="n">
        <v>706088154</v>
      </c>
      <c r="Q51" s="3"/>
      <c r="R51" s="3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50000</v>
      </c>
      <c r="H52" s="4" t="n">
        <f aca="false">(G52-E52)/F52</f>
        <v>89813.4135011309</v>
      </c>
      <c r="I52" s="4" t="n">
        <f aca="false">E52*M52/G52</f>
        <v>4807.00354</v>
      </c>
      <c r="J52" s="4" t="n">
        <f aca="false">I52-M52</f>
        <v>-9131.99646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50000</v>
      </c>
      <c r="H53" s="4" t="n">
        <f aca="false">(G53-E53)/F53</f>
        <v>41943.481503872</v>
      </c>
      <c r="I53" s="4" t="n">
        <f aca="false">E53*M53/G53</f>
        <v>10242.55182</v>
      </c>
      <c r="J53" s="4" t="n">
        <f aca="false">I53-M53</f>
        <v>-4500.44818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50000</v>
      </c>
      <c r="H54" s="4" t="n">
        <f aca="false">(G54-E54)/F54</f>
        <v>85425.824701403</v>
      </c>
      <c r="I54" s="4" t="n">
        <f aca="false">E54*M54/G54</f>
        <v>5401.0341</v>
      </c>
      <c r="J54" s="4" t="n">
        <f aca="false">I54-M54</f>
        <v>-8683.9659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50000</v>
      </c>
      <c r="H55" s="4" t="n">
        <f aca="false">(G55-E55)/F55</f>
        <v>23973.3486052898</v>
      </c>
      <c r="I55" s="4" t="n">
        <f aca="false">E55*M55/G55</f>
        <v>9963.36</v>
      </c>
      <c r="J55" s="4" t="n">
        <f aca="false">I55-M55</f>
        <v>-2036.64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50000</v>
      </c>
      <c r="H56" s="4" t="n">
        <f aca="false">(G56-E56)/F56</f>
        <v>56217.8087855297</v>
      </c>
      <c r="I56" s="4" t="n">
        <f aca="false">E56*M56/G56</f>
        <v>4711.36896</v>
      </c>
      <c r="J56" s="4" t="n">
        <f aca="false">I56-M56</f>
        <v>-4799.63104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50000</v>
      </c>
      <c r="H57" s="4" t="n">
        <f aca="false">(G57-E57)/F57</f>
        <v>28684.2688971499</v>
      </c>
      <c r="I57" s="4" t="n">
        <f aca="false">E57*M57/G57</f>
        <v>7702.815</v>
      </c>
      <c r="J57" s="4" t="n">
        <f aca="false">I57-M57</f>
        <v>-2672.185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50000</v>
      </c>
      <c r="H58" s="4" t="n">
        <f aca="false">(G58-E58)/F58</f>
        <v>21041.506966536</v>
      </c>
      <c r="I58" s="4" t="n">
        <f aca="false">E58*M58/G58</f>
        <v>7704.69</v>
      </c>
      <c r="J58" s="4" t="n">
        <f aca="false">I58-M58</f>
        <v>-1795.31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50000</v>
      </c>
      <c r="H59" s="4" t="n">
        <f aca="false">(G59-E59)/F59</f>
        <v>75852.6111956191</v>
      </c>
      <c r="I59" s="4" t="n">
        <f aca="false">E59*M59/G59</f>
        <v>2947.1242</v>
      </c>
      <c r="J59" s="4" t="n">
        <f aca="false">I59-M59</f>
        <v>-6018.8758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50000</v>
      </c>
      <c r="H60" s="4" t="n">
        <f aca="false">(G60-E60)/F60</f>
        <v>15676.052979185</v>
      </c>
      <c r="I60" s="4" t="n">
        <f aca="false">E60*M60/G60</f>
        <v>7255.793</v>
      </c>
      <c r="J60" s="4" t="n">
        <f aca="false">I60-M60</f>
        <v>-1394.207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50000</v>
      </c>
      <c r="H61" s="4" t="n">
        <f aca="false">(G61-E61)/F61</f>
        <v>86165.6122059758</v>
      </c>
      <c r="I61" s="4" t="n">
        <f aca="false">E61*M61/G61</f>
        <v>960.28504</v>
      </c>
      <c r="J61" s="4" t="n">
        <f aca="false">I61-M61</f>
        <v>-6670.71496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3" t="n">
        <v>61</v>
      </c>
      <c r="B62" s="3" t="s">
        <v>56</v>
      </c>
      <c r="C62" s="22" t="n">
        <v>0.059</v>
      </c>
      <c r="D62" s="4" t="n">
        <v>92004</v>
      </c>
      <c r="E62" s="4" t="n">
        <v>47247</v>
      </c>
      <c r="F62" s="23" t="n">
        <f aca="false">E62/D62</f>
        <v>0.513532020346941</v>
      </c>
      <c r="G62" s="4" t="n">
        <v>50000</v>
      </c>
      <c r="H62" s="4" t="n">
        <f aca="false">(G62-E62)/F62</f>
        <v>5360.91205790844</v>
      </c>
      <c r="I62" s="4" t="n">
        <f aca="false">E62*M62/G62</f>
        <v>8220.03306</v>
      </c>
      <c r="J62" s="4" t="n">
        <f aca="false">I62-M62</f>
        <v>-478.96694</v>
      </c>
      <c r="K62" s="4"/>
      <c r="L62" s="4"/>
      <c r="M62" s="4" t="n">
        <v>8699</v>
      </c>
      <c r="N62" s="4" t="n">
        <v>92004</v>
      </c>
      <c r="O62" s="4" t="n">
        <v>2706</v>
      </c>
      <c r="P62" s="4" t="n">
        <v>800342375</v>
      </c>
      <c r="Q62" s="3"/>
      <c r="R62" s="3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50000</v>
      </c>
      <c r="H63" s="4" t="n">
        <f aca="false">(G63-E63)/F63</f>
        <v>3285.8051082502</v>
      </c>
      <c r="I63" s="4" t="n">
        <f aca="false">E63*M63/G63</f>
        <v>8213.38</v>
      </c>
      <c r="J63" s="4" t="n">
        <f aca="false">I63-M63</f>
        <v>-286.620000000001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50000</v>
      </c>
      <c r="H64" s="4" t="n">
        <f aca="false">(G64-E64)/F64</f>
        <v>61758.5017759993</v>
      </c>
      <c r="I64" s="4" t="n">
        <f aca="false">E64*M64/G64</f>
        <v>5906.76478</v>
      </c>
      <c r="J64" s="4" t="n">
        <f aca="false">I64-M64</f>
        <v>-7372.23522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3" t="n">
        <v>64</v>
      </c>
      <c r="B65" s="3" t="s">
        <v>109</v>
      </c>
      <c r="C65" s="22" t="n">
        <v>0.059</v>
      </c>
      <c r="D65" s="4" t="n">
        <v>106343</v>
      </c>
      <c r="E65" s="4" t="n">
        <v>47293</v>
      </c>
      <c r="F65" s="23" t="n">
        <f aca="false">E65/D65</f>
        <v>0.444721326274414</v>
      </c>
      <c r="G65" s="4" t="n">
        <v>50000</v>
      </c>
      <c r="H65" s="4" t="n">
        <f aca="false">(G65-E65)/F65</f>
        <v>6086.95792189119</v>
      </c>
      <c r="I65" s="4" t="n">
        <f aca="false">E65*M65/G65</f>
        <v>11350.32</v>
      </c>
      <c r="J65" s="4" t="n">
        <f aca="false">I65-M65</f>
        <v>-649.68</v>
      </c>
      <c r="K65" s="4"/>
      <c r="L65" s="4"/>
      <c r="M65" s="4" t="n">
        <v>12000</v>
      </c>
      <c r="N65" s="4" t="n">
        <v>106343</v>
      </c>
      <c r="O65" s="4" t="n">
        <v>3495</v>
      </c>
      <c r="P65" s="4" t="n">
        <v>1276111489</v>
      </c>
      <c r="Q65" s="3"/>
      <c r="R65" s="3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50000</v>
      </c>
      <c r="H66" s="4" t="n">
        <f aca="false">(G66-E66)/F66</f>
        <v>25947.7696853997</v>
      </c>
      <c r="I66" s="4" t="n">
        <f aca="false">E66*M66/G66</f>
        <v>11568.06228</v>
      </c>
      <c r="J66" s="4" t="n">
        <f aca="false">I66-M66</f>
        <v>-3557.93772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50000</v>
      </c>
      <c r="H67" s="4" t="n">
        <f aca="false">(G67-E67)/F67</f>
        <v>64614.3990309249</v>
      </c>
      <c r="I67" s="4" t="n">
        <f aca="false">E67*M67/G67</f>
        <v>5546.9385</v>
      </c>
      <c r="J67" s="4" t="n">
        <f aca="false">I67-M67</f>
        <v>-7628.0615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50000</v>
      </c>
      <c r="H68" s="4" t="n">
        <f aca="false">(G68-E68)/F68</f>
        <v>30291.650156398</v>
      </c>
      <c r="I68" s="4" t="n">
        <f aca="false">E68*M68/G68</f>
        <v>8808.62466</v>
      </c>
      <c r="J68" s="4" t="n">
        <f aca="false">I68-M68</f>
        <v>-3830.37534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3" t="n">
        <v>68</v>
      </c>
      <c r="B69" s="3" t="s">
        <v>62</v>
      </c>
      <c r="C69" s="22" t="n">
        <v>0.062</v>
      </c>
      <c r="D69" s="4" t="n">
        <v>89474</v>
      </c>
      <c r="E69" s="4" t="n">
        <v>44774</v>
      </c>
      <c r="F69" s="23" t="n">
        <f aca="false">E69/D69</f>
        <v>0.500413527952254</v>
      </c>
      <c r="G69" s="4" t="n">
        <v>50000</v>
      </c>
      <c r="H69" s="4" t="n">
        <f aca="false">(G69-E69)/F69</f>
        <v>10443.3627551704</v>
      </c>
      <c r="I69" s="4" t="n">
        <f aca="false">E69*M69/G69</f>
        <v>13147.43736</v>
      </c>
      <c r="J69" s="4" t="n">
        <f aca="false">I69-M69</f>
        <v>-1534.56264</v>
      </c>
      <c r="K69" s="4"/>
      <c r="L69" s="4"/>
      <c r="M69" s="4" t="n">
        <v>14682</v>
      </c>
      <c r="N69" s="4" t="n">
        <v>89474</v>
      </c>
      <c r="O69" s="4" t="n">
        <v>2402</v>
      </c>
      <c r="P69" s="4" t="n">
        <v>1313660155</v>
      </c>
      <c r="Q69" s="3"/>
      <c r="R69" s="3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50000</v>
      </c>
      <c r="H70" s="4" t="n">
        <f aca="false">(G70-E70)/F70</f>
        <v>-9068.44874899112</v>
      </c>
      <c r="I70" s="4" t="n">
        <f aca="false">E70*M70/G70</f>
        <v>13083.84</v>
      </c>
      <c r="J70" s="4" t="n">
        <f aca="false">I70-M70</f>
        <v>1083.84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50000</v>
      </c>
      <c r="H71" s="4" t="n">
        <f aca="false">(G71-E71)/F71</f>
        <v>61660.7472909426</v>
      </c>
      <c r="I71" s="4" t="n">
        <f aca="false">E71*M71/G71</f>
        <v>4276.6904</v>
      </c>
      <c r="J71" s="4" t="n">
        <f aca="false">I71-M71</f>
        <v>-6653.3096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6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50000</v>
      </c>
      <c r="H72" s="4" t="n">
        <f aca="false">(G72-E72)/F72</f>
        <v>136797.209692451</v>
      </c>
      <c r="I72" s="4" t="n">
        <f aca="false">E72*M72/G72</f>
        <v>4177.8328</v>
      </c>
      <c r="J72" s="4" t="n">
        <f aca="false">I72-M72</f>
        <v>-15290.1672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50000</v>
      </c>
      <c r="H73" s="4" t="n">
        <f aca="false">(G73-E73)/F73</f>
        <v>111719.571267036</v>
      </c>
      <c r="I73" s="4" t="n">
        <f aca="false">E73*M73/G73</f>
        <v>7110.02142</v>
      </c>
      <c r="J73" s="4" t="n">
        <f aca="false">I73-M73</f>
        <v>-14046.97858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50000</v>
      </c>
      <c r="H74" s="4" t="n">
        <f aca="false">(G74-E74)/F74</f>
        <v>66930.7896274653</v>
      </c>
      <c r="I74" s="4" t="n">
        <f aca="false">E74*M74/G74</f>
        <v>9856.8</v>
      </c>
      <c r="J74" s="4" t="n">
        <f aca="false">I74-M74</f>
        <v>-5143.2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16" t="n">
        <v>74</v>
      </c>
      <c r="B75" s="16" t="s">
        <v>66</v>
      </c>
      <c r="C75" s="27" t="n">
        <v>0.102</v>
      </c>
      <c r="D75" s="28" t="n">
        <v>94036</v>
      </c>
      <c r="E75" s="28" t="n">
        <v>27447</v>
      </c>
      <c r="F75" s="29" t="n">
        <f aca="false">E75/D75</f>
        <v>0.291877578799609</v>
      </c>
      <c r="G75" s="28" t="n">
        <v>50000</v>
      </c>
      <c r="H75" s="28" t="n">
        <f aca="false">(G75-E75)/F75</f>
        <v>77268.6963238241</v>
      </c>
      <c r="I75" s="28" t="n">
        <f aca="false">E75*M75/G75</f>
        <v>11231.86134</v>
      </c>
      <c r="J75" s="28" t="n">
        <f aca="false">I75-M75</f>
        <v>-9229.13866</v>
      </c>
      <c r="K75" s="28"/>
      <c r="L75" s="28"/>
      <c r="M75" s="28" t="n">
        <v>20461</v>
      </c>
      <c r="N75" s="28" t="n">
        <v>94036</v>
      </c>
      <c r="O75" s="28" t="n">
        <v>2660</v>
      </c>
      <c r="P75" s="28" t="n">
        <v>1924060757</v>
      </c>
      <c r="Q75" s="16"/>
      <c r="R75" s="16"/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50000</v>
      </c>
      <c r="H76" s="4" t="n">
        <f aca="false">(G76-E76)/F76</f>
        <v>63918.7911491101</v>
      </c>
      <c r="I76" s="4" t="n">
        <f aca="false">E76*M76/G76</f>
        <v>6371.70414</v>
      </c>
      <c r="J76" s="4" t="n">
        <f aca="false">I76-M76</f>
        <v>-10759.29586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3" t="n">
        <v>76</v>
      </c>
      <c r="B77" s="3" t="s">
        <v>68</v>
      </c>
      <c r="C77" s="22" t="n">
        <v>0.059</v>
      </c>
      <c r="D77" s="4" t="n">
        <v>95620</v>
      </c>
      <c r="E77" s="4" t="n">
        <v>47197</v>
      </c>
      <c r="F77" s="23" t="n">
        <f aca="false">E77/D77</f>
        <v>0.493589207278812</v>
      </c>
      <c r="G77" s="4" t="n">
        <v>50000</v>
      </c>
      <c r="H77" s="4" t="n">
        <f aca="false">(G77-E77)/F77</f>
        <v>5678.81136512914</v>
      </c>
      <c r="I77" s="4" t="n">
        <f aca="false">E77*M77/G77</f>
        <v>18781.57418</v>
      </c>
      <c r="J77" s="4" t="n">
        <f aca="false">I77-M77</f>
        <v>-1115.42582</v>
      </c>
      <c r="M77" s="4" t="n">
        <v>19897</v>
      </c>
      <c r="N77" s="4" t="n">
        <v>95620</v>
      </c>
      <c r="O77" s="4" t="n">
        <v>2449</v>
      </c>
      <c r="P77" s="4" t="n">
        <v>1902547600</v>
      </c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50000</v>
      </c>
      <c r="H78" s="4" t="n">
        <f aca="false">(G78-E78)/F78</f>
        <v>35021.4796363525</v>
      </c>
      <c r="I78" s="4" t="n">
        <f aca="false">E78*M78/G78</f>
        <v>12333.42654</v>
      </c>
      <c r="J78" s="4" t="n">
        <f aca="false">I78-M78</f>
        <v>-6479.57346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50000</v>
      </c>
      <c r="H79" s="4" t="n">
        <f aca="false">(G79-E79)/F79</f>
        <v>-4151.19260625625</v>
      </c>
      <c r="I79" s="4" t="n">
        <f aca="false">E79*M79/G79</f>
        <v>18735.84</v>
      </c>
      <c r="J79" s="4" t="n">
        <f aca="false">I79-M79</f>
        <v>735.84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6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50000</v>
      </c>
      <c r="H80" s="4" t="n">
        <f aca="false">(G80-E80)/F80</f>
        <v>46801.1067204</v>
      </c>
      <c r="I80" s="4" t="n">
        <f aca="false">E80*M80/G80</f>
        <v>6564.68304</v>
      </c>
      <c r="J80" s="4" t="n">
        <f aca="false">I80-M80</f>
        <v>-5683.31696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50000</v>
      </c>
      <c r="H81" s="4" t="n">
        <f aca="false">(G81-E81)/F81</f>
        <v>-318.325896684411</v>
      </c>
      <c r="I81" s="4" t="n">
        <f aca="false">E81*M81/G81</f>
        <v>13097.99898</v>
      </c>
      <c r="J81" s="4" t="n">
        <f aca="false">I81-M81</f>
        <v>40.9989800000003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16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50000</v>
      </c>
      <c r="H82" s="4" t="n">
        <f aca="false">(G82-E82)/F82</f>
        <v>48077.8017602841</v>
      </c>
      <c r="I82" s="4" t="n">
        <f aca="false">E82*M82/G82</f>
        <v>6515.53476</v>
      </c>
      <c r="J82" s="4" t="n">
        <f aca="false">I82-M82</f>
        <v>-5790.46524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50000</v>
      </c>
      <c r="H83" s="4" t="n">
        <f aca="false">(G83-E83)/F83</f>
        <v>-7812.22620631963</v>
      </c>
      <c r="I83" s="4" t="n">
        <f aca="false">E83*M83/G83</f>
        <v>16750.35908</v>
      </c>
      <c r="J83" s="4" t="n">
        <f aca="false">I83-M83</f>
        <v>827.359079999998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customFormat="fals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50000</v>
      </c>
      <c r="H84" s="4" t="n">
        <f aca="false">(G84-E84)/F84</f>
        <v>106579.843081312</v>
      </c>
      <c r="I84" s="4" t="n">
        <f aca="false">E84*M84/G84</f>
        <v>3434.3392</v>
      </c>
      <c r="J84" s="4" t="n">
        <f aca="false">I84-M84</f>
        <v>-8813.6608</v>
      </c>
      <c r="M84" s="4" t="n">
        <v>12248</v>
      </c>
      <c r="N84" s="4" t="n">
        <v>41530</v>
      </c>
      <c r="O84" s="4" t="n">
        <v>3130</v>
      </c>
      <c r="P84" s="4" t="n">
        <v>508658790</v>
      </c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50000</v>
      </c>
      <c r="H85" s="4" t="n">
        <f aca="false">(G85-E85)/F85</f>
        <v>94405.3880887161</v>
      </c>
      <c r="I85" s="4" t="n">
        <f aca="false">E85*M85/G85</f>
        <v>4168.50378</v>
      </c>
      <c r="J85" s="4" t="n">
        <f aca="false">I85-M85</f>
        <v>-14248.49622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50000</v>
      </c>
      <c r="H86" s="4" t="n">
        <f aca="false">(G86-E86)/F86</f>
        <v>88055.5987903226</v>
      </c>
      <c r="I86" s="4" t="n">
        <f aca="false">E86*M86/G86</f>
        <v>4859.68896</v>
      </c>
      <c r="J86" s="4" t="n">
        <f aca="false">I86-M86</f>
        <v>-25758.31104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6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50000</v>
      </c>
      <c r="H87" s="4" t="n">
        <f aca="false">(G87-E87)/F87</f>
        <v>98335.7458427932</v>
      </c>
      <c r="I87" s="4" t="n">
        <f aca="false">E87*M87/G87</f>
        <v>3992.11312</v>
      </c>
      <c r="J87" s="4" t="n">
        <f aca="false">I87-M87</f>
        <v>-8255.88688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50000</v>
      </c>
      <c r="H88" s="4" t="n">
        <f aca="false">(G88-E88)/F88</f>
        <v>106131.835337167</v>
      </c>
      <c r="I88" s="4" t="n">
        <f aca="false">E88*M88/G88</f>
        <v>4227.80652</v>
      </c>
      <c r="J88" s="4" t="n">
        <f aca="false">I88-M88</f>
        <v>-14189.19348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50000</v>
      </c>
      <c r="H89" s="4" t="n">
        <f aca="false">(G89-E89)/F89</f>
        <v>54091.6958671847</v>
      </c>
      <c r="I89" s="4" t="n">
        <f aca="false">E89*M89/G89</f>
        <v>5956.87696</v>
      </c>
      <c r="J89" s="4" t="n">
        <f aca="false">I89-M89</f>
        <v>-7194.12304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s="30" customFormat="true" ht="12.8" hidden="false" customHeight="false" outlineLevel="0" collapsed="false">
      <c r="A90" s="3" t="n">
        <v>89</v>
      </c>
      <c r="B90" s="3" t="s">
        <v>81</v>
      </c>
      <c r="C90" s="22" t="n">
        <v>0.059</v>
      </c>
      <c r="D90" s="4" t="n">
        <v>93810</v>
      </c>
      <c r="E90" s="4" t="n">
        <v>47234</v>
      </c>
      <c r="F90" s="23" t="n">
        <f aca="false">E90/D90</f>
        <v>0.503507088796504</v>
      </c>
      <c r="G90" s="4" t="n">
        <v>50000</v>
      </c>
      <c r="H90" s="4" t="n">
        <f aca="false">(G90-E90)/F90</f>
        <v>5493.46784096202</v>
      </c>
      <c r="I90" s="4" t="n">
        <f aca="false">E90*M90/G90</f>
        <v>13463.57936</v>
      </c>
      <c r="J90" s="4" t="n">
        <f aca="false">I90-M90</f>
        <v>-788.42064</v>
      </c>
      <c r="K90" s="4"/>
      <c r="L90" s="4"/>
      <c r="M90" s="4" t="n">
        <v>14252</v>
      </c>
      <c r="N90" s="4" t="n">
        <v>93810</v>
      </c>
      <c r="O90" s="4" t="n">
        <v>2765</v>
      </c>
      <c r="P90" s="4" t="n">
        <v>1336986912</v>
      </c>
      <c r="Q90" s="3"/>
      <c r="R90" s="3"/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50000</v>
      </c>
      <c r="H91" s="4" t="n">
        <f aca="false">(G91-E91)/F91</f>
        <v>-11109.9032734344</v>
      </c>
      <c r="I91" s="4" t="n">
        <f aca="false">E91*M91/G91</f>
        <v>13329.12</v>
      </c>
      <c r="J91" s="4" t="n">
        <f aca="false">I91-M91</f>
        <v>1329.12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customFormat="fals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50000</v>
      </c>
      <c r="H92" s="4" t="n">
        <f aca="false">(G92-E92)/F92</f>
        <v>44694.1867114919</v>
      </c>
      <c r="I92" s="4" t="n">
        <f aca="false">E92*M92/G92</f>
        <v>7476.20238</v>
      </c>
      <c r="J92" s="4" t="n">
        <f aca="false">I92-M92</f>
        <v>-6036.79762</v>
      </c>
      <c r="M92" s="4" t="n">
        <v>13513</v>
      </c>
      <c r="N92" s="4" t="n">
        <v>55351</v>
      </c>
      <c r="O92" s="4" t="n">
        <v>2550</v>
      </c>
      <c r="P92" s="4" t="n">
        <v>747961800</v>
      </c>
    </row>
    <row r="93" customFormat="fals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50000</v>
      </c>
      <c r="H93" s="4" t="n">
        <f aca="false">(G93-E93)/F93</f>
        <v>46606.316223811</v>
      </c>
      <c r="I93" s="4" t="n">
        <f aca="false">E93*M93/G93</f>
        <v>4498.08</v>
      </c>
      <c r="J93" s="4" t="n">
        <f aca="false">I93-M93</f>
        <v>-3501.92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3" t="n">
        <v>93</v>
      </c>
      <c r="B94" s="3" t="s">
        <v>115</v>
      </c>
      <c r="C94" s="22" t="n">
        <v>0.065</v>
      </c>
      <c r="D94" s="4" t="n">
        <v>95782</v>
      </c>
      <c r="E94" s="4" t="n">
        <v>43150</v>
      </c>
      <c r="F94" s="23" t="n">
        <f aca="false">E94/D94</f>
        <v>0.450502182038379</v>
      </c>
      <c r="G94" s="4" t="n">
        <v>50000</v>
      </c>
      <c r="H94" s="4" t="n">
        <f aca="false">(G94-E94)/F94</f>
        <v>15205.2537659328</v>
      </c>
      <c r="I94" s="4" t="n">
        <f aca="false">E94*M94/G94</f>
        <v>4315</v>
      </c>
      <c r="J94" s="4" t="n">
        <f aca="false">I94-M94</f>
        <v>-685</v>
      </c>
      <c r="M94" s="4" t="n">
        <v>5000</v>
      </c>
      <c r="N94" s="4" t="n">
        <v>95782</v>
      </c>
      <c r="O94" s="4" t="n">
        <v>2823</v>
      </c>
      <c r="P94" s="4" t="n">
        <v>478908775</v>
      </c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50000</v>
      </c>
      <c r="H95" s="4" t="n">
        <f aca="false">(G95-E95)/F95</f>
        <v>54410.5944424191</v>
      </c>
      <c r="I95" s="4" t="n">
        <f aca="false">E95*M95/G95</f>
        <v>4456.0035</v>
      </c>
      <c r="J95" s="4" t="n">
        <f aca="false">I95-M95</f>
        <v>-4568.9965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16" t="s">
        <v>83</v>
      </c>
      <c r="C96" s="27" t="n">
        <v>0.129</v>
      </c>
      <c r="D96" s="28" t="n">
        <v>51566</v>
      </c>
      <c r="E96" s="28" t="n">
        <v>21579</v>
      </c>
      <c r="F96" s="29" t="n">
        <f aca="false">E96/D96</f>
        <v>0.418473412713804</v>
      </c>
      <c r="G96" s="28" t="n">
        <v>50000</v>
      </c>
      <c r="H96" s="28" t="n">
        <f aca="false">(G96-E96)/F96</f>
        <v>67915.9037026739</v>
      </c>
      <c r="I96" s="28" t="n">
        <f aca="false">E96*M96/G96</f>
        <v>4348.60008</v>
      </c>
      <c r="J96" s="28" t="n">
        <f aca="false">I96-M96</f>
        <v>-5727.39992</v>
      </c>
      <c r="K96" s="28"/>
      <c r="L96" s="28"/>
      <c r="M96" s="28" t="n">
        <v>10076</v>
      </c>
      <c r="N96" s="28" t="n">
        <v>51566</v>
      </c>
      <c r="O96" s="28" t="n">
        <v>2128</v>
      </c>
      <c r="P96" s="28" t="n">
        <v>519581313</v>
      </c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50000</v>
      </c>
      <c r="H97" s="4" t="n">
        <f aca="false">(G97-E97)/F97</f>
        <v>87238.5484619208</v>
      </c>
      <c r="I97" s="4" t="n">
        <f aca="false">E97*M97/G97</f>
        <v>3621.4</v>
      </c>
      <c r="J97" s="4" t="n">
        <f aca="false">I97-M97</f>
        <v>-6378.6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50000</v>
      </c>
      <c r="H98" s="4" t="n">
        <f aca="false">(G98-E98)/F98</f>
        <v>95110.0986145069</v>
      </c>
      <c r="I98" s="4" t="n">
        <f aca="false">E98*M98/G98</f>
        <v>3801.83496</v>
      </c>
      <c r="J98" s="4" t="n">
        <f aca="false">I98-M98</f>
        <v>-10282.16504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16" t="s">
        <v>85</v>
      </c>
      <c r="C99" s="27" t="n">
        <v>0.193</v>
      </c>
      <c r="D99" s="28" t="n">
        <v>39000</v>
      </c>
      <c r="E99" s="28" t="n">
        <v>14464</v>
      </c>
      <c r="F99" s="29" t="n">
        <f aca="false">E99/D99</f>
        <v>0.370871794871795</v>
      </c>
      <c r="G99" s="28" t="n">
        <v>50000</v>
      </c>
      <c r="H99" s="28" t="n">
        <f aca="false">(G99-E99)/F99</f>
        <v>95817.4778761062</v>
      </c>
      <c r="I99" s="28" t="n">
        <f aca="false">E99*M99/G99</f>
        <v>4861.63968</v>
      </c>
      <c r="J99" s="28" t="n">
        <f aca="false">I99-M99</f>
        <v>-11944.36032</v>
      </c>
      <c r="K99" s="28"/>
      <c r="L99" s="28"/>
      <c r="M99" s="28" t="n">
        <v>16806</v>
      </c>
      <c r="N99" s="28" t="n">
        <v>39000</v>
      </c>
      <c r="O99" s="28" t="n">
        <v>1592</v>
      </c>
      <c r="P99" s="28" t="n">
        <v>655435984</v>
      </c>
      <c r="Q99" s="16"/>
      <c r="R99" s="16"/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50000</v>
      </c>
      <c r="H100" s="4" t="n">
        <f aca="false">(G100-E100)/F100</f>
        <v>82157.4602487831</v>
      </c>
      <c r="I100" s="4" t="n">
        <f aca="false">E100*M100/G100</f>
        <v>4437.6</v>
      </c>
      <c r="J100" s="4" t="n">
        <f aca="false">I100-M100</f>
        <v>-5562.4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50000</v>
      </c>
      <c r="H101" s="4" t="n">
        <f aca="false">(G101-E101)/F101</f>
        <v>81991.2853638594</v>
      </c>
      <c r="I101" s="4" t="n">
        <f aca="false">E101*M101/G101</f>
        <v>3991.08928</v>
      </c>
      <c r="J101" s="4" t="n">
        <f aca="false">I101-M101</f>
        <v>-6206.91072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50000</v>
      </c>
      <c r="H102" s="4" t="n">
        <f aca="false">(G102-E102)/F102</f>
        <v>-178669.006933259</v>
      </c>
      <c r="I102" s="4" t="n">
        <f aca="false">E102*M102/G102</f>
        <v>18277.12</v>
      </c>
      <c r="J102" s="4" t="n">
        <f aca="false">I102-M102</f>
        <v>10277.12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50000</v>
      </c>
      <c r="H103" s="4" t="n">
        <f aca="false">(G103-E103)/F103</f>
        <v>-116937.051276513</v>
      </c>
      <c r="I103" s="4" t="n">
        <f aca="false">E103*M103/G103</f>
        <v>18519.2</v>
      </c>
      <c r="J103" s="4" t="n">
        <f aca="false">I103-M103</f>
        <v>8519.2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50000</v>
      </c>
      <c r="H104" s="4" t="n">
        <f aca="false">(G104-E104)/F104</f>
        <v>-275754.325858843</v>
      </c>
      <c r="I104" s="4" t="n">
        <f aca="false">E104*M104/G104</f>
        <v>17980.22512</v>
      </c>
      <c r="J104" s="4" t="n">
        <f aca="false">I104-M104</f>
        <v>11886.22512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25" t="n">
        <v>50000</v>
      </c>
      <c r="H105" s="8" t="n">
        <f aca="false">(G105-E105)/F105</f>
        <v>22.6192162275701</v>
      </c>
      <c r="I105" s="8" t="n">
        <f aca="false">E105*M105/G105</f>
        <v>12657.2148</v>
      </c>
      <c r="J105" s="8" t="n">
        <f aca="false">I105-M105</f>
        <v>-2.78520000000026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50000</v>
      </c>
      <c r="H106" s="1" t="n">
        <f aca="false">(G106-E106)/F106</f>
        <v>-369.541009714923</v>
      </c>
      <c r="I106" s="1" t="n">
        <f aca="false">E106*M106/G106</f>
        <v>7398.16896</v>
      </c>
      <c r="J106" s="1" t="n">
        <f aca="false">I106-M106</f>
        <v>34.16896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customFormat="fals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50000</v>
      </c>
      <c r="H107" s="1" t="n">
        <f aca="false">(G107-E107)/F107</f>
        <v>-1496.19715643549</v>
      </c>
      <c r="I107" s="1" t="n">
        <f aca="false">E107*M107/G107</f>
        <v>9906.90096</v>
      </c>
      <c r="J107" s="1" t="n">
        <f aca="false">I107-M107</f>
        <v>138.900960000001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25" t="n">
        <v>50000</v>
      </c>
      <c r="H108" s="8" t="n">
        <f aca="false">(G108-E108)/F108</f>
        <v>46.8110768738245</v>
      </c>
      <c r="I108" s="8" t="n">
        <f aca="false">E108*M108/G108</f>
        <v>8962.05496</v>
      </c>
      <c r="J108" s="8" t="n">
        <f aca="false">I108-M108</f>
        <v>-3.94504000000052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customFormat="false" ht="12.8" hidden="false" customHeight="false" outlineLevel="0" collapsed="false">
      <c r="A109" s="6" t="n">
        <v>108</v>
      </c>
      <c r="B109" s="6" t="s">
        <v>19</v>
      </c>
      <c r="C109" s="7" t="n">
        <v>0.375</v>
      </c>
      <c r="D109" s="8" t="n">
        <v>245361</v>
      </c>
      <c r="E109" s="8" t="n">
        <v>126508</v>
      </c>
      <c r="F109" s="9" t="n">
        <f aca="false">E109/D109</f>
        <v>0.515599463647442</v>
      </c>
      <c r="G109" s="25" t="n">
        <v>50000</v>
      </c>
      <c r="H109" s="8" t="n">
        <f aca="false">(G109-E109)/F109</f>
        <v>-148386.500363613</v>
      </c>
      <c r="I109" s="8" t="n">
        <f aca="false">E109*M109/G109</f>
        <v>5789.00608</v>
      </c>
      <c r="J109" s="8" t="n">
        <f aca="false">I109-M109</f>
        <v>3501.00608</v>
      </c>
      <c r="K109" s="8"/>
      <c r="L109" s="6" t="s">
        <v>126</v>
      </c>
      <c r="M109" s="8" t="n">
        <v>2288</v>
      </c>
      <c r="N109" s="8" t="n">
        <v>245361</v>
      </c>
      <c r="O109" s="8" t="n">
        <v>1876</v>
      </c>
      <c r="P109" s="8" t="n">
        <v>561385615</v>
      </c>
      <c r="Q109" s="6"/>
      <c r="R109" s="6" t="s">
        <v>122</v>
      </c>
    </row>
    <row r="110" s="6" customFormat="true" ht="12.8" hidden="false" customHeight="false" outlineLevel="0" collapsed="false">
      <c r="A110" s="3" t="n">
        <v>109</v>
      </c>
      <c r="B110" s="3" t="s">
        <v>22</v>
      </c>
      <c r="C110" s="5" t="n">
        <v>0.917</v>
      </c>
      <c r="D110" s="4" t="n">
        <v>216040</v>
      </c>
      <c r="E110" s="4" t="n">
        <v>51810</v>
      </c>
      <c r="F110" s="2" t="n">
        <f aca="false">E110/D110</f>
        <v>0.239816700610998</v>
      </c>
      <c r="G110" s="4" t="n">
        <v>50000</v>
      </c>
      <c r="H110" s="1" t="n">
        <f aca="false">(G110-E110)/F110</f>
        <v>-7547.43099787686</v>
      </c>
      <c r="I110" s="1" t="n">
        <f aca="false">E110*M110/G110</f>
        <v>2072.4</v>
      </c>
      <c r="J110" s="1" t="n">
        <f aca="false">I110-M110</f>
        <v>72.4000000000001</v>
      </c>
      <c r="K110" s="1"/>
      <c r="L110" s="3" t="s">
        <v>127</v>
      </c>
      <c r="M110" s="4" t="n">
        <v>2000</v>
      </c>
      <c r="N110" s="4" t="n">
        <v>216040</v>
      </c>
      <c r="O110" s="4" t="n">
        <v>2356</v>
      </c>
      <c r="P110" s="4" t="n">
        <v>432080145</v>
      </c>
      <c r="Q110" s="3"/>
      <c r="R110" s="3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50000</v>
      </c>
      <c r="H111" s="1" t="n">
        <f aca="false">(G111-E111)/F111</f>
        <v>925.026124818578</v>
      </c>
      <c r="I111" s="1" t="n">
        <f aca="false">E111*M111/G111</f>
        <v>3767.23152</v>
      </c>
      <c r="J111" s="1" t="n">
        <f aca="false">I111-M111</f>
        <v>-29.7684800000002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50000</v>
      </c>
      <c r="H112" s="1" t="n">
        <f aca="false">(G112-E112)/F112</f>
        <v>-123729.826514193</v>
      </c>
      <c r="I112" s="1" t="n">
        <f aca="false">E112*M112/G112</f>
        <v>5022.58584</v>
      </c>
      <c r="J112" s="1" t="n">
        <f aca="false">I112-M112</f>
        <v>2328.58584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5" t="n">
        <v>97871</v>
      </c>
      <c r="E113" s="25" t="n">
        <v>51102</v>
      </c>
      <c r="F113" s="9" t="n">
        <f aca="false">E113/D113</f>
        <v>0.52213628143168</v>
      </c>
      <c r="G113" s="25" t="n">
        <v>50000</v>
      </c>
      <c r="H113" s="8" t="n">
        <f aca="false">(G113-E113)/F113</f>
        <v>-2110.56009549528</v>
      </c>
      <c r="I113" s="8" t="n">
        <f aca="false">E113*M113/G113</f>
        <v>16196.26788</v>
      </c>
      <c r="J113" s="8" t="n">
        <f aca="false">I113-M113</f>
        <v>349.267879999999</v>
      </c>
      <c r="K113" s="8"/>
      <c r="L113" s="6" t="s">
        <v>130</v>
      </c>
      <c r="M113" s="25" t="n">
        <v>15847</v>
      </c>
      <c r="N113" s="25" t="n">
        <v>97871</v>
      </c>
      <c r="O113" s="25" t="n">
        <v>1959</v>
      </c>
      <c r="P113" s="25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50000</v>
      </c>
      <c r="H114" s="1" t="n">
        <f aca="false">(G114-E114)/F114</f>
        <v>-1558.44808312997</v>
      </c>
      <c r="I114" s="1" t="n">
        <f aca="false">E114*M114/G114</f>
        <v>9146.16</v>
      </c>
      <c r="J114" s="1" t="n">
        <f aca="false">I114-M114</f>
        <v>146.16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50000</v>
      </c>
      <c r="H115" s="1" t="n">
        <f aca="false">(G115-E115)/F115</f>
        <v>-5647.3931907201</v>
      </c>
      <c r="I115" s="1" t="n">
        <f aca="false">E115*M115/G115</f>
        <v>8497.70208</v>
      </c>
      <c r="J115" s="1" t="n">
        <f aca="false">I115-M115</f>
        <v>496.702079999999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122</v>
      </c>
    </row>
    <row r="116" customFormat="fals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50000</v>
      </c>
      <c r="H116" s="1" t="n">
        <f aca="false">(G116-E116)/F116</f>
        <v>-221.850991196023</v>
      </c>
      <c r="I116" s="1" t="n">
        <f aca="false">E116*M116/G116</f>
        <v>5792.52324</v>
      </c>
      <c r="J116" s="1" t="n">
        <f aca="false">I116-M116</f>
        <v>10.5232400000004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50000</v>
      </c>
      <c r="H117" s="1" t="n">
        <f aca="false">(G117-E117)/F117</f>
        <v>7453.36341432602</v>
      </c>
      <c r="I117" s="1" t="n">
        <f aca="false">E117*M117/G117</f>
        <v>9463.65444</v>
      </c>
      <c r="J117" s="1" t="n">
        <f aca="false">I117-M117</f>
        <v>-499.34556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50000</v>
      </c>
      <c r="H118" s="1" t="n">
        <f aca="false">(G118-E118)/F118</f>
        <v>2927.48163960672</v>
      </c>
      <c r="I118" s="1" t="n">
        <f aca="false">E118*M118/G118</f>
        <v>7507.5979</v>
      </c>
      <c r="J118" s="1" t="n">
        <f aca="false">I118-M118</f>
        <v>-197.4021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122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50000</v>
      </c>
      <c r="H119" s="1" t="n">
        <f aca="false">(G119-E119)/F119</f>
        <v>412.070638092751</v>
      </c>
      <c r="I119" s="1" t="n">
        <f aca="false">E119*M119/G119</f>
        <v>8196.26518</v>
      </c>
      <c r="J119" s="1" t="n">
        <f aca="false">I119-M119</f>
        <v>-34.7348199999997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50000</v>
      </c>
      <c r="H120" s="1" t="n">
        <f aca="false">(G120-E120)/F120</f>
        <v>890.724474368537</v>
      </c>
      <c r="I120" s="1" t="n">
        <f aca="false">E120*M120/G120</f>
        <v>11260.789</v>
      </c>
      <c r="J120" s="1" t="n">
        <f aca="false">I120-M120</f>
        <v>-89.2109999999993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6" t="n">
        <v>120</v>
      </c>
      <c r="B121" s="6" t="s">
        <v>61</v>
      </c>
      <c r="C121" s="7" t="n">
        <v>0.95</v>
      </c>
      <c r="D121" s="8" t="n">
        <v>99921</v>
      </c>
      <c r="E121" s="8" t="n">
        <v>50011</v>
      </c>
      <c r="F121" s="9" t="n">
        <f aca="false">E121/D121</f>
        <v>0.50050539926542</v>
      </c>
      <c r="G121" s="25" t="n">
        <v>50000</v>
      </c>
      <c r="H121" s="8" t="n">
        <f aca="false">(G121-E121)/F121</f>
        <v>-21.9777848873248</v>
      </c>
      <c r="I121" s="8" t="n">
        <f aca="false">E121*M121/G121</f>
        <v>13149.89234</v>
      </c>
      <c r="J121" s="8" t="n">
        <f aca="false">I121-M121</f>
        <v>2.89234000000033</v>
      </c>
      <c r="K121" s="8"/>
      <c r="L121" s="6" t="s">
        <v>138</v>
      </c>
      <c r="M121" s="8" t="n">
        <v>13147</v>
      </c>
      <c r="N121" s="8" t="n">
        <v>99921</v>
      </c>
      <c r="O121" s="8" t="n">
        <v>2630</v>
      </c>
      <c r="P121" s="8" t="n">
        <v>1313660155</v>
      </c>
      <c r="Q121" s="6"/>
      <c r="R121" s="6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50000</v>
      </c>
      <c r="H122" s="1" t="n">
        <f aca="false">(G122-E122)/F122</f>
        <v>-303.723828514457</v>
      </c>
      <c r="I122" s="1" t="n">
        <f aca="false">E122*M122/G122</f>
        <v>18792.208</v>
      </c>
      <c r="J122" s="1" t="n">
        <f aca="false">I122-M122</f>
        <v>56.2079999999987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50000</v>
      </c>
      <c r="H123" s="1" t="n">
        <f aca="false">(G123-E123)/F123</f>
        <v>-318.325896684411</v>
      </c>
      <c r="I123" s="1" t="n">
        <f aca="false">E123*M123/G123</f>
        <v>13097.99898</v>
      </c>
      <c r="J123" s="1" t="n">
        <f aca="false">I123-M123</f>
        <v>40.9989800000003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customFormat="fals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50000</v>
      </c>
      <c r="H124" s="1" t="n">
        <f aca="false">(G124-E124)/F124</f>
        <v>135.23327725707</v>
      </c>
      <c r="I124" s="1" t="n">
        <f aca="false">E124*M124/G124</f>
        <v>13445.68896</v>
      </c>
      <c r="J124" s="1" t="n">
        <f aca="false">I124-M124</f>
        <v>-18.3110400000005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R124" s="3" t="s">
        <v>122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50000</v>
      </c>
      <c r="H125" s="1" t="n">
        <f aca="false">(G125-E125)/F125</f>
        <v>1182.26404301336</v>
      </c>
      <c r="I125" s="1" t="n">
        <f aca="false">E125*M125/G125</f>
        <v>4269.5199</v>
      </c>
      <c r="J125" s="1" t="n">
        <f aca="false">I125-M125</f>
        <v>-45.4800999999998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122</v>
      </c>
    </row>
    <row r="126" customFormat="fals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50000</v>
      </c>
      <c r="H126" s="1" t="n">
        <f aca="false">(G126-E126)/F126</f>
        <v>22.6192162275701</v>
      </c>
      <c r="I126" s="1" t="n">
        <f aca="false">E126*M126/G126</f>
        <v>12657.2148</v>
      </c>
      <c r="J126" s="1" t="n">
        <f aca="false">I126-M126</f>
        <v>-2.78520000000026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31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50000</v>
      </c>
      <c r="H127" s="1" t="n">
        <f aca="false">(G127-E127)/F127</f>
        <v>-12.7410014397696</v>
      </c>
      <c r="I127" s="1" t="n">
        <f aca="false">E127*M127/G127</f>
        <v>7399.18368</v>
      </c>
      <c r="J127" s="1" t="n">
        <f aca="false">I127-M127</f>
        <v>1.18368000000009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6" t="n">
        <v>127</v>
      </c>
      <c r="B128" s="6" t="s">
        <v>11</v>
      </c>
      <c r="C128" s="7" t="n">
        <v>0.982</v>
      </c>
      <c r="D128" s="8" t="n">
        <v>105217</v>
      </c>
      <c r="E128" s="8" t="n">
        <v>50078</v>
      </c>
      <c r="F128" s="9" t="n">
        <f aca="false">E128/D128</f>
        <v>0.47594970394518</v>
      </c>
      <c r="G128" s="25" t="n">
        <v>50000</v>
      </c>
      <c r="H128" s="8" t="n">
        <f aca="false">(G128-E128)/F128</f>
        <v>-163.882862734135</v>
      </c>
      <c r="I128" s="8" t="n">
        <f aca="false">E128*M128/G128</f>
        <v>9922.45492</v>
      </c>
      <c r="J128" s="8" t="n">
        <f aca="false">I128-M128</f>
        <v>15.4549200000001</v>
      </c>
      <c r="K128" s="8"/>
      <c r="L128" s="6" t="s">
        <v>145</v>
      </c>
      <c r="M128" s="8" t="n">
        <v>9907</v>
      </c>
      <c r="N128" s="8" t="n">
        <v>105217</v>
      </c>
      <c r="O128" s="8" t="n">
        <v>2581</v>
      </c>
      <c r="P128" s="8" t="n">
        <v>1042384328</v>
      </c>
      <c r="Q128" s="32"/>
      <c r="R128" s="32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50000</v>
      </c>
      <c r="H129" s="1" t="n">
        <f aca="false">(G129-E129)/F129</f>
        <v>46.8110768738245</v>
      </c>
      <c r="I129" s="1" t="n">
        <f aca="false">E129*M129/G129</f>
        <v>8962.05496</v>
      </c>
      <c r="J129" s="1" t="n">
        <f aca="false">I129-M129</f>
        <v>-3.94504000000052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50000</v>
      </c>
      <c r="H130" s="1" t="n">
        <f aca="false">(G130-E130)/F130</f>
        <v>-148386.500363613</v>
      </c>
      <c r="I130" s="1" t="n">
        <f aca="false">E130*M130/G130</f>
        <v>5789.00608</v>
      </c>
      <c r="J130" s="1" t="n">
        <f aca="false">I130-M130</f>
        <v>3501.00608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R130" s="0" t="s">
        <v>143</v>
      </c>
    </row>
    <row r="131" customFormat="false" ht="12.8" hidden="false" customHeight="false" outlineLevel="0" collapsed="false">
      <c r="A131" s="6" t="n">
        <v>130</v>
      </c>
      <c r="B131" s="6" t="s">
        <v>22</v>
      </c>
      <c r="C131" s="7" t="n">
        <v>0.988</v>
      </c>
      <c r="D131" s="8" t="n">
        <v>208533</v>
      </c>
      <c r="E131" s="8" t="n">
        <v>49752</v>
      </c>
      <c r="F131" s="9" t="n">
        <f aca="false">E131/D131</f>
        <v>0.238580944023248</v>
      </c>
      <c r="G131" s="25" t="n">
        <v>50000</v>
      </c>
      <c r="H131" s="8" t="n">
        <f aca="false">(G131-E131)/F131</f>
        <v>1039.47949831163</v>
      </c>
      <c r="I131" s="8" t="n">
        <f aca="false">E131*M131/G131</f>
        <v>2061.72288</v>
      </c>
      <c r="J131" s="8" t="n">
        <f aca="false">I131-M131</f>
        <v>-10.2771200000002</v>
      </c>
      <c r="K131" s="8"/>
      <c r="L131" s="6" t="s">
        <v>146</v>
      </c>
      <c r="M131" s="8" t="n">
        <v>2072</v>
      </c>
      <c r="N131" s="8" t="n">
        <v>208533</v>
      </c>
      <c r="O131" s="8" t="n">
        <v>2300</v>
      </c>
      <c r="P131" s="8" t="n">
        <v>432080145</v>
      </c>
      <c r="Q131" s="6"/>
      <c r="R131" s="32" t="s">
        <v>143</v>
      </c>
    </row>
    <row r="132" customFormat="fals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50000</v>
      </c>
      <c r="H132" s="1" t="n">
        <f aca="false">(G132-E132)/F132</f>
        <v>236.464929859719</v>
      </c>
      <c r="I132" s="1" t="n">
        <f aca="false">E132*M132/G132</f>
        <v>3759.466</v>
      </c>
      <c r="J132" s="1" t="n">
        <f aca="false">I132-M132</f>
        <v>-7.53400000000011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50000</v>
      </c>
      <c r="H133" s="1" t="n">
        <f aca="false">(G133-E133)/F133</f>
        <v>-211302.470894237</v>
      </c>
      <c r="I133" s="1" t="n">
        <f aca="false">E133*M133/G133</f>
        <v>4851.96</v>
      </c>
      <c r="J133" s="1" t="n">
        <f aca="false">I133-M133</f>
        <v>2851.96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50000</v>
      </c>
      <c r="H134" s="1" t="n">
        <f aca="false">(G134-E134)/F134</f>
        <v>-2110.56009549528</v>
      </c>
      <c r="I134" s="1" t="n">
        <f aca="false">E134*M134/G134</f>
        <v>16196.26788</v>
      </c>
      <c r="J134" s="1" t="n">
        <f aca="false">I134-M134</f>
        <v>349.267879999999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customFormat="false" ht="12.8" hidden="false" customHeight="false" outlineLevel="0" collapsed="false">
      <c r="A135" s="6" t="n">
        <v>134</v>
      </c>
      <c r="B135" s="6" t="s">
        <v>37</v>
      </c>
      <c r="C135" s="7" t="n">
        <v>0.982</v>
      </c>
      <c r="D135" s="8" t="n">
        <v>95965</v>
      </c>
      <c r="E135" s="8" t="n">
        <v>50089</v>
      </c>
      <c r="F135" s="9" t="n">
        <f aca="false">E135/D135</f>
        <v>0.52195071119679</v>
      </c>
      <c r="G135" s="25" t="n">
        <v>50000</v>
      </c>
      <c r="H135" s="8" t="n">
        <f aca="false">(G135-E135)/F135</f>
        <v>-170.514184751143</v>
      </c>
      <c r="I135" s="8" t="n">
        <f aca="false">E135*M135/G135</f>
        <v>9162.27988</v>
      </c>
      <c r="J135" s="8" t="n">
        <f aca="false">I135-M135</f>
        <v>16.27988</v>
      </c>
      <c r="K135" s="8"/>
      <c r="L135" s="6" t="s">
        <v>149</v>
      </c>
      <c r="M135" s="8" t="n">
        <v>9146</v>
      </c>
      <c r="N135" s="8" t="n">
        <v>95965</v>
      </c>
      <c r="O135" s="8" t="n">
        <v>2390</v>
      </c>
      <c r="P135" s="8" t="n">
        <v>877693939</v>
      </c>
      <c r="Q135" s="6"/>
      <c r="R135" s="32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50000</v>
      </c>
      <c r="H136" s="1" t="n">
        <f aca="false">(G136-E136)/F136</f>
        <v>-2582.58344028313</v>
      </c>
      <c r="I136" s="1" t="n">
        <f aca="false">E136*M136/G136</f>
        <v>8536.716</v>
      </c>
      <c r="J136" s="1" t="n">
        <f aca="false">I136-M136</f>
        <v>236.716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50000</v>
      </c>
      <c r="H137" s="1" t="n">
        <f aca="false">(G137-E137)/F137</f>
        <v>-9.75009999200064</v>
      </c>
      <c r="I137" s="1" t="n">
        <f aca="false">E137*M137/G137</f>
        <v>5793.46344</v>
      </c>
      <c r="J137" s="1" t="n">
        <f aca="false">I137-M137</f>
        <v>0.463440000000446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50000</v>
      </c>
      <c r="H138" s="1" t="n">
        <f aca="false">(G138-E138)/F138</f>
        <v>2485.5730204563</v>
      </c>
      <c r="I138" s="1" t="n">
        <f aca="false">E138*M138/G138</f>
        <v>9308.41184</v>
      </c>
      <c r="J138" s="1" t="n">
        <f aca="false">I138-M138</f>
        <v>-155.588159999999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50000</v>
      </c>
      <c r="H139" s="1" t="n">
        <f aca="false">(G139-E139)/F139</f>
        <v>528.020293349407</v>
      </c>
      <c r="I139" s="1" t="n">
        <f aca="false">E139*M139/G139</f>
        <v>7473.4632</v>
      </c>
      <c r="J139" s="1" t="n">
        <f aca="false">I139-M139</f>
        <v>-34.5367999999999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customFormat="fals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50000</v>
      </c>
      <c r="H140" s="1" t="n">
        <f aca="false">(G140-E140)/F140</f>
        <v>27.3496579042132</v>
      </c>
      <c r="I140" s="1" t="n">
        <f aca="false">E140*M140/G140</f>
        <v>8193.70512</v>
      </c>
      <c r="J140" s="1" t="n">
        <f aca="false">I140-M140</f>
        <v>-2.29487999999947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50000</v>
      </c>
      <c r="H141" s="1" t="n">
        <f aca="false">(G141-E141)/F141</f>
        <v>142.964595390192</v>
      </c>
      <c r="I141" s="1" t="n">
        <f aca="false">E141*M141/G141</f>
        <v>11246.81114</v>
      </c>
      <c r="J141" s="1" t="n">
        <f aca="false">I141-M141</f>
        <v>-14.1888600000002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50000</v>
      </c>
      <c r="H142" s="1" t="n">
        <f aca="false">(G142-E142)/F142</f>
        <v>-21.9777848873248</v>
      </c>
      <c r="I142" s="1" t="n">
        <f aca="false">E142*M142/G142</f>
        <v>13149.89234</v>
      </c>
      <c r="J142" s="1" t="n">
        <f aca="false">I142-M142</f>
        <v>2.89234000000033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5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156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32"/>
      <c r="R143" s="32" t="s">
        <v>143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50000</v>
      </c>
      <c r="H144" s="1" t="n">
        <f aca="false">(G144-E144)/F144</f>
        <v>-279.033148510112</v>
      </c>
      <c r="I144" s="1" t="n">
        <f aca="false">E144*M144/G144</f>
        <v>13134.15048</v>
      </c>
      <c r="J144" s="1" t="n">
        <f aca="false">I144-M144</f>
        <v>36.1504800000002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50000</v>
      </c>
      <c r="H145" s="1" t="n">
        <f aca="false">(G145-E145)/F145</f>
        <v>11.9335120214426</v>
      </c>
      <c r="I145" s="1" t="n">
        <f aca="false">E145*M145/G145</f>
        <v>13444.38648</v>
      </c>
      <c r="J145" s="1" t="n">
        <f aca="false">I145-M145</f>
        <v>-1.61352000000079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50000</v>
      </c>
      <c r="H146" s="1" t="n">
        <f aca="false">(G146-E146)/F146</f>
        <v>96.5380427167364</v>
      </c>
      <c r="I146" s="1" t="n">
        <f aca="false">E146*M146/G146</f>
        <v>4266.3278</v>
      </c>
      <c r="J146" s="1" t="n">
        <f aca="false">I146-M146</f>
        <v>-3.67219999999998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25" t="n">
        <v>50000</v>
      </c>
      <c r="H147" s="8" t="n">
        <f aca="false">(G147-E147)/F147</f>
        <v>-144282.792887541</v>
      </c>
      <c r="I147" s="8" t="n">
        <f aca="false">E147*M147/G147</f>
        <v>18398.7</v>
      </c>
      <c r="J147" s="8" t="n">
        <f aca="false">I147-M147</f>
        <v>9398.7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32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50000</v>
      </c>
      <c r="H148" s="1" t="n">
        <f aca="false">(G148-E148)/F148</f>
        <v>22.6192162275701</v>
      </c>
      <c r="I148" s="1" t="n">
        <f aca="false">E148*M148/G148</f>
        <v>12657.2148</v>
      </c>
      <c r="J148" s="1" t="n">
        <f aca="false">I148-M148</f>
        <v>-2.78520000000026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6" t="n">
        <v>148</v>
      </c>
      <c r="B149" s="6" t="s">
        <v>7</v>
      </c>
      <c r="C149" s="7" t="n">
        <v>0.983</v>
      </c>
      <c r="D149" s="8" t="n">
        <v>79644</v>
      </c>
      <c r="E149" s="8" t="n">
        <v>50008</v>
      </c>
      <c r="F149" s="9" t="n">
        <f aca="false">E149/D149</f>
        <v>0.627894128873487</v>
      </c>
      <c r="G149" s="25" t="n">
        <v>50000</v>
      </c>
      <c r="H149" s="8" t="n">
        <f aca="false">(G149-E149)/F149</f>
        <v>-12.7410014397696</v>
      </c>
      <c r="I149" s="8" t="n">
        <f aca="false">E149*M149/G149</f>
        <v>7399.18368</v>
      </c>
      <c r="J149" s="8" t="n">
        <f aca="false">I149-M149</f>
        <v>1.18368000000009</v>
      </c>
      <c r="K149" s="8"/>
      <c r="L149" s="6" t="s">
        <v>144</v>
      </c>
      <c r="M149" s="8" t="n">
        <v>7398</v>
      </c>
      <c r="N149" s="8" t="n">
        <v>79644</v>
      </c>
      <c r="O149" s="8" t="n">
        <v>2670</v>
      </c>
      <c r="P149" s="8" t="n">
        <v>589206059</v>
      </c>
      <c r="Q149" s="6"/>
      <c r="R149" s="6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50000</v>
      </c>
      <c r="H150" s="1" t="n">
        <f aca="false">(G150-E150)/F150</f>
        <v>-163.882862734135</v>
      </c>
      <c r="I150" s="1" t="n">
        <f aca="false">E150*M150/G150</f>
        <v>9922.45492</v>
      </c>
      <c r="J150" s="1" t="n">
        <f aca="false">I150-M150</f>
        <v>15.4549200000001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50000</v>
      </c>
      <c r="H151" s="1" t="n">
        <f aca="false">(G151-E151)/F151</f>
        <v>46.8110768738245</v>
      </c>
      <c r="I151" s="1" t="n">
        <f aca="false">E151*M151/G151</f>
        <v>8962.05496</v>
      </c>
      <c r="J151" s="1" t="n">
        <f aca="false">I151-M151</f>
        <v>-3.94504000000052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50000</v>
      </c>
      <c r="H152" s="1" t="n">
        <f aca="false">(G152-E152)/F152</f>
        <v>-148386.500363613</v>
      </c>
      <c r="I152" s="1" t="n">
        <f aca="false">E152*M152/G152</f>
        <v>5789.00608</v>
      </c>
      <c r="J152" s="1" t="n">
        <f aca="false">I152-M152</f>
        <v>3501.00608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161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50000</v>
      </c>
      <c r="H153" s="1" t="n">
        <f aca="false">(G153-E153)/F153</f>
        <v>1039.47949831163</v>
      </c>
      <c r="I153" s="1" t="n">
        <f aca="false">E153*M153/G153</f>
        <v>2061.72288</v>
      </c>
      <c r="J153" s="1" t="n">
        <f aca="false">I153-M153</f>
        <v>-10.2771200000002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50000</v>
      </c>
      <c r="H154" s="1" t="n">
        <f aca="false">(G154-E154)/F154</f>
        <v>236.464929859719</v>
      </c>
      <c r="I154" s="1" t="n">
        <f aca="false">E154*M154/G154</f>
        <v>3759.466</v>
      </c>
      <c r="J154" s="1" t="n">
        <f aca="false">I154-M154</f>
        <v>-7.53400000000011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50000</v>
      </c>
      <c r="H155" s="1" t="n">
        <f aca="false">(G155-E155)/F155</f>
        <v>-211302.470894237</v>
      </c>
      <c r="I155" s="1" t="n">
        <f aca="false">E155*M155/G155</f>
        <v>4851.96</v>
      </c>
      <c r="J155" s="1" t="n">
        <f aca="false">I155-M155</f>
        <v>2851.96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customFormat="fals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50000</v>
      </c>
      <c r="H156" s="1" t="n">
        <f aca="false">(G156-E156)/F156</f>
        <v>-2110.56009549528</v>
      </c>
      <c r="I156" s="1" t="n">
        <f aca="false">E156*M156/G156</f>
        <v>16196.26788</v>
      </c>
      <c r="J156" s="1" t="n">
        <f aca="false">I156-M156</f>
        <v>349.267879999999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customFormat="fals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50000</v>
      </c>
      <c r="H157" s="1" t="n">
        <f aca="false">(G157-E157)/F157</f>
        <v>-170.514184751143</v>
      </c>
      <c r="I157" s="1" t="n">
        <f aca="false">E157*M157/G157</f>
        <v>9162.27988</v>
      </c>
      <c r="J157" s="1" t="n">
        <f aca="false">I157-M157</f>
        <v>16.27988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6" t="n">
        <v>157</v>
      </c>
      <c r="B158" s="6" t="s">
        <v>41</v>
      </c>
      <c r="C158" s="7" t="n">
        <v>0.98</v>
      </c>
      <c r="D158" s="8" t="n">
        <v>90572</v>
      </c>
      <c r="E158" s="8" t="n">
        <v>50168</v>
      </c>
      <c r="F158" s="9" t="n">
        <f aca="false">E158/D158</f>
        <v>0.553901868127015</v>
      </c>
      <c r="G158" s="25" t="n">
        <v>50000</v>
      </c>
      <c r="H158" s="8" t="n">
        <f aca="false">(G158-E158)/F158</f>
        <v>-303.302822516345</v>
      </c>
      <c r="I158" s="8" t="n">
        <f aca="false">E158*M158/G158</f>
        <v>8563.6776</v>
      </c>
      <c r="J158" s="8" t="n">
        <f aca="false">I158-M158</f>
        <v>28.6776000000009</v>
      </c>
      <c r="K158" s="8"/>
      <c r="L158" s="6" t="s">
        <v>162</v>
      </c>
      <c r="M158" s="8" t="n">
        <v>8535</v>
      </c>
      <c r="N158" s="8" t="n">
        <v>90572</v>
      </c>
      <c r="O158" s="8" t="n">
        <v>3594</v>
      </c>
      <c r="P158" s="8" t="n">
        <v>773029050</v>
      </c>
      <c r="Q158" s="32"/>
      <c r="R158" s="6" t="s">
        <v>161</v>
      </c>
    </row>
    <row r="159" customFormat="false" ht="12.8" hidden="false" customHeight="false" outlineLevel="0" collapsed="false">
      <c r="A159" s="6" t="n">
        <v>158</v>
      </c>
      <c r="B159" s="6" t="s">
        <v>48</v>
      </c>
      <c r="C159" s="7" t="n">
        <v>0.983</v>
      </c>
      <c r="D159" s="8" t="n">
        <v>121886</v>
      </c>
      <c r="E159" s="8" t="n">
        <v>50004</v>
      </c>
      <c r="F159" s="9" t="n">
        <f aca="false">E159/D159</f>
        <v>0.410252202878099</v>
      </c>
      <c r="G159" s="25" t="n">
        <v>50000</v>
      </c>
      <c r="H159" s="8" t="n">
        <f aca="false">(G159-E159)/F159</f>
        <v>-9.75009999200064</v>
      </c>
      <c r="I159" s="8" t="n">
        <f aca="false">E159*M159/G159</f>
        <v>5793.46344</v>
      </c>
      <c r="J159" s="8" t="n">
        <f aca="false">I159-M159</f>
        <v>0.463440000000446</v>
      </c>
      <c r="K159" s="8"/>
      <c r="L159" s="6" t="s">
        <v>151</v>
      </c>
      <c r="M159" s="8" t="n">
        <v>5793</v>
      </c>
      <c r="N159" s="8" t="n">
        <v>121886</v>
      </c>
      <c r="O159" s="8" t="n">
        <v>2572</v>
      </c>
      <c r="P159" s="8" t="n">
        <v>706088154</v>
      </c>
      <c r="Q159" s="32"/>
      <c r="R159" s="6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50000</v>
      </c>
      <c r="H160" s="1" t="n">
        <f aca="false">(G160-E160)/F160</f>
        <v>2485.5730204563</v>
      </c>
      <c r="I160" s="1" t="n">
        <f aca="false">E160*M160/G160</f>
        <v>9308.41184</v>
      </c>
      <c r="J160" s="1" t="n">
        <f aca="false">I160-M160</f>
        <v>-155.588159999999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6" t="n">
        <v>160</v>
      </c>
      <c r="B161" s="6" t="s">
        <v>52</v>
      </c>
      <c r="C161" s="7" t="n">
        <v>0.988</v>
      </c>
      <c r="D161" s="8" t="n">
        <v>114259</v>
      </c>
      <c r="E161" s="8" t="n">
        <v>49770</v>
      </c>
      <c r="F161" s="9" t="n">
        <f aca="false">E161/D161</f>
        <v>0.435589319003317</v>
      </c>
      <c r="G161" s="25" t="n">
        <v>50000</v>
      </c>
      <c r="H161" s="8" t="n">
        <f aca="false">(G161-E161)/F161</f>
        <v>528.020293349407</v>
      </c>
      <c r="I161" s="8" t="n">
        <f aca="false">E161*M161/G161</f>
        <v>7473.4632</v>
      </c>
      <c r="J161" s="8" t="n">
        <f aca="false">I161-M161</f>
        <v>-34.5367999999999</v>
      </c>
      <c r="K161" s="8"/>
      <c r="L161" s="6" t="s">
        <v>153</v>
      </c>
      <c r="M161" s="8" t="n">
        <v>7508</v>
      </c>
      <c r="N161" s="8" t="n">
        <v>114259</v>
      </c>
      <c r="O161" s="8" t="n">
        <v>3071</v>
      </c>
      <c r="P161" s="8" t="n">
        <v>857858458</v>
      </c>
      <c r="Q161" s="6"/>
      <c r="R161" s="6" t="s">
        <v>161</v>
      </c>
    </row>
    <row r="162" s="6" customFormat="true" ht="12.8" hidden="false" customHeight="false" outlineLevel="0" collapsed="false">
      <c r="A162" s="6" t="n">
        <v>161</v>
      </c>
      <c r="B162" s="6" t="s">
        <v>55</v>
      </c>
      <c r="C162" s="7" t="n">
        <v>0.984</v>
      </c>
      <c r="D162" s="8" t="n">
        <v>97650</v>
      </c>
      <c r="E162" s="8" t="n">
        <v>49986</v>
      </c>
      <c r="F162" s="9" t="n">
        <f aca="false">E162/D162</f>
        <v>0.511889400921659</v>
      </c>
      <c r="G162" s="25" t="n">
        <v>50000</v>
      </c>
      <c r="H162" s="8" t="n">
        <f aca="false">(G162-E162)/F162</f>
        <v>27.3496579042132</v>
      </c>
      <c r="I162" s="8" t="n">
        <f aca="false">E162*M162/G162</f>
        <v>8193.70512</v>
      </c>
      <c r="J162" s="8" t="n">
        <f aca="false">I162-M162</f>
        <v>-2.29487999999947</v>
      </c>
      <c r="K162" s="8"/>
      <c r="L162" s="6" t="s">
        <v>154</v>
      </c>
      <c r="M162" s="8" t="n">
        <v>8196</v>
      </c>
      <c r="N162" s="8" t="n">
        <v>97650</v>
      </c>
      <c r="O162" s="8" t="n">
        <v>2773</v>
      </c>
      <c r="P162" s="8" t="n">
        <v>800342375</v>
      </c>
      <c r="R162" s="6" t="s">
        <v>161</v>
      </c>
    </row>
    <row r="163" customFormat="false" ht="12.8" hidden="false" customHeight="false" outlineLevel="0" collapsed="false">
      <c r="A163" s="6" t="n">
        <v>162</v>
      </c>
      <c r="B163" s="6" t="s">
        <v>58</v>
      </c>
      <c r="C163" s="7" t="n">
        <v>0.985</v>
      </c>
      <c r="D163" s="8" t="n">
        <v>113321</v>
      </c>
      <c r="E163" s="8" t="n">
        <v>49937</v>
      </c>
      <c r="F163" s="9" t="n">
        <f aca="false">E163/D163</f>
        <v>0.440668543341481</v>
      </c>
      <c r="G163" s="25" t="n">
        <v>50000</v>
      </c>
      <c r="H163" s="8" t="n">
        <f aca="false">(G163-E163)/F163</f>
        <v>142.964595390192</v>
      </c>
      <c r="I163" s="8" t="n">
        <f aca="false">E163*M163/G163</f>
        <v>11246.81114</v>
      </c>
      <c r="J163" s="8" t="n">
        <f aca="false">I163-M163</f>
        <v>-14.1888600000002</v>
      </c>
      <c r="K163" s="8"/>
      <c r="L163" s="6" t="s">
        <v>155</v>
      </c>
      <c r="M163" s="8" t="n">
        <v>11261</v>
      </c>
      <c r="N163" s="8" t="n">
        <v>113321</v>
      </c>
      <c r="O163" s="8" t="n">
        <v>3604</v>
      </c>
      <c r="P163" s="8" t="n">
        <v>1276111489</v>
      </c>
      <c r="Q163" s="6"/>
      <c r="R163" s="6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50000</v>
      </c>
      <c r="H164" s="1" t="n">
        <f aca="false">(G164-E164)/F164</f>
        <v>-21.9777848873248</v>
      </c>
      <c r="I164" s="1" t="n">
        <f aca="false">E164*M164/G164</f>
        <v>13149.89234</v>
      </c>
      <c r="J164" s="1" t="n">
        <f aca="false">I164-M164</f>
        <v>2.89234000000033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customFormat="fals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50000</v>
      </c>
      <c r="H165" s="1" t="n">
        <f aca="false">(G165-E165)/F165</f>
        <v>-22.2683409649877</v>
      </c>
      <c r="I165" s="1" t="n">
        <f aca="false">E165*M165/G165</f>
        <v>18796.13424</v>
      </c>
      <c r="J165" s="1" t="n">
        <f aca="false">I165-M165</f>
        <v>4.13423999999941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R165" s="3" t="s">
        <v>161</v>
      </c>
    </row>
    <row r="166" customFormat="false" ht="12.8" hidden="false" customHeight="false" outlineLevel="0" collapsed="false">
      <c r="A166" s="6" t="n">
        <v>165</v>
      </c>
      <c r="B166" s="6" t="s">
        <v>70</v>
      </c>
      <c r="C166" s="7" t="n">
        <v>0.983</v>
      </c>
      <c r="D166" s="8" t="n">
        <v>101100</v>
      </c>
      <c r="E166" s="8" t="n">
        <v>50009</v>
      </c>
      <c r="F166" s="9" t="n">
        <f aca="false">E166/D166</f>
        <v>0.494648862512364</v>
      </c>
      <c r="G166" s="25" t="n">
        <v>50000</v>
      </c>
      <c r="H166" s="8" t="n">
        <f aca="false">(G166-E166)/F166</f>
        <v>-18.1947249495091</v>
      </c>
      <c r="I166" s="8" t="n">
        <f aca="false">E166*M166/G166</f>
        <v>13136.36412</v>
      </c>
      <c r="J166" s="8" t="n">
        <f aca="false">I166-M166</f>
        <v>2.36412000000018</v>
      </c>
      <c r="K166" s="8"/>
      <c r="L166" s="6" t="s">
        <v>163</v>
      </c>
      <c r="M166" s="8" t="n">
        <v>13134</v>
      </c>
      <c r="N166" s="8" t="n">
        <v>101100</v>
      </c>
      <c r="O166" s="8" t="n">
        <v>3168</v>
      </c>
      <c r="P166" s="8" t="n">
        <v>1327847231</v>
      </c>
      <c r="Q166" s="6"/>
      <c r="R166" s="6" t="s">
        <v>161</v>
      </c>
    </row>
    <row r="167" customFormat="false" ht="12.8" hidden="false" customHeight="false" outlineLevel="0" collapsed="false">
      <c r="A167" s="6" t="n">
        <v>166</v>
      </c>
      <c r="B167" s="6" t="s">
        <v>79</v>
      </c>
      <c r="C167" s="7" t="n">
        <v>0.984</v>
      </c>
      <c r="D167" s="8" t="n">
        <v>99434</v>
      </c>
      <c r="E167" s="8" t="n">
        <v>49994</v>
      </c>
      <c r="F167" s="9" t="n">
        <f aca="false">E167/D167</f>
        <v>0.502785767443732</v>
      </c>
      <c r="G167" s="25" t="n">
        <v>50000</v>
      </c>
      <c r="H167" s="8" t="n">
        <f aca="false">(G167-E167)/F167</f>
        <v>11.9335120214426</v>
      </c>
      <c r="I167" s="8" t="n">
        <f aca="false">E167*M167/G167</f>
        <v>13444.38648</v>
      </c>
      <c r="J167" s="8" t="n">
        <f aca="false">I167-M167</f>
        <v>-1.61352000000079</v>
      </c>
      <c r="K167" s="8"/>
      <c r="L167" s="6" t="s">
        <v>158</v>
      </c>
      <c r="M167" s="8" t="n">
        <v>13446</v>
      </c>
      <c r="N167" s="8" t="n">
        <v>99434</v>
      </c>
      <c r="O167" s="8" t="n">
        <v>2869</v>
      </c>
      <c r="P167" s="8" t="n">
        <v>1336986912</v>
      </c>
      <c r="Q167" s="6"/>
      <c r="R167" s="6" t="s">
        <v>161</v>
      </c>
    </row>
    <row r="168" customFormat="false" ht="12.8" hidden="false" customHeight="false" outlineLevel="0" collapsed="false">
      <c r="A168" s="6" t="n">
        <v>167</v>
      </c>
      <c r="B168" s="6" t="s">
        <v>82</v>
      </c>
      <c r="C168" s="7" t="n">
        <v>0.984</v>
      </c>
      <c r="D168" s="8" t="n">
        <v>112157</v>
      </c>
      <c r="E168" s="8" t="n">
        <v>49957</v>
      </c>
      <c r="F168" s="9" t="n">
        <f aca="false">E168/D168</f>
        <v>0.445420259101082</v>
      </c>
      <c r="G168" s="25" t="n">
        <v>50000</v>
      </c>
      <c r="H168" s="8" t="n">
        <f aca="false">(G168-E168)/F168</f>
        <v>96.5380427167364</v>
      </c>
      <c r="I168" s="8" t="n">
        <f aca="false">E168*M168/G168</f>
        <v>4266.3278</v>
      </c>
      <c r="J168" s="8" t="n">
        <f aca="false">I168-M168</f>
        <v>-3.67219999999998</v>
      </c>
      <c r="K168" s="8"/>
      <c r="L168" s="6" t="s">
        <v>159</v>
      </c>
      <c r="M168" s="8" t="n">
        <v>4270</v>
      </c>
      <c r="N168" s="8" t="n">
        <v>112157</v>
      </c>
      <c r="O168" s="8" t="n">
        <v>3192</v>
      </c>
      <c r="P168" s="8" t="n">
        <v>478908775</v>
      </c>
      <c r="Q168" s="32"/>
      <c r="R168" s="6" t="s">
        <v>161</v>
      </c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50000</v>
      </c>
      <c r="H169" s="1" t="n">
        <f aca="false">(G169-E169)/F169</f>
        <v>-144282.792887541</v>
      </c>
      <c r="I169" s="1" t="n">
        <f aca="false">E169*M169/G169</f>
        <v>18398.7</v>
      </c>
      <c r="J169" s="1" t="n">
        <f aca="false">I169-M169</f>
        <v>9398.7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customFormat="false" ht="12.8" hidden="false" customHeight="false" outlineLevel="0" collapsed="false">
      <c r="A170" s="30" t="n">
        <v>169</v>
      </c>
      <c r="B170" s="30" t="s">
        <v>164</v>
      </c>
      <c r="C170" s="33" t="n">
        <v>0.384</v>
      </c>
      <c r="D170" s="34" t="n">
        <v>144016</v>
      </c>
      <c r="E170" s="34" t="n">
        <v>52592</v>
      </c>
      <c r="F170" s="35" t="n">
        <f aca="false">E170/D170</f>
        <v>0.365181646483724</v>
      </c>
      <c r="G170" s="34" t="n">
        <v>50000</v>
      </c>
      <c r="H170" s="34" t="n">
        <f aca="false">(G170-E170)/F170</f>
        <v>-7097.83754183146</v>
      </c>
      <c r="I170" s="34" t="n">
        <f aca="false">E170*M170/G170</f>
        <v>15976.39776</v>
      </c>
      <c r="J170" s="34" t="n">
        <f aca="false">I170-M170</f>
        <v>787.39776</v>
      </c>
      <c r="K170" s="36" t="n">
        <v>328</v>
      </c>
      <c r="L170" s="36" t="s">
        <v>165</v>
      </c>
      <c r="M170" s="34" t="n">
        <v>15189</v>
      </c>
      <c r="N170" s="34" t="n">
        <v>144016</v>
      </c>
      <c r="O170" s="34" t="n">
        <v>2471</v>
      </c>
      <c r="P170" s="34" t="n">
        <v>2187458098</v>
      </c>
      <c r="Q170" s="30"/>
      <c r="R170" s="30" t="n">
        <v>20220919</v>
      </c>
    </row>
    <row r="171" customFormat="fals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50000</v>
      </c>
      <c r="H171" s="4" t="n">
        <f aca="false">(G171-E171)/F171</f>
        <v>81751.6851392882</v>
      </c>
      <c r="I171" s="4" t="n">
        <f aca="false">E171*M171/G171</f>
        <v>5692.29584</v>
      </c>
      <c r="J171" s="4" t="n">
        <f aca="false">I171-M171</f>
        <v>-8415.70416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4" t="n">
        <v>0.396</v>
      </c>
      <c r="D172" s="25" t="n">
        <v>129611</v>
      </c>
      <c r="E172" s="25" t="n">
        <v>50991</v>
      </c>
      <c r="F172" s="26" t="n">
        <f aca="false">E172/D172</f>
        <v>0.393415682310915</v>
      </c>
      <c r="G172" s="25" t="n">
        <v>50000</v>
      </c>
      <c r="H172" s="25" t="n">
        <f aca="false">(G172-E172)/F172</f>
        <v>-2518.96415053637</v>
      </c>
      <c r="I172" s="25" t="n">
        <f aca="false">E172*M172/G172</f>
        <v>16449.6966</v>
      </c>
      <c r="J172" s="25" t="n">
        <f aca="false">I172-M172</f>
        <v>319.696599999999</v>
      </c>
      <c r="K172" s="32" t="n">
        <v>331</v>
      </c>
      <c r="L172" s="32" t="s">
        <v>169</v>
      </c>
      <c r="M172" s="25" t="n">
        <v>16130</v>
      </c>
      <c r="N172" s="25" t="n">
        <v>129611</v>
      </c>
      <c r="O172" s="25" t="n">
        <v>2256</v>
      </c>
      <c r="P172" s="25" t="n">
        <v>2090624299</v>
      </c>
      <c r="R172" s="6" t="n">
        <v>20220919</v>
      </c>
    </row>
    <row r="173" customFormat="fals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50000</v>
      </c>
      <c r="H173" s="4" t="n">
        <f aca="false">(G173-E173)/F173</f>
        <v>24679.572755418</v>
      </c>
      <c r="I173" s="4" t="n">
        <f aca="false">E173*M173/G173</f>
        <v>12443.575</v>
      </c>
      <c r="J173" s="4" t="n">
        <f aca="false">I173-M173</f>
        <v>-2966.425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R173" s="3" t="n">
        <v>20220919</v>
      </c>
    </row>
    <row r="174" s="37" customFormat="true" ht="12.8" hidden="false" customHeight="false" outlineLevel="0" collapsed="false">
      <c r="A174" s="32" t="n">
        <v>173</v>
      </c>
      <c r="B174" s="32" t="s">
        <v>172</v>
      </c>
      <c r="C174" s="7" t="n">
        <v>0.836</v>
      </c>
      <c r="D174" s="8" t="n">
        <v>136922</v>
      </c>
      <c r="E174" s="8" t="n">
        <v>50462</v>
      </c>
      <c r="F174" s="7" t="n">
        <f aca="false">E174/D174</f>
        <v>0.368545595302435</v>
      </c>
      <c r="G174" s="8" t="n">
        <v>50000</v>
      </c>
      <c r="H174" s="8" t="n">
        <f aca="false">(G174-E174)/F174</f>
        <v>-1253.57623558321</v>
      </c>
      <c r="I174" s="8" t="n">
        <f aca="false">E174*M174/G174</f>
        <v>16123.61824</v>
      </c>
      <c r="J174" s="8" t="n">
        <f aca="false">I174-M174</f>
        <v>147.61824</v>
      </c>
      <c r="K174" s="32" t="n">
        <v>340</v>
      </c>
      <c r="L174" s="32" t="s">
        <v>173</v>
      </c>
      <c r="M174" s="8" t="n">
        <v>15976</v>
      </c>
      <c r="N174" s="8" t="n">
        <v>136922</v>
      </c>
      <c r="O174" s="8" t="n">
        <v>2381</v>
      </c>
      <c r="P174" s="8" t="n">
        <v>2187458098</v>
      </c>
      <c r="Q174" s="32"/>
      <c r="R174" s="32" t="n">
        <v>20220923</v>
      </c>
    </row>
  </sheetData>
  <autoFilter ref="A1:R174"/>
  <conditionalFormatting sqref="H1:H1048576">
    <cfRule type="cellIs" priority="2" operator="greaterThan" aboveAverage="0" equalAverage="0" bottom="0" percent="0" rank="0" text="" dxfId="1">
      <formula>0</formula>
    </cfRule>
  </conditionalFormatting>
  <conditionalFormatting sqref="J1:J104 J175:J1048576 J127:J147 J170:J173">
    <cfRule type="cellIs" priority="3" operator="greaterThan" aboveAverage="0" equalAverage="0" bottom="0" percent="0" rank="0" text="" dxfId="2">
      <formula>100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100</formula>
    </cfRule>
  </conditionalFormatting>
  <conditionalFormatting sqref="J105:K169">
    <cfRule type="cellIs" priority="6" operator="greaterThan" aboveAverage="0" equalAverage="0" bottom="0" percent="0" rank="0" text="" dxfId="2">
      <formula>500</formula>
    </cfRule>
    <cfRule type="cellIs" priority="7" operator="lessThan" aboveAverage="0" equalAverage="0" bottom="0" percent="0" rank="0" text="" dxfId="3">
      <formula>0</formula>
    </cfRule>
    <cfRule type="cellIs" priority="8" operator="between" aboveAverage="0" equalAverage="0" bottom="0" percent="0" rank="0" text="" dxfId="4">
      <formula>0</formula>
      <formula>500</formula>
    </cfRule>
  </conditionalFormatting>
  <conditionalFormatting sqref="F126:F169">
    <cfRule type="cellIs" priority="9" operator="lessThan" aboveAverage="0" equalAverage="0" bottom="0" percent="0" rank="0" text="" dxfId="5">
      <formula>40%</formula>
    </cfRule>
  </conditionalFormatting>
  <conditionalFormatting sqref="F174">
    <cfRule type="cellIs" priority="10" operator="lessThan" aboveAverage="0" equalAverage="0" bottom="0" percent="0" rank="0" text="" dxfId="1">
      <formula>40%</formula>
    </cfRule>
  </conditionalFormatting>
  <conditionalFormatting sqref="J174">
    <cfRule type="cellIs" priority="11" operator="greaterThan" aboveAverage="0" equalAverage="0" bottom="0" percent="0" rank="0" text="" dxfId="2">
      <formula>50</formula>
    </cfRule>
    <cfRule type="cellIs" priority="12" operator="lessThan" aboveAverage="0" equalAverage="0" bottom="0" percent="0" rank="0" text="" dxfId="3">
      <formula>0</formula>
    </cfRule>
    <cfRule type="cellIs" priority="13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B2" activeCellId="0" sqref="B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174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120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123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124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127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128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129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130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131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132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133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28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135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136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137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139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140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141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142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174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150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157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5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0" sqref="P2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174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162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163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5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2022-09-26T18:47:18Z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