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1D71EE8E-FEA9-48DC-A665-59A314979843}" xr6:coauthVersionLast="47" xr6:coauthVersionMax="47" xr10:uidLastSave="{00000000-0000-0000-0000-000000000000}"/>
  <bookViews>
    <workbookView xWindow="-110" yWindow="-110" windowWidth="19420" windowHeight="11020" firstSheet="8" activeTab="10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account'!$A$1:$I$296</definedName>
    <definedName name="_xlnm._FilterDatabase" localSheetId="11" hidden="1">Stripe!$A$1:$P$9</definedName>
  </definedNames>
  <calcPr calcId="191029"/>
  <pivotCaches>
    <pivotCache cacheId="0" r:id="rId15"/>
    <pivotCache cacheId="7" r:id="rId16"/>
    <pivotCache cacheId="1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7" i="10" l="1"/>
  <c r="F298" i="10" s="1"/>
  <c r="F299" i="10" s="1"/>
  <c r="F9" i="13"/>
  <c r="F10" i="13" s="1"/>
  <c r="F8" i="13"/>
  <c r="C14" i="4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4" i="4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H4" i="7"/>
  <c r="H5" i="7" s="1"/>
  <c r="H6" i="7" s="1"/>
  <c r="H7" i="7" s="1"/>
  <c r="H3" i="7"/>
  <c r="E2" i="4" l="1"/>
  <c r="E14" i="4" s="1"/>
  <c r="F4" i="13"/>
  <c r="F5" i="13" s="1"/>
  <c r="F6" i="13" s="1"/>
  <c r="F7" i="13" s="1"/>
  <c r="F3" i="13"/>
  <c r="F23" i="8"/>
  <c r="O7" i="8"/>
  <c r="I2" i="7"/>
  <c r="F21" i="8"/>
  <c r="F20" i="8"/>
  <c r="F22" i="8"/>
  <c r="S7" i="8"/>
  <c r="O8" i="8"/>
  <c r="E17" i="7"/>
  <c r="K7" i="8" s="1"/>
  <c r="I16" i="7"/>
  <c r="O23" i="8" s="1"/>
  <c r="S4" i="8" l="1"/>
  <c r="S11" i="8"/>
  <c r="S13" i="8"/>
  <c r="S15" i="8"/>
  <c r="S17" i="8"/>
  <c r="S19" i="8"/>
  <c r="O4" i="8"/>
  <c r="T14" i="8"/>
  <c r="S14" i="8"/>
  <c r="F6" i="8"/>
  <c r="S5" i="8"/>
  <c r="K23" i="8"/>
  <c r="K25" i="8" s="1"/>
  <c r="O9" i="8"/>
  <c r="O13" i="8"/>
  <c r="O6" i="8"/>
  <c r="O5" i="8"/>
  <c r="O12" i="8"/>
  <c r="T17" i="8" s="1"/>
  <c r="O10" i="8"/>
  <c r="S221" i="2"/>
  <c r="F24" i="8"/>
  <c r="F25" i="8"/>
  <c r="C27" i="8"/>
  <c r="C21" i="8"/>
  <c r="AH4" i="6"/>
  <c r="AH3" i="6"/>
  <c r="AG6" i="6"/>
  <c r="AC6" i="6"/>
  <c r="C20" i="8"/>
  <c r="AI2" i="6"/>
  <c r="AI3" i="6"/>
  <c r="AI4" i="6"/>
  <c r="AG2" i="6"/>
  <c r="F10" i="8"/>
  <c r="F9" i="8"/>
  <c r="F7" i="8"/>
  <c r="F8" i="8"/>
  <c r="F5" i="8"/>
  <c r="C12" i="8"/>
  <c r="G26" i="4"/>
  <c r="C5" i="8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 l="1"/>
  <c r="T13" i="8"/>
  <c r="T19" i="8"/>
  <c r="S6" i="8"/>
  <c r="S8" i="8" s="1"/>
  <c r="T5" i="8"/>
  <c r="K4" i="8"/>
  <c r="T18" i="8"/>
  <c r="T4" i="8"/>
  <c r="T15" i="8"/>
  <c r="S18" i="8"/>
  <c r="S21" i="8" s="1"/>
  <c r="O11" i="8"/>
  <c r="T11" i="8" s="1"/>
  <c r="F26" i="8"/>
  <c r="AH6" i="6"/>
  <c r="C22" i="8"/>
  <c r="C30" i="8" s="1"/>
  <c r="F11" i="8"/>
  <c r="T21" i="8" l="1"/>
  <c r="U18" i="8"/>
  <c r="S23" i="8"/>
  <c r="O15" i="8"/>
  <c r="U21" i="8" s="1"/>
  <c r="V21" i="8" s="1"/>
  <c r="F30" i="8"/>
  <c r="F28" i="8"/>
  <c r="X3" i="4" l="1"/>
  <c r="Q11" i="5"/>
  <c r="P11" i="5" s="1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 s="1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 l="1"/>
  <c r="Z23" i="4"/>
  <c r="T26" i="4" l="1"/>
  <c r="C6" i="8"/>
  <c r="C7" i="8" s="1"/>
  <c r="S220" i="2"/>
  <c r="S219" i="2"/>
  <c r="T6" i="8" l="1"/>
  <c r="C15" i="8"/>
  <c r="O30" i="8"/>
  <c r="K28" i="8"/>
  <c r="K30" i="8"/>
  <c r="T8" i="8" l="1"/>
  <c r="T23" i="8"/>
  <c r="U23" i="8" s="1"/>
  <c r="U6" i="8"/>
  <c r="U8" i="8"/>
  <c r="F13" i="8"/>
  <c r="F33" i="8" s="1"/>
  <c r="K11" i="8" s="1"/>
  <c r="K15" i="8" s="1"/>
  <c r="F15" i="8"/>
  <c r="K19" i="8" l="1"/>
  <c r="O19" i="8" s="1"/>
  <c r="O17" i="8"/>
</calcChain>
</file>

<file path=xl/sharedStrings.xml><?xml version="1.0" encoding="utf-8"?>
<sst xmlns="http://schemas.openxmlformats.org/spreadsheetml/2006/main" count="8791" uniqueCount="4017">
  <si>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</si>
  <si>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</si>
  <si>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</si>
  <si>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</si>
  <si>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</si>
  <si>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</si>
  <si>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</si>
  <si>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</si>
  <si>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</si>
  <si>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</si>
  <si>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</si>
  <si>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</si>
  <si>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</si>
  <si>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</si>
  <si>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</si>
  <si>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Bing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</si>
  <si>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</si>
  <si>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</si>
  <si>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</si>
  <si>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</si>
  <si>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</si>
  <si>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</si>
  <si>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</si>
  <si>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</si>
  <si>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</si>
  <si>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>Martin</t>
  </si>
  <si>
    <t xml:space="preserve">Oxon </t>
  </si>
  <si>
    <t>martinjcash@gmail.com</t>
  </si>
  <si>
    <t>Mark</t>
  </si>
  <si>
    <t>Clay</t>
  </si>
  <si>
    <t>markrclay@icloud.com</t>
  </si>
  <si>
    <t>Craig</t>
  </si>
  <si>
    <t>Tom</t>
  </si>
  <si>
    <t>Croft</t>
  </si>
  <si>
    <t>tom@thomascroft.co.uk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</si>
  <si>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</si>
  <si>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</si>
  <si>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</si>
  <si>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</si>
  <si>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</si>
  <si>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</si>
  <si>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Jane</t>
  </si>
  <si>
    <t>Laura</t>
  </si>
  <si>
    <t>Eagle</t>
  </si>
  <si>
    <t>no computer access or mobile!</t>
  </si>
  <si>
    <t>Witney</t>
  </si>
  <si>
    <t>Griffiths</t>
  </si>
  <si>
    <t>eirian.griffiths@btinternet.com</t>
  </si>
  <si>
    <t>charlottehewson@icloud.com</t>
  </si>
  <si>
    <t>Kassandra</t>
  </si>
  <si>
    <t>Isaacson</t>
  </si>
  <si>
    <t>k.isaacson@btinternet.com</t>
  </si>
  <si>
    <t>Christine</t>
  </si>
  <si>
    <t>Jones</t>
  </si>
  <si>
    <t>Lin</t>
  </si>
  <si>
    <t>Didcot</t>
  </si>
  <si>
    <t>lin@linkerrdesign.co.uk</t>
  </si>
  <si>
    <t>Peter</t>
  </si>
  <si>
    <t>Lawrence</t>
  </si>
  <si>
    <t>Henrietta</t>
  </si>
  <si>
    <t>Lawson Johnston</t>
  </si>
  <si>
    <t>Hettslj@gmail.com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</si>
  <si>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</si>
  <si>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</si>
  <si>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</si>
  <si>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</si>
  <si>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</si>
  <si>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</si>
  <si>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</si>
  <si>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Jenny</t>
  </si>
  <si>
    <t>Sue</t>
  </si>
  <si>
    <t>Ken</t>
  </si>
  <si>
    <t>Organ</t>
  </si>
  <si>
    <t>design@organgraphic.com</t>
  </si>
  <si>
    <t>fwr.723@gmail.com</t>
  </si>
  <si>
    <t>Claire Christie</t>
  </si>
  <si>
    <t>Sadler</t>
  </si>
  <si>
    <t>clairechristie5@gmail.com</t>
  </si>
  <si>
    <t>Sarah</t>
  </si>
  <si>
    <t>spackmansarah@hotmail.com</t>
  </si>
  <si>
    <t>Louise</t>
  </si>
  <si>
    <t>Taylor</t>
  </si>
  <si>
    <t>Philip</t>
  </si>
  <si>
    <t>Vainker</t>
  </si>
  <si>
    <t>Paul</t>
  </si>
  <si>
    <t>Sally</t>
  </si>
  <si>
    <t>Caroline</t>
  </si>
  <si>
    <t>Honorary</t>
  </si>
  <si>
    <t>Harriet</t>
  </si>
  <si>
    <t>Headington</t>
  </si>
  <si>
    <t>Lucy</t>
  </si>
  <si>
    <t>Stopford</t>
  </si>
  <si>
    <t>Johannes</t>
  </si>
  <si>
    <t>johannes@vonstumm.com</t>
  </si>
  <si>
    <t>Rona</t>
  </si>
  <si>
    <t>rona.inc@icloud.com</t>
  </si>
  <si>
    <t>Kathryn</t>
  </si>
  <si>
    <t>Acton</t>
  </si>
  <si>
    <t>info@kathrynacton.co.uk</t>
  </si>
  <si>
    <t>info@paul-acton.co.uk</t>
  </si>
  <si>
    <t>Sophie</t>
  </si>
  <si>
    <t>Alison</t>
  </si>
  <si>
    <t>Berrett</t>
  </si>
  <si>
    <t>alisonberrettartist@gmail.com</t>
  </si>
  <si>
    <t>David</t>
  </si>
  <si>
    <t>Bliss</t>
  </si>
  <si>
    <t>davidbliss67@hotmail.com</t>
  </si>
  <si>
    <t>Alexandra</t>
  </si>
  <si>
    <t>Buckle</t>
  </si>
  <si>
    <t>info@alexandrabuckle.co.uk</t>
  </si>
  <si>
    <t>Martyn</t>
  </si>
  <si>
    <t>Burdon</t>
  </si>
  <si>
    <t>martynburdon@hotmail.com</t>
  </si>
  <si>
    <t>Barbara</t>
  </si>
  <si>
    <t>Calderwood</t>
  </si>
  <si>
    <t>barbaracalderwood@icloud.com</t>
  </si>
  <si>
    <t>Emmett</t>
  </si>
  <si>
    <t>Casley</t>
  </si>
  <si>
    <t>emmettcasley@gmail.com</t>
  </si>
  <si>
    <t>Claire</t>
  </si>
  <si>
    <t>Venables</t>
  </si>
  <si>
    <t>claire@clairevenables.co.uk</t>
  </si>
  <si>
    <t>Rod</t>
  </si>
  <si>
    <t>rodcraigartist@gmail.com</t>
  </si>
  <si>
    <t>Camilla</t>
  </si>
  <si>
    <t>Dowse</t>
  </si>
  <si>
    <t>camilla@camilladowse.co.uk</t>
  </si>
  <si>
    <t>Nicola</t>
  </si>
  <si>
    <t>Durrant</t>
  </si>
  <si>
    <t>nic@durrant-artwork.com</t>
  </si>
  <si>
    <t>Freemantle Schremp</t>
  </si>
  <si>
    <t>Marian</t>
  </si>
  <si>
    <t>Hyland</t>
  </si>
  <si>
    <t>Marianhyland@hotmail.co.uk</t>
  </si>
  <si>
    <t>Cathy</t>
  </si>
  <si>
    <t>Landell Mills</t>
  </si>
  <si>
    <t>cathylandellmills@me.com</t>
  </si>
  <si>
    <t>Andrew</t>
  </si>
  <si>
    <t>McNeile Jones</t>
  </si>
  <si>
    <t>andrew.mcneilejones@gmail.com</t>
  </si>
  <si>
    <t>Jeremy</t>
  </si>
  <si>
    <t>Morgan</t>
  </si>
  <si>
    <t>info@fizogdesign.co.uk</t>
  </si>
  <si>
    <t>Antony</t>
  </si>
  <si>
    <t>Perry</t>
  </si>
  <si>
    <t>antony.perry@future-work.co.uk</t>
  </si>
  <si>
    <t>Danely</t>
  </si>
  <si>
    <t>Robin</t>
  </si>
  <si>
    <t>robindanely@gmail.com</t>
  </si>
  <si>
    <t>Shi</t>
  </si>
  <si>
    <t>binginuk@gmail.com</t>
  </si>
  <si>
    <t>Smith</t>
  </si>
  <si>
    <t>Ann</t>
  </si>
  <si>
    <t>Stacey</t>
  </si>
  <si>
    <t>Warwick</t>
  </si>
  <si>
    <t>lw@definitivedesign.co.uk</t>
  </si>
  <si>
    <t>judithnzur@gmail.com</t>
  </si>
  <si>
    <t>On going</t>
  </si>
  <si>
    <t>Rebecca</t>
  </si>
  <si>
    <t>Balmer</t>
  </si>
  <si>
    <t>Berman</t>
  </si>
  <si>
    <t>acb@alisonberman.com</t>
  </si>
  <si>
    <t>Bevan</t>
  </si>
  <si>
    <t>Maggie</t>
  </si>
  <si>
    <t>Bicknell</t>
  </si>
  <si>
    <t>maggiebicknell@gmail.com</t>
  </si>
  <si>
    <t>Alan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</si>
  <si>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</si>
  <si>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</si>
  <si>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</si>
  <si>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</si>
  <si>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</si>
  <si>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</si>
  <si>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</si>
  <si>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Chorley</t>
  </si>
  <si>
    <t>sallyc500@gmail.com</t>
  </si>
  <si>
    <t>Jill</t>
  </si>
  <si>
    <t>Colchester</t>
  </si>
  <si>
    <t>jillzzee@yahoo.com</t>
  </si>
  <si>
    <t>Anne</t>
  </si>
  <si>
    <t>Gerry</t>
  </si>
  <si>
    <t>Coles</t>
  </si>
  <si>
    <t>Marjorie</t>
  </si>
  <si>
    <t>Collins</t>
  </si>
  <si>
    <t>mac@marjoriecollins.com</t>
  </si>
  <si>
    <t>Conway</t>
  </si>
  <si>
    <t>Bobbie</t>
  </si>
  <si>
    <t>Amanda</t>
  </si>
  <si>
    <t>Emma</t>
  </si>
  <si>
    <t>Anna</t>
  </si>
  <si>
    <t>Aston Tirrold</t>
  </si>
  <si>
    <t>Susan</t>
  </si>
  <si>
    <t>Draisey</t>
  </si>
  <si>
    <t>mark@markdraisey.com</t>
  </si>
  <si>
    <t>Drinkwater</t>
  </si>
  <si>
    <t>c.drinkwater760@btinternet.com</t>
  </si>
  <si>
    <t>Joan</t>
  </si>
  <si>
    <t>markfennellart@gmail.com</t>
  </si>
  <si>
    <t>Ford</t>
  </si>
  <si>
    <t>Richard</t>
  </si>
  <si>
    <t>Dianne</t>
  </si>
  <si>
    <t>Frank</t>
  </si>
  <si>
    <t>diannelfrank@hotmail.com</t>
  </si>
  <si>
    <t>Penelope</t>
  </si>
  <si>
    <t>Fulljames</t>
  </si>
  <si>
    <t>penelopefulljames@hotmail.com</t>
  </si>
  <si>
    <t>Helen</t>
  </si>
  <si>
    <t>Amy</t>
  </si>
  <si>
    <t>Glees</t>
  </si>
  <si>
    <t>amyfglees@gmail.com</t>
  </si>
  <si>
    <t>Antonia</t>
  </si>
  <si>
    <t>Glynne Jones</t>
  </si>
  <si>
    <t>Becky</t>
  </si>
  <si>
    <t>tonyhinchliffe@live.co.uk</t>
  </si>
  <si>
    <t>Kate</t>
  </si>
  <si>
    <t>Hipkiss</t>
  </si>
  <si>
    <t>k.hipkiss@hotmail.co.uk</t>
  </si>
  <si>
    <t>Beatrice</t>
  </si>
  <si>
    <t>Hoffman</t>
  </si>
  <si>
    <t>beatricemhoffman@gmail.com</t>
  </si>
  <si>
    <t>Angie</t>
  </si>
  <si>
    <t>Hunt</t>
  </si>
  <si>
    <t>Alex</t>
  </si>
  <si>
    <t>Kay</t>
  </si>
  <si>
    <t>Jamieson</t>
  </si>
  <si>
    <t>kayjamieson_7@hotmail.com</t>
  </si>
  <si>
    <t>Kestner</t>
  </si>
  <si>
    <t>alankestner@gmail.com</t>
  </si>
  <si>
    <t>Kidd</t>
  </si>
  <si>
    <t>King</t>
  </si>
  <si>
    <t>Heather</t>
  </si>
  <si>
    <t>heather_king2004@yahoo.co.uk</t>
  </si>
  <si>
    <t>Kirkman</t>
  </si>
  <si>
    <t>kirkman.ramsbury@btconnect.com</t>
  </si>
  <si>
    <t>Kolos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</si>
  <si>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</si>
  <si>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</si>
  <si>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</si>
  <si>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</si>
  <si>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</si>
  <si>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</si>
  <si>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</si>
  <si>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</si>
  <si>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Briony</t>
  </si>
  <si>
    <t>Lawson</t>
  </si>
  <si>
    <t>photos@andrewlawson.com</t>
  </si>
  <si>
    <t>Lester</t>
  </si>
  <si>
    <t>Kevin</t>
  </si>
  <si>
    <t>June</t>
  </si>
  <si>
    <t>Mathews</t>
  </si>
  <si>
    <t>junescottmathews@gmail.com</t>
  </si>
  <si>
    <t>Liz</t>
  </si>
  <si>
    <t>Milburn</t>
  </si>
  <si>
    <t>Miller</t>
  </si>
  <si>
    <t>zelgamiller@yahoo.com</t>
  </si>
  <si>
    <t>Wendy</t>
  </si>
  <si>
    <t>Newhofer</t>
  </si>
  <si>
    <t>wendynewhofer@hotmail.com</t>
  </si>
  <si>
    <t>info@jennifer-newman.com</t>
  </si>
  <si>
    <t>Pakeman</t>
  </si>
  <si>
    <t>Tara</t>
  </si>
  <si>
    <t>Parker-Woolway</t>
  </si>
  <si>
    <t>Kathy</t>
  </si>
  <si>
    <t>Rosie</t>
  </si>
  <si>
    <t>Jim</t>
  </si>
  <si>
    <t>robinson.916@btinternet.com</t>
  </si>
  <si>
    <t>Yvonne</t>
  </si>
  <si>
    <t>yvonnerobinson@clara.co.uk</t>
  </si>
  <si>
    <t>Shakespeare</t>
  </si>
  <si>
    <t>francesca@francescashakespeare.com</t>
  </si>
  <si>
    <t>Marie</t>
  </si>
  <si>
    <t>Side</t>
  </si>
  <si>
    <t>sue.side30@gmail.com</t>
  </si>
  <si>
    <t>Somerscales</t>
  </si>
  <si>
    <t>john.somerscales@btinternet.com</t>
  </si>
  <si>
    <t>Soskice</t>
  </si>
  <si>
    <t>asoskice@talktalk.net</t>
  </si>
  <si>
    <t>Victoria</t>
  </si>
  <si>
    <t>Strother</t>
  </si>
  <si>
    <t>Ruth</t>
  </si>
  <si>
    <t>Swain</t>
  </si>
  <si>
    <t>ruth@ruthsportraits.com</t>
  </si>
  <si>
    <t>Crabby</t>
  </si>
  <si>
    <t>50 Rowell Way</t>
  </si>
  <si>
    <t>OX7 5BD</t>
  </si>
  <si>
    <t>ceramics@crabbytaylor.com</t>
  </si>
  <si>
    <t>01608 644158</t>
  </si>
  <si>
    <t>gtaylor44@aol.com</t>
  </si>
  <si>
    <t>Turner</t>
  </si>
  <si>
    <t>Hannah</t>
  </si>
  <si>
    <t>Vickery</t>
  </si>
  <si>
    <t>hmjvickery@gmail.com</t>
  </si>
  <si>
    <t>Cassandra</t>
  </si>
  <si>
    <t>Wall</t>
  </si>
  <si>
    <t>cassandrapictures@yahoo.com</t>
  </si>
  <si>
    <t>Polly</t>
  </si>
  <si>
    <t>Ward</t>
  </si>
  <si>
    <t>Webb</t>
  </si>
  <si>
    <t>Wheeler</t>
  </si>
  <si>
    <t>Lizzie</t>
  </si>
  <si>
    <t>erwheeler21@gmail.com</t>
  </si>
  <si>
    <t>Elaine</t>
  </si>
  <si>
    <t>Wilson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</si>
  <si>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</si>
  <si>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</si>
  <si>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</si>
  <si>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</si>
  <si>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</si>
  <si>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</si>
  <si>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</si>
  <si>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</si>
  <si>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</si>
  <si>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</si>
  <si>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</si>
  <si>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</si>
  <si>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</si>
  <si>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</si>
  <si>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</si>
  <si>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</si>
  <si>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</si>
  <si>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Catherine</t>
  </si>
  <si>
    <t>Binnie</t>
  </si>
  <si>
    <t>binniecatherine@gmail.com</t>
  </si>
  <si>
    <t>Coleman-Jones</t>
  </si>
  <si>
    <t>emmacoleman_jones@hotmail.com</t>
  </si>
  <si>
    <t>Charlie</t>
  </si>
  <si>
    <t>Davies</t>
  </si>
  <si>
    <t>charlotte.davies@talktalk.net</t>
  </si>
  <si>
    <t>Julia</t>
  </si>
  <si>
    <t>Engelhardt</t>
  </si>
  <si>
    <t>julia@juliaengelhardt.co.uk</t>
  </si>
  <si>
    <t>Huggett</t>
  </si>
  <si>
    <t>Myrica</t>
  </si>
  <si>
    <t>myrica@btinternet.com</t>
  </si>
  <si>
    <t>Kimminau-Jobling</t>
  </si>
  <si>
    <t>sally@sjobling.com</t>
  </si>
  <si>
    <t>Mary</t>
  </si>
  <si>
    <t>Knowland</t>
  </si>
  <si>
    <t>mary.knowland@gmail.com</t>
  </si>
  <si>
    <t>Minter</t>
  </si>
  <si>
    <t>paulminter1@outlook.com</t>
  </si>
  <si>
    <t>Norman</t>
  </si>
  <si>
    <t>yvette@yvettephillipsart.com</t>
  </si>
  <si>
    <t>Lesley</t>
  </si>
  <si>
    <t>Reeves</t>
  </si>
  <si>
    <t>marie@marie-robinson.com</t>
  </si>
  <si>
    <t>Scully</t>
  </si>
  <si>
    <t>kevinscully@btinternet.com</t>
  </si>
  <si>
    <t>carrie_stanley@hotmail.co.uk</t>
  </si>
  <si>
    <t>hward1820@btinternet.com</t>
  </si>
  <si>
    <t>Sandh</t>
  </si>
  <si>
    <t>Debbie</t>
  </si>
  <si>
    <t>Francesca</t>
  </si>
  <si>
    <t>C&amp;I</t>
  </si>
  <si>
    <t>M</t>
  </si>
  <si>
    <t>a.glynnejones@outlook.com</t>
  </si>
  <si>
    <t>Ruth Swain (ruth@ruthsportraits.com)</t>
  </si>
  <si>
    <t>cus_N6PmD13BvMJVdN</t>
  </si>
  <si>
    <t>pm_1MMAwcL2mw6tzYKUF3AQam5e</t>
  </si>
  <si>
    <t>Jennifer Newman (info@jennifer-newman.com)</t>
  </si>
  <si>
    <t>cus_N6NillQLehmCoA</t>
  </si>
  <si>
    <t>pm_1MLr05L2mw6tzYKUFRdXenjH</t>
  </si>
  <si>
    <t>Martin Cash (martinjcash@gmail.com)</t>
  </si>
  <si>
    <t>cus_N636zVTnIQMPmV</t>
  </si>
  <si>
    <t>pm_1MLkiuL2mw6tzYKUD6DHvDwG</t>
  </si>
  <si>
    <t>Mark Draisey (mark@markdraisey.com)</t>
  </si>
  <si>
    <t>cus_N5wcS2tn0YjKhf</t>
  </si>
  <si>
    <t>Card ID</t>
  </si>
  <si>
    <t>Description</t>
  </si>
  <si>
    <t>id</t>
  </si>
  <si>
    <t>gerrycolesprints@btinternet.com</t>
  </si>
  <si>
    <t>king1812@live.com</t>
  </si>
  <si>
    <t>Not Paid</t>
  </si>
  <si>
    <t>Member</t>
  </si>
  <si>
    <t>Price</t>
  </si>
  <si>
    <t>ruthmswain@gmail.com</t>
  </si>
  <si>
    <t>Oil on Canvas</t>
  </si>
  <si>
    <t>Acrylic</t>
  </si>
  <si>
    <t>Watercolour</t>
  </si>
  <si>
    <t>Gouache</t>
  </si>
  <si>
    <t>Oil</t>
  </si>
  <si>
    <t>Oil on Board</t>
  </si>
  <si>
    <t>Lizzy</t>
  </si>
  <si>
    <t>Collage</t>
  </si>
  <si>
    <t>30cm x 30cm</t>
  </si>
  <si>
    <t>Date</t>
  </si>
  <si>
    <t>?</t>
  </si>
  <si>
    <t>robertacatizone@gmail.com</t>
  </si>
  <si>
    <t>cgrantgawood@gmail.com</t>
  </si>
  <si>
    <t>sally@sallycastle.co.uk</t>
  </si>
  <si>
    <t>susandal@hotmail.co.uk</t>
  </si>
  <si>
    <t>rosiealicetaylor@gmail.com</t>
  </si>
  <si>
    <t>lina.deatherage@gmail.com</t>
  </si>
  <si>
    <t>rjrobins@btinternet.com</t>
  </si>
  <si>
    <t>ronalou1@hotmail.com</t>
  </si>
  <si>
    <t>mjphaddon@icloud.com</t>
  </si>
  <si>
    <t>candida@candidagroom.co.uk</t>
  </si>
  <si>
    <t>samanthajessel@hotmail.com</t>
  </si>
  <si>
    <t>autumn.onion.art@gmail.com</t>
  </si>
  <si>
    <t>thisisalicekwan@gmail.com</t>
  </si>
  <si>
    <t>julia.thaxton@gmail.com</t>
  </si>
  <si>
    <t>csrread@gmail.com</t>
  </si>
  <si>
    <t>Carolinewilson.wilson55@gmail.com</t>
  </si>
  <si>
    <t>thedeliafunk@gmail.com</t>
  </si>
  <si>
    <t>helengreeneart@gmail.com</t>
  </si>
  <si>
    <t>tfashleyart@gmail.com</t>
  </si>
  <si>
    <t>lynnejcameron@yahoo.co.uk</t>
  </si>
  <si>
    <t>vicki@bolduc.co.uk</t>
  </si>
  <si>
    <t>vdearlove@btinternet.com</t>
  </si>
  <si>
    <t>catherinepumphrey8@gmail.com</t>
  </si>
  <si>
    <t>perryjoan1@gmail.com</t>
  </si>
  <si>
    <t>Liz.m@day2.co.uk</t>
  </si>
  <si>
    <t>helengreenart2023@gmail.com</t>
  </si>
  <si>
    <t>sallyannbowler@gmail.com</t>
  </si>
  <si>
    <t>kshock1@gmail.com</t>
  </si>
  <si>
    <t>bry@grovestreetmedia.com</t>
  </si>
  <si>
    <t>jdlinoprints@gmail.com</t>
  </si>
  <si>
    <t>gabrielbarbart@gmail.com</t>
  </si>
  <si>
    <t>trish.ampleford@gmail.com</t>
  </si>
  <si>
    <t>hello@pollypincottart.com</t>
  </si>
  <si>
    <t>the.bainbridges@btinternet.com</t>
  </si>
  <si>
    <t>junezhuuk@yahoo.co.uk</t>
  </si>
  <si>
    <t>kathyshaw1@gmail.com</t>
  </si>
  <si>
    <t>min@minreid.com</t>
  </si>
  <si>
    <t>info@penelopebrook-artist.com</t>
  </si>
  <si>
    <t>k.loudoun@btopenworld.com</t>
  </si>
  <si>
    <t>nvfletcher@btinternet.com</t>
  </si>
  <si>
    <t>grahamjefford@gmail.com</t>
  </si>
  <si>
    <t>sonj39@hotmail.com</t>
  </si>
  <si>
    <t>helen.orton@btinternet.com</t>
  </si>
  <si>
    <t>amy_webb@me.com</t>
  </si>
  <si>
    <t>Lesleyyoung44@aol.com</t>
  </si>
  <si>
    <t>izzypigott@gmail.com</t>
  </si>
  <si>
    <t>melaniewrightstudio@googlemail.com</t>
  </si>
  <si>
    <t>freemantleuk@gmail.com</t>
  </si>
  <si>
    <t>david.tidsall@icloud.com</t>
  </si>
  <si>
    <t>sarahlhill@hotmail.com</t>
  </si>
  <si>
    <t>rjsz3011@gmail.com</t>
  </si>
  <si>
    <t>emmawiddowsonart@gmail.com</t>
  </si>
  <si>
    <t>lizmilburn1@gmail.com</t>
  </si>
  <si>
    <t>malcolmmoor@aol.com</t>
  </si>
  <si>
    <t>Mail@jayneford.com</t>
  </si>
  <si>
    <t>beckycarpenter-191@hotmail.co.uk</t>
  </si>
  <si>
    <t>dandkjoy@live.co.uk</t>
  </si>
  <si>
    <t>sa.cummings@outlook.com</t>
  </si>
  <si>
    <t>shirleyaspeight@hotmail.com</t>
  </si>
  <si>
    <t>Helenaclairepalmer@gmail.com</t>
  </si>
  <si>
    <t>imogenamcurry@hotmail.com</t>
  </si>
  <si>
    <t>nikstanbridge@gmail.com</t>
  </si>
  <si>
    <t>aptepaul62@gmail.com</t>
  </si>
  <si>
    <t>Jennybalmer@aol.com</t>
  </si>
  <si>
    <t>grcourses@hotmail.co.uk</t>
  </si>
  <si>
    <t>jennyhuggett5@gmail.com</t>
  </si>
  <si>
    <t>Sarah.l.denton@hotmail.co.uk</t>
  </si>
  <si>
    <t>julie.sailing-free@ntlworld.com</t>
  </si>
  <si>
    <t>agall@me.com</t>
  </si>
  <si>
    <t>roberta.walton@talk21.com</t>
  </si>
  <si>
    <t>studio@barrymiller.co.uk</t>
  </si>
  <si>
    <t>wolfango@gmail.com</t>
  </si>
  <si>
    <t>mariebatters@hotmail.com</t>
  </si>
  <si>
    <t>carolinemoore.art@btinternet.com</t>
  </si>
  <si>
    <t>sarah_archangel@hotmail.com</t>
  </si>
  <si>
    <t>beavanwaes@aol.com</t>
  </si>
  <si>
    <t>helen.whitley@gmail.com</t>
  </si>
  <si>
    <t>hello@louisebrookcreative.com</t>
  </si>
  <si>
    <t>chilternpaintings@outlook.com</t>
  </si>
  <si>
    <t>jacqui@jacquelineabel.com</t>
  </si>
  <si>
    <t>laraineatno4@gmail.com</t>
  </si>
  <si>
    <t>lufoskett@gmail.com</t>
  </si>
  <si>
    <t>home@jennybowden.plus.com</t>
  </si>
  <si>
    <t>bobbie.seagroatt@gmail.com</t>
  </si>
  <si>
    <t>ellisjamesstacey@gmail.com</t>
  </si>
  <si>
    <t>marinammorton@gmail.com</t>
  </si>
  <si>
    <t>carole@carole.wtf</t>
  </si>
  <si>
    <t>acbenners@yahoo.com</t>
  </si>
  <si>
    <t>debbiecullen88@gmail.com</t>
  </si>
  <si>
    <t>imrolls19@hotmail.com</t>
  </si>
  <si>
    <t>hello@petrarichardsartist.com</t>
  </si>
  <si>
    <t>d6.david@gmail.com</t>
  </si>
  <si>
    <t>Philippa.redman@outlook.com</t>
  </si>
  <si>
    <t>silvi@studioschaumloeffel.com</t>
  </si>
  <si>
    <t>david@davidhjonespainter.com</t>
  </si>
  <si>
    <t>connierose1709@gmail.com</t>
  </si>
  <si>
    <t>louise@cobi.co.uk</t>
  </si>
  <si>
    <t>tracylesterartist@gmail.com</t>
  </si>
  <si>
    <t>juliasfish@btinternet.com</t>
  </si>
  <si>
    <t>sarah@mcdduncan.myzen.co.uk</t>
  </si>
  <si>
    <t>dianajoanlucy@gmail.com</t>
  </si>
  <si>
    <t>cus_OP46ymyH2f3C19</t>
  </si>
  <si>
    <t>BahARTS (bahar@bahartsinterior.com)</t>
  </si>
  <si>
    <t>bahar@bahartsinterior.com</t>
  </si>
  <si>
    <t>ewan.ashley@gmail.com</t>
  </si>
  <si>
    <t>graemenoble@btopenworld.com</t>
  </si>
  <si>
    <t>Debbie.dovecot@hotmail.com</t>
  </si>
  <si>
    <t>barrie.bullen@gmail.com</t>
  </si>
  <si>
    <t>lizzy.price@icloud.com</t>
  </si>
  <si>
    <t>amaia.salazarrodriguez@rsa.ox.ac.uk</t>
  </si>
  <si>
    <t>yolande.wyer@gmail.com</t>
  </si>
  <si>
    <t>helenmcc_uk_2000@yahoo.co.uk</t>
  </si>
  <si>
    <t>bclareb@gmail.com</t>
  </si>
  <si>
    <t>ajwild@gmail.com</t>
  </si>
  <si>
    <t>unwindart@gmail.com</t>
  </si>
  <si>
    <t>alexjlongart@outlook.com</t>
  </si>
  <si>
    <t>rhiannon.e@btinternet.com</t>
  </si>
  <si>
    <t>imo.orr@gmail.com</t>
  </si>
  <si>
    <t>joanafilipacosteirapaulo@gmail.com</t>
  </si>
  <si>
    <t>kashpatel101@outlook.com</t>
  </si>
  <si>
    <t>henrypeplow1@gmail.com</t>
  </si>
  <si>
    <t>jessi.hol@gmx.de</t>
  </si>
  <si>
    <t>jclillywhite@gmail.com</t>
  </si>
  <si>
    <t>n_e_morris@hotmail.com</t>
  </si>
  <si>
    <t>ajbird05@btinternet.com</t>
  </si>
  <si>
    <t>Info@kathryncroxson.com</t>
  </si>
  <si>
    <t>alexander.olek.conway@gmail.com</t>
  </si>
  <si>
    <t>juliabowles@me.com</t>
  </si>
  <si>
    <t>hollywinterborn@aol.com</t>
  </si>
  <si>
    <t>carolharvey.artitude@gmail.com</t>
  </si>
  <si>
    <t>louiseemmahawkins@gmail.com</t>
  </si>
  <si>
    <t>Kaygibbons@kaygibbons.art</t>
  </si>
  <si>
    <t>Elainemccurdy56@gmail.com</t>
  </si>
  <si>
    <t>Amount</t>
  </si>
  <si>
    <t>Fee</t>
  </si>
  <si>
    <t>Artwork A</t>
  </si>
  <si>
    <t>Artwork B</t>
  </si>
  <si>
    <t>Count</t>
  </si>
  <si>
    <t>Entry ID</t>
  </si>
  <si>
    <t>Potential no ID sent</t>
  </si>
  <si>
    <t>Name (First)</t>
  </si>
  <si>
    <t>Name (Last)</t>
  </si>
  <si>
    <t>Submission Fee</t>
  </si>
  <si>
    <t>Email address</t>
  </si>
  <si>
    <t>Artwork A Title</t>
  </si>
  <si>
    <t>Artwork A Category</t>
  </si>
  <si>
    <t>Artwork A Medium</t>
  </si>
  <si>
    <t>Artwork A Size</t>
  </si>
  <si>
    <t>Artwork A Price</t>
  </si>
  <si>
    <t>Artwork A No. in edition</t>
  </si>
  <si>
    <t>Artwork B Title</t>
  </si>
  <si>
    <t>Artwork B Category</t>
  </si>
  <si>
    <t>Artwork B Medium</t>
  </si>
  <si>
    <t>Artwork B Size</t>
  </si>
  <si>
    <t>Artwork B Price</t>
  </si>
  <si>
    <t>Payment Amount</t>
  </si>
  <si>
    <t>Payment Status</t>
  </si>
  <si>
    <t>Roberta</t>
  </si>
  <si>
    <t>Catizone</t>
  </si>
  <si>
    <t>Member|10</t>
  </si>
  <si>
    <t>Trousers</t>
  </si>
  <si>
    <t>Print</t>
  </si>
  <si>
    <t>Lithograph</t>
  </si>
  <si>
    <t>18 x 24</t>
  </si>
  <si>
    <t>Ranchos de Taos</t>
  </si>
  <si>
    <t>24 x 18</t>
  </si>
  <si>
    <t>Paid</t>
  </si>
  <si>
    <t>Carole</t>
  </si>
  <si>
    <t>Grant-Garwood</t>
  </si>
  <si>
    <t>test 1</t>
  </si>
  <si>
    <t>Painting</t>
  </si>
  <si>
    <t>xx</t>
  </si>
  <si>
    <t>10x10</t>
  </si>
  <si>
    <t>Test 2</t>
  </si>
  <si>
    <t>Gould</t>
  </si>
  <si>
    <t>non-member|15</t>
  </si>
  <si>
    <t>laura@thepaintedbunny.co.uk</t>
  </si>
  <si>
    <t>Libra</t>
  </si>
  <si>
    <t>Watercolour, ink, salt, gold leaf, fineliners</t>
  </si>
  <si>
    <t>210 x 297mm</t>
  </si>
  <si>
    <t>NFS</t>
  </si>
  <si>
    <t>Virgo</t>
  </si>
  <si>
    <t>Y</t>
  </si>
  <si>
    <t>Basket of oranges with milk jug</t>
  </si>
  <si>
    <t>Oil on canvas stuck to plywood panel</t>
  </si>
  <si>
    <t>25cm x 50cm x 2.1 cm</t>
  </si>
  <si>
    <t>Gourd (thinking of Adriaen Coorte)</t>
  </si>
  <si>
    <t>Oil on Canvas stuck to plywood panel</t>
  </si>
  <si>
    <t>25cm x 25cm x 2.1cm</t>
  </si>
  <si>
    <t>Taite</t>
  </si>
  <si>
    <t>oil on canvas</t>
  </si>
  <si>
    <t>92cm x 92cm</t>
  </si>
  <si>
    <t>Ami</t>
  </si>
  <si>
    <t>Beesley</t>
  </si>
  <si>
    <t>pmbartox@gmail.com</t>
  </si>
  <si>
    <t>Trifecta Temptation</t>
  </si>
  <si>
    <t>Oil on Plyboard</t>
  </si>
  <si>
    <t>30 x 30 x 0.5</t>
  </si>
  <si>
    <t>Lye Valley</t>
  </si>
  <si>
    <t>Other</t>
  </si>
  <si>
    <t>Collage on MDF board</t>
  </si>
  <si>
    <t>15 x 40 x 1.5</t>
  </si>
  <si>
    <t>Vivien</t>
  </si>
  <si>
    <t>Shelton</t>
  </si>
  <si>
    <t>vivienshelton@mac.com</t>
  </si>
  <si>
    <t>White Pod</t>
  </si>
  <si>
    <t>3D</t>
  </si>
  <si>
    <t>Ceramics</t>
  </si>
  <si>
    <t>H:16 x 12 x 12cm</t>
  </si>
  <si>
    <t>Abyss</t>
  </si>
  <si>
    <t>Unglazed black stoneware ceramics.</t>
  </si>
  <si>
    <t>H:17 x W:24 x 24cm</t>
  </si>
  <si>
    <t>Castle</t>
  </si>
  <si>
    <t>Temple Island</t>
  </si>
  <si>
    <t>Linocut</t>
  </si>
  <si>
    <t>40 x 30 cm</t>
  </si>
  <si>
    <t>Compton Verney</t>
  </si>
  <si>
    <t>Scraperboard</t>
  </si>
  <si>
    <t>21 x 30 cm</t>
  </si>
  <si>
    <t>D'Alton</t>
  </si>
  <si>
    <t>Sitting Pretty</t>
  </si>
  <si>
    <t>Oil and mixed media</t>
  </si>
  <si>
    <t>61x51x2cm</t>
  </si>
  <si>
    <t>Cross-legged in the Armchair</t>
  </si>
  <si>
    <t>61x46x2cm</t>
  </si>
  <si>
    <t>Another Path</t>
  </si>
  <si>
    <t>Acrylic on canvas</t>
  </si>
  <si>
    <t>61 x 61 x 3.8</t>
  </si>
  <si>
    <t>Stories</t>
  </si>
  <si>
    <t>46 x 61 x 3.8</t>
  </si>
  <si>
    <t>von Stumm</t>
  </si>
  <si>
    <t>My Absent Friend</t>
  </si>
  <si>
    <t>Bronze</t>
  </si>
  <si>
    <t>20 x 21 x 10 cm</t>
  </si>
  <si>
    <t>Emptiness - Fullness</t>
  </si>
  <si>
    <t>Stainless Steel</t>
  </si>
  <si>
    <t>Lina</t>
  </si>
  <si>
    <t>Deatherage</t>
  </si>
  <si>
    <t>The Unknowing</t>
  </si>
  <si>
    <t>60 x 45 x 2</t>
  </si>
  <si>
    <t>carrie</t>
  </si>
  <si>
    <t>stanley</t>
  </si>
  <si>
    <t>Babushka</t>
  </si>
  <si>
    <t>oil on linen</t>
  </si>
  <si>
    <t>100x75x3 cm</t>
  </si>
  <si>
    <t>Wild card up my sleeve</t>
  </si>
  <si>
    <t>120x92x3</t>
  </si>
  <si>
    <t>judith</t>
  </si>
  <si>
    <t>zur</t>
  </si>
  <si>
    <t>Song for the dead in Rabinal, Guatemala</t>
  </si>
  <si>
    <t>oil and cold wax</t>
  </si>
  <si>
    <t>80 x 60</t>
  </si>
  <si>
    <t>Ashley and Spot</t>
  </si>
  <si>
    <t>40 x 30</t>
  </si>
  <si>
    <t>Lina-Maria</t>
  </si>
  <si>
    <t>Marrow</t>
  </si>
  <si>
    <t>linamariamarrow@gmail.com</t>
  </si>
  <si>
    <t>Reflections</t>
  </si>
  <si>
    <t>Acrylic, Perspex, on board</t>
  </si>
  <si>
    <t>90x90x3</t>
  </si>
  <si>
    <t>Robins</t>
  </si>
  <si>
    <t>P</t>
  </si>
  <si>
    <t>Thea</t>
  </si>
  <si>
    <t>Oils</t>
  </si>
  <si>
    <t>46x35.5cm</t>
  </si>
  <si>
    <t>Lisman</t>
  </si>
  <si>
    <t>Quad</t>
  </si>
  <si>
    <t>Oil on panel</t>
  </si>
  <si>
    <t>40x50x2</t>
  </si>
  <si>
    <t>Olly the footballer</t>
  </si>
  <si>
    <t>61x51x2</t>
  </si>
  <si>
    <t>Sharon</t>
  </si>
  <si>
    <t>Rich</t>
  </si>
  <si>
    <t>CELTIC MYSTERY</t>
  </si>
  <si>
    <t>Bathstone and Stained Glass</t>
  </si>
  <si>
    <t>H 79cm, W 37cm, D 16cm</t>
  </si>
  <si>
    <t>MOONLIGHT MAGIC</t>
  </si>
  <si>
    <t>Bathsone and Stained Glass</t>
  </si>
  <si>
    <t>H 80 cm, W 45 cm, D 20cm</t>
  </si>
  <si>
    <t>What Are We Without The Beasts?</t>
  </si>
  <si>
    <t>Woodcut</t>
  </si>
  <si>
    <t>24.7cm x 20cm</t>
  </si>
  <si>
    <t>Siobhan</t>
  </si>
  <si>
    <t>Abrahams</t>
  </si>
  <si>
    <t>siobhanpabrahams@outlook.com</t>
  </si>
  <si>
    <t>Acrylics on canvas board</t>
  </si>
  <si>
    <t>26 x 31 x 1</t>
  </si>
  <si>
    <t>The Director's Chair, Oxford Canal</t>
  </si>
  <si>
    <t>Acrylics on Canvas</t>
  </si>
  <si>
    <t>41 x51x 1</t>
  </si>
  <si>
    <t>mark</t>
  </si>
  <si>
    <t>haddon</t>
  </si>
  <si>
    <t>untitled</t>
  </si>
  <si>
    <t>mount board, paper, acrylic</t>
  </si>
  <si>
    <t>54 x 30 x 30</t>
  </si>
  <si>
    <t>55 x 40 x 25</t>
  </si>
  <si>
    <t>Alastair</t>
  </si>
  <si>
    <t>oil</t>
  </si>
  <si>
    <t>40 x 30 x 1</t>
  </si>
  <si>
    <t>Candida</t>
  </si>
  <si>
    <t>Groom</t>
  </si>
  <si>
    <t>artichoke</t>
  </si>
  <si>
    <t>Drawing</t>
  </si>
  <si>
    <t>graphite</t>
  </si>
  <si>
    <t>16.5 x 16.5 cm</t>
  </si>
  <si>
    <t>pine cone</t>
  </si>
  <si>
    <t>watercolour</t>
  </si>
  <si>
    <t>19.5 x 19.5 cm</t>
  </si>
  <si>
    <t>Samantha</t>
  </si>
  <si>
    <t>Jessel</t>
  </si>
  <si>
    <t>Bottle Reflections</t>
  </si>
  <si>
    <t>Acrylic on Paper</t>
  </si>
  <si>
    <t>27.5cm x 20 cm</t>
  </si>
  <si>
    <t>Barns and Hills</t>
  </si>
  <si>
    <t>20cm x 27.5cm</t>
  </si>
  <si>
    <t>Tomlinson</t>
  </si>
  <si>
    <t>paulrichardtomlinson@gmail.com</t>
  </si>
  <si>
    <t>The Bay Hotel, Robin Hood's Bay</t>
  </si>
  <si>
    <t>Watercolour plus pen and ink</t>
  </si>
  <si>
    <t>297mm x 420mm</t>
  </si>
  <si>
    <t>Catte St Oxford</t>
  </si>
  <si>
    <t>Noueiri</t>
  </si>
  <si>
    <t>Found Purple Flowers (Alliums)</t>
  </si>
  <si>
    <t>30x24x3.5</t>
  </si>
  <si>
    <t>Large Tree, Church Stretton</t>
  </si>
  <si>
    <t>40.5x30.5x2</t>
  </si>
  <si>
    <t>Barn at Binsey</t>
  </si>
  <si>
    <t>45cm x 35cm Framed</t>
  </si>
  <si>
    <t>Kitchen Table</t>
  </si>
  <si>
    <t>Sabine</t>
  </si>
  <si>
    <t>Barber</t>
  </si>
  <si>
    <t>barbersabine@gmail.com</t>
  </si>
  <si>
    <t>Contentment ("You gotta let go and sit still and allow contentment to come to you" - Elizabeth Gilbert)</t>
  </si>
  <si>
    <t>80cm x 50cm x 2cm</t>
  </si>
  <si>
    <t>Smiling heart ("Nothing shakes the smiling heart.” – Santosh Kalwar)</t>
  </si>
  <si>
    <t>30cm x 30cm x 2cm</t>
  </si>
  <si>
    <t>Pink Phalaeonopsis</t>
  </si>
  <si>
    <t>Coloured pencil on paper</t>
  </si>
  <si>
    <t>64 cm x 78 cm</t>
  </si>
  <si>
    <t>Purple Parrot</t>
  </si>
  <si>
    <t>57 cm x 43 cm</t>
  </si>
  <si>
    <t>Tranquilidad</t>
  </si>
  <si>
    <t>122 x 155 cm</t>
  </si>
  <si>
    <t>Dawn Walk by the River</t>
  </si>
  <si>
    <t>0il</t>
  </si>
  <si>
    <t>100 x 81</t>
  </si>
  <si>
    <t>Wing Yin Alice</t>
  </si>
  <si>
    <t>Kwan</t>
  </si>
  <si>
    <t>Glow</t>
  </si>
  <si>
    <t>40 x 30 x 1.5</t>
  </si>
  <si>
    <t>Possibility</t>
  </si>
  <si>
    <t>Thaxton</t>
  </si>
  <si>
    <t>Moonshine Love</t>
  </si>
  <si>
    <t>Watercolour, gouache and graphite on 300gsm paper</t>
  </si>
  <si>
    <t>40 x 50 cm</t>
  </si>
  <si>
    <t>Don't Wake Me If I'm Dreaming</t>
  </si>
  <si>
    <t>Mixed media on canvas</t>
  </si>
  <si>
    <t>60 x 75 cm</t>
  </si>
  <si>
    <t>Read</t>
  </si>
  <si>
    <t>Under Construction</t>
  </si>
  <si>
    <t>Watercolour and acrylic ink</t>
  </si>
  <si>
    <t>76 x 96 x 4 cm</t>
  </si>
  <si>
    <t>Victorian Destinations</t>
  </si>
  <si>
    <t>Watercolour and Acrylic Ink</t>
  </si>
  <si>
    <t>56 x 76 x 4cm</t>
  </si>
  <si>
    <t>Tea Garden Entrance</t>
  </si>
  <si>
    <t>Reduction Linocut</t>
  </si>
  <si>
    <t>44 x 54 x 2</t>
  </si>
  <si>
    <t>Tea Garden Path</t>
  </si>
  <si>
    <t>Summer Trees,  Christmas Common</t>
  </si>
  <si>
    <t>50.5 x 76 x 0.6</t>
  </si>
  <si>
    <t>Sunset, Brill Windmill</t>
  </si>
  <si>
    <t>30 x 40 x 0.6</t>
  </si>
  <si>
    <t>Delia</t>
  </si>
  <si>
    <t>Funk</t>
  </si>
  <si>
    <t>Shimmer Skin 1</t>
  </si>
  <si>
    <t>Gold leaf, textile dyes, heavyweight canvas</t>
  </si>
  <si>
    <t>2.0 x 1.5 m</t>
  </si>
  <si>
    <t>Shimmer Skin 2</t>
  </si>
  <si>
    <t>Silver and gold leaf, textile dyes, heavyweight canvas</t>
  </si>
  <si>
    <t>Catch the Wind</t>
  </si>
  <si>
    <t>30x40</t>
  </si>
  <si>
    <t>Before the deluge</t>
  </si>
  <si>
    <t>John Cooper</t>
  </si>
  <si>
    <t>35 x 22cm</t>
  </si>
  <si>
    <t>George Clooney</t>
  </si>
  <si>
    <t>42 x 26cm</t>
  </si>
  <si>
    <t>The Dark Eyed Sailor</t>
  </si>
  <si>
    <t>Pencil plus Wacom artwork on watercolour paper</t>
  </si>
  <si>
    <t>Height: 56cm . Bae diameter: 14.6 cm</t>
  </si>
  <si>
    <t>Devid I Goliaf</t>
  </si>
  <si>
    <t>Oil paint on cut out heavy watercolour paper</t>
  </si>
  <si>
    <t>38 cm high x 49 cm width</t>
  </si>
  <si>
    <t>Greene</t>
  </si>
  <si>
    <t>"At a Stretch"</t>
  </si>
  <si>
    <t>Bronze Resin</t>
  </si>
  <si>
    <t>33cm x 50cm x 14 cm</t>
  </si>
  <si>
    <t>"Reflection"</t>
  </si>
  <si>
    <t>Iron Resin with Rust patina</t>
  </si>
  <si>
    <t>42 x 30 x 20</t>
  </si>
  <si>
    <t>Jean</t>
  </si>
  <si>
    <t>Wykes</t>
  </si>
  <si>
    <t>jeanwykes@gmail.com</t>
  </si>
  <si>
    <t>Path through the woods</t>
  </si>
  <si>
    <t>Mixed media on paper</t>
  </si>
  <si>
    <t>35x25x0.1</t>
  </si>
  <si>
    <t>Thatcham Lakes</t>
  </si>
  <si>
    <t>25x35x0.1</t>
  </si>
  <si>
    <t>T F</t>
  </si>
  <si>
    <t>Ashley</t>
  </si>
  <si>
    <t>West from the Wittenham Clumps</t>
  </si>
  <si>
    <t>Pen and ink</t>
  </si>
  <si>
    <t>33 x 44</t>
  </si>
  <si>
    <t>Lynne</t>
  </si>
  <si>
    <t>Cameron</t>
  </si>
  <si>
    <t>Built on risk and resilience</t>
  </si>
  <si>
    <t>acrylic on canvas</t>
  </si>
  <si>
    <t>100 x 100 cm</t>
  </si>
  <si>
    <t>Quarantine</t>
  </si>
  <si>
    <t>acrylic on raw linen</t>
  </si>
  <si>
    <t>Bolduc</t>
  </si>
  <si>
    <t>Vinca Minor</t>
  </si>
  <si>
    <t>42 x 29.7</t>
  </si>
  <si>
    <t>Asparagus</t>
  </si>
  <si>
    <t>St Ives Beach Stories</t>
  </si>
  <si>
    <t>81.5 x 30</t>
  </si>
  <si>
    <t>St Ives Island Stories</t>
  </si>
  <si>
    <t>Undulations II</t>
  </si>
  <si>
    <t>Linen, silk, fique, nylon</t>
  </si>
  <si>
    <t>47 x 32cm</t>
  </si>
  <si>
    <t>The Devil is in the Detail</t>
  </si>
  <si>
    <t>Silk, steel, wool</t>
  </si>
  <si>
    <t>22 x 41cm</t>
  </si>
  <si>
    <t>The Red Tub</t>
  </si>
  <si>
    <t>99.5 x 70</t>
  </si>
  <si>
    <t>Summer Flowers</t>
  </si>
  <si>
    <t>79 x 59</t>
  </si>
  <si>
    <t>VALERIE  ANNE</t>
  </si>
  <si>
    <t>DEARLOVE</t>
  </si>
  <si>
    <t>MONA LISA</t>
  </si>
  <si>
    <t>OIL ON CANVAS</t>
  </si>
  <si>
    <t>67.5cm X 58cm x 3cm</t>
  </si>
  <si>
    <t>NOT FOR SALE</t>
  </si>
  <si>
    <t>BORRIS AND CARRIE</t>
  </si>
  <si>
    <t>ACRYLIC</t>
  </si>
  <si>
    <t>61cm x 45.5cm x 1.2cm</t>
  </si>
  <si>
    <t>JUNE</t>
  </si>
  <si>
    <t>DENT</t>
  </si>
  <si>
    <t>junetdent@yahoo.co.uk</t>
  </si>
  <si>
    <t>Midas</t>
  </si>
  <si>
    <t>Acrylic and ink on paper</t>
  </si>
  <si>
    <t>83.5 x 59.5</t>
  </si>
  <si>
    <t>When I dream I swim</t>
  </si>
  <si>
    <t>Acrylic on paper</t>
  </si>
  <si>
    <t>57 x 40</t>
  </si>
  <si>
    <t>Testify</t>
  </si>
  <si>
    <t>Acrylic, collage and mixed media</t>
  </si>
  <si>
    <t>40x40x2cm</t>
  </si>
  <si>
    <t>Ascension</t>
  </si>
  <si>
    <t>Acrylic and mixed media</t>
  </si>
  <si>
    <t>30x30cm</t>
  </si>
  <si>
    <t>Pumphrey</t>
  </si>
  <si>
    <t>Vase Colour Study</t>
  </si>
  <si>
    <t>Oil on canvas</t>
  </si>
  <si>
    <t>46 x 41 x 2cm</t>
  </si>
  <si>
    <t>Self-Seeded</t>
  </si>
  <si>
    <t>31 x 41 x 2cm</t>
  </si>
  <si>
    <t>Citadel Gateway St Marys Isles of Scily</t>
  </si>
  <si>
    <t>30x22</t>
  </si>
  <si>
    <t>Oxford Canal at Thrupp</t>
  </si>
  <si>
    <t>22x30</t>
  </si>
  <si>
    <t>Lisa</t>
  </si>
  <si>
    <t>lisa.jb.turner@btinternet.com</t>
  </si>
  <si>
    <t>Radley Road</t>
  </si>
  <si>
    <t>Coloured Pencil</t>
  </si>
  <si>
    <t>30x18.5cm</t>
  </si>
  <si>
    <t>Friday Still Life</t>
  </si>
  <si>
    <t>20x29cm</t>
  </si>
  <si>
    <t>Meier</t>
  </si>
  <si>
    <t>Saltmarsh (Early Summer)</t>
  </si>
  <si>
    <t>35x53 cm</t>
  </si>
  <si>
    <t>£450 unframed ( £ 550 framed)</t>
  </si>
  <si>
    <t>Garden ( Early summer )</t>
  </si>
  <si>
    <t>35x53cm</t>
  </si>
  <si>
    <t>£450 unframed ( £550 framed)</t>
  </si>
  <si>
    <t>martin</t>
  </si>
  <si>
    <t>Pye</t>
  </si>
  <si>
    <t>martinpye@ymail.com</t>
  </si>
  <si>
    <t>Portrait of Noel Gallagher</t>
  </si>
  <si>
    <t>Oil on box, canvas</t>
  </si>
  <si>
    <t>50cmx50cm</t>
  </si>
  <si>
    <t>Sting in Dune: Portrait</t>
  </si>
  <si>
    <t>100x100</t>
  </si>
  <si>
    <t>jane.strother@outlook.com</t>
  </si>
  <si>
    <t>Headland</t>
  </si>
  <si>
    <t>oil on board</t>
  </si>
  <si>
    <t>50 x 50 cm</t>
  </si>
  <si>
    <t>Chesil at Chiswell</t>
  </si>
  <si>
    <t>40 x 50cm</t>
  </si>
  <si>
    <t>Green</t>
  </si>
  <si>
    <t>Barn Owl in Flight</t>
  </si>
  <si>
    <t>Pastel Pencils</t>
  </si>
  <si>
    <t>33x43x2</t>
  </si>
  <si>
    <t>Bee on the Wing</t>
  </si>
  <si>
    <t>Christina</t>
  </si>
  <si>
    <t>Taylor-Smith</t>
  </si>
  <si>
    <t>taylorsmith2@btinternet.com</t>
  </si>
  <si>
    <t>Winter Oak</t>
  </si>
  <si>
    <t>Lino</t>
  </si>
  <si>
    <t>H62cm x w72cm</t>
  </si>
  <si>
    <t>£295 unframed plus post and packing</t>
  </si>
  <si>
    <t>Winter Copse</t>
  </si>
  <si>
    <t>H62cm x W72cm</t>
  </si>
  <si>
    <t>£295 Unframed plus post and packing</t>
  </si>
  <si>
    <t>Sally Ann</t>
  </si>
  <si>
    <t>Bowler</t>
  </si>
  <si>
    <t>Inception</t>
  </si>
  <si>
    <t>40cm X 30cm</t>
  </si>
  <si>
    <t>Blossoms</t>
  </si>
  <si>
    <t>50.5cm X 20cm</t>
  </si>
  <si>
    <t>Katherine</t>
  </si>
  <si>
    <t>Shock</t>
  </si>
  <si>
    <t>The Peace of a Summer Allotment</t>
  </si>
  <si>
    <t>74 x 89 cm</t>
  </si>
  <si>
    <t>Udaipur Dreams</t>
  </si>
  <si>
    <t>Oil on box canvas</t>
  </si>
  <si>
    <t>58.5 x 84 cm</t>
  </si>
  <si>
    <t>Roberts</t>
  </si>
  <si>
    <t>david_roberts78@hotmail.co.uk</t>
  </si>
  <si>
    <t>Helen and Ted</t>
  </si>
  <si>
    <t>50 x 50 x 1.5</t>
  </si>
  <si>
    <t>Snowdrops and ladybird</t>
  </si>
  <si>
    <t>31 x 31 x 1.5</t>
  </si>
  <si>
    <t>England</t>
  </si>
  <si>
    <t>peter@krumb.co.uk</t>
  </si>
  <si>
    <t>Alastair Lack - 2023</t>
  </si>
  <si>
    <t>Pastels</t>
  </si>
  <si>
    <t>26X38cm</t>
  </si>
  <si>
    <t>Paul - Big Issue Seller - 2023</t>
  </si>
  <si>
    <t>26x28cm</t>
  </si>
  <si>
    <t>Bryony</t>
  </si>
  <si>
    <t>Leighton</t>
  </si>
  <si>
    <t>Untitled</t>
  </si>
  <si>
    <t>Hand cut paper collage</t>
  </si>
  <si>
    <t>30 x 21cm</t>
  </si>
  <si>
    <t>Dingwall</t>
  </si>
  <si>
    <t>The moment before the 'bump'</t>
  </si>
  <si>
    <t>Linoprint</t>
  </si>
  <si>
    <t>21x29cm (A4)</t>
  </si>
  <si>
    <t>£150 unframed</t>
  </si>
  <si>
    <t>Gabriel</t>
  </si>
  <si>
    <t>Barbart</t>
  </si>
  <si>
    <t>Sea Sections</t>
  </si>
  <si>
    <t>Mixed Media collage and painting, on six wood panels</t>
  </si>
  <si>
    <t>60 x 40 x 0.4 cm together (each panel is 20cm square)</t>
  </si>
  <si>
    <t>Paddington by Train</t>
  </si>
  <si>
    <t>Acrylic paint on canvas</t>
  </si>
  <si>
    <t>50 x 20 x 1.5</t>
  </si>
  <si>
    <t>Looking at Vermeer</t>
  </si>
  <si>
    <t>70 x60x 3</t>
  </si>
  <si>
    <t>Ru, artist</t>
  </si>
  <si>
    <t>pastel pencil</t>
  </si>
  <si>
    <t>30x 30 x2</t>
  </si>
  <si>
    <t>akolos337@gmail.com</t>
  </si>
  <si>
    <t>Cocoon</t>
  </si>
  <si>
    <t>Lithography</t>
  </si>
  <si>
    <t>41 X 54 X 3 cm</t>
  </si>
  <si>
    <t>Trish</t>
  </si>
  <si>
    <t>Ampleford</t>
  </si>
  <si>
    <t>Where Spirits Sleep</t>
  </si>
  <si>
    <t>Acrylics</t>
  </si>
  <si>
    <t>30 x 42 x 1.5</t>
  </si>
  <si>
    <t>Tempestuous Tides</t>
  </si>
  <si>
    <t>NFS (reserved)</t>
  </si>
  <si>
    <t>Ancient Oak 1</t>
  </si>
  <si>
    <t>graphite on paper</t>
  </si>
  <si>
    <t>64 x 43</t>
  </si>
  <si>
    <t>Falling 1</t>
  </si>
  <si>
    <t>conte on drafting film</t>
  </si>
  <si>
    <t>39 x 30</t>
  </si>
  <si>
    <t>Pincott</t>
  </si>
  <si>
    <t>Andre</t>
  </si>
  <si>
    <t>Oil on canvas board</t>
  </si>
  <si>
    <t>30 x 30 cm</t>
  </si>
  <si>
    <t>Sara Beth</t>
  </si>
  <si>
    <t>Suzuko</t>
  </si>
  <si>
    <t>Anai</t>
  </si>
  <si>
    <t>suzukoanai@gmail.com</t>
  </si>
  <si>
    <t>Mirai</t>
  </si>
  <si>
    <t>Hilmi</t>
  </si>
  <si>
    <t>Koçak</t>
  </si>
  <si>
    <t>Hilmikocakart@hotmail.com</t>
  </si>
  <si>
    <t>I’m Back</t>
  </si>
  <si>
    <t>Acrylic paint and coloured pencil</t>
  </si>
  <si>
    <t>53x44x3</t>
  </si>
  <si>
    <t>I’ll be back</t>
  </si>
  <si>
    <t>Amersham Old Town</t>
  </si>
  <si>
    <t>17cm x 13cm</t>
  </si>
  <si>
    <t>Bethnal Green, London</t>
  </si>
  <si>
    <t>Maureen</t>
  </si>
  <si>
    <t>Gillespie</t>
  </si>
  <si>
    <t>maureengart@gmail.com</t>
  </si>
  <si>
    <t>Looking down the River Charente</t>
  </si>
  <si>
    <t>58 x 35 cm</t>
  </si>
  <si>
    <t>Winter Calling</t>
  </si>
  <si>
    <t>Mixed media</t>
  </si>
  <si>
    <t>46.5 x 42 cm</t>
  </si>
  <si>
    <t>Oliver</t>
  </si>
  <si>
    <t>Charcoal</t>
  </si>
  <si>
    <t>43x36cm</t>
  </si>
  <si>
    <t>Christine Erica</t>
  </si>
  <si>
    <t>Bainbridge</t>
  </si>
  <si>
    <t>Quarry</t>
  </si>
  <si>
    <t>90cm x 65cm</t>
  </si>
  <si>
    <t>City</t>
  </si>
  <si>
    <t>Gabriella</t>
  </si>
  <si>
    <t>Blakey</t>
  </si>
  <si>
    <t>gabriella.blakey@ashmus.ox.ac.uk</t>
  </si>
  <si>
    <t>'Still-Life illusion'</t>
  </si>
  <si>
    <t>Marquetry using inlay of coloured veneers on wood panel</t>
  </si>
  <si>
    <t>H35.5cm x W31 cm</t>
  </si>
  <si>
    <t>3D Miniature writing desk with 'Old Map of Oxford'</t>
  </si>
  <si>
    <t>Acrylic paint on wood, 'Tromp l'oeil' effect</t>
  </si>
  <si>
    <t>H8cm x L31cm x W31cm</t>
  </si>
  <si>
    <t>Charcoal Sunflowers</t>
  </si>
  <si>
    <t>Charcoal, pastel, paper</t>
  </si>
  <si>
    <t>51 X 38 X 2</t>
  </si>
  <si>
    <t>Hawkins</t>
  </si>
  <si>
    <t>christinelhawkins07@gmail.com</t>
  </si>
  <si>
    <t>Blackthorn in Happy Valley</t>
  </si>
  <si>
    <t>41.5 x 50 cms</t>
  </si>
  <si>
    <t>Chilswell Valley ( Happy Valley)</t>
  </si>
  <si>
    <t>20 x 16 cms</t>
  </si>
  <si>
    <t>Paton</t>
  </si>
  <si>
    <t>Becky@beckymosaics.co.uk</t>
  </si>
  <si>
    <t>St. Joan</t>
  </si>
  <si>
    <t>Mosaic</t>
  </si>
  <si>
    <t>90cm diameter</t>
  </si>
  <si>
    <t>Electric blue beetle</t>
  </si>
  <si>
    <t>20cm</t>
  </si>
  <si>
    <t>Moore</t>
  </si>
  <si>
    <t>A well-watered Garden</t>
  </si>
  <si>
    <t>18x22"</t>
  </si>
  <si>
    <t>The Butterfly Dream</t>
  </si>
  <si>
    <t>Failed</t>
  </si>
  <si>
    <t>Barron</t>
  </si>
  <si>
    <t>dnbarron@gmail.com</t>
  </si>
  <si>
    <t>Stop War</t>
  </si>
  <si>
    <t>Ink</t>
  </si>
  <si>
    <t>26 x 24</t>
  </si>
  <si>
    <t>Titania</t>
  </si>
  <si>
    <t>30 x 25</t>
  </si>
  <si>
    <t>Shaw</t>
  </si>
  <si>
    <t>Gold Runneth Over</t>
  </si>
  <si>
    <t>Concrete, reclaimed wood, metallic gold paint</t>
  </si>
  <si>
    <t>52cm x 23cm x 9cm</t>
  </si>
  <si>
    <t>Black concrete bowl with metallic silver paint</t>
  </si>
  <si>
    <t>Concrete</t>
  </si>
  <si>
    <t>15cm diameter</t>
  </si>
  <si>
    <t>Fig Three</t>
  </si>
  <si>
    <t>Oil on</t>
  </si>
  <si>
    <t>34cm x 39cm x 3.5cm</t>
  </si>
  <si>
    <t>Rest II</t>
  </si>
  <si>
    <t>18cm x 18cm x 3.5cm</t>
  </si>
  <si>
    <t>Min</t>
  </si>
  <si>
    <t>Reid</t>
  </si>
  <si>
    <t>Totem - Wild Ram</t>
  </si>
  <si>
    <t>26 x 30 x 17</t>
  </si>
  <si>
    <t>LEAN ON ME - Wild Dog at rest, but never at ease</t>
  </si>
  <si>
    <t>BRONZE</t>
  </si>
  <si>
    <t>32 x 30 x 34</t>
  </si>
  <si>
    <t>Out of the Blue</t>
  </si>
  <si>
    <t>96x124x3.5cm</t>
  </si>
  <si>
    <t>Blue Bedlum</t>
  </si>
  <si>
    <t>39x44x3.5cm</t>
  </si>
  <si>
    <t>Path Over Hill</t>
  </si>
  <si>
    <t>Oil on paper on board</t>
  </si>
  <si>
    <t>28x38cm</t>
  </si>
  <si>
    <t>Across The Hills</t>
  </si>
  <si>
    <t>Brook</t>
  </si>
  <si>
    <t>Lichen 2</t>
  </si>
  <si>
    <t>linen, silk, cotton, wool and angora on wool;  framed</t>
  </si>
  <si>
    <t>384x284mm</t>
  </si>
  <si>
    <t>Abraded 1</t>
  </si>
  <si>
    <t>linen and novelty yarn on wool</t>
  </si>
  <si>
    <t>360x252mm</t>
  </si>
  <si>
    <t>alankiddartist@gmail.com</t>
  </si>
  <si>
    <t>Aston Hill Sunset</t>
  </si>
  <si>
    <t>920 x 610 mm</t>
  </si>
  <si>
    <t>Spring on the Farm - Haddenham</t>
  </si>
  <si>
    <t>911 x 302 mm</t>
  </si>
  <si>
    <t>In  A Minute</t>
  </si>
  <si>
    <t>Watercolour and Graphite</t>
  </si>
  <si>
    <t>59x42cm unframed</t>
  </si>
  <si>
    <t>Is Everyone</t>
  </si>
  <si>
    <t>Graphite, acrylic and collage</t>
  </si>
  <si>
    <t>42x 29cm unframed</t>
  </si>
  <si>
    <t>Loudoun</t>
  </si>
  <si>
    <t>Time and Perpetuity</t>
  </si>
  <si>
    <t>Reduction lino print</t>
  </si>
  <si>
    <t>420 x 594 mm</t>
  </si>
  <si>
    <t>The Classical Order</t>
  </si>
  <si>
    <t>Watercolour and drawing digitally reproduced on aluminium panel</t>
  </si>
  <si>
    <t>A3</t>
  </si>
  <si>
    <t>nigel</t>
  </si>
  <si>
    <t>Fletcher</t>
  </si>
  <si>
    <t>Summer Sun Setting</t>
  </si>
  <si>
    <t>8 x 8 inches</t>
  </si>
  <si>
    <t>Looking Eastward</t>
  </si>
  <si>
    <t>18 x 18 inches</t>
  </si>
  <si>
    <t>Graham</t>
  </si>
  <si>
    <t>Jefford</t>
  </si>
  <si>
    <t>Frost, Mist &amp; Sun</t>
  </si>
  <si>
    <t>Oil on box edge canvas</t>
  </si>
  <si>
    <t>41cm x 81.5cm x 4cm</t>
  </si>
  <si>
    <t>£650 unframed (incl. free delivery within 50 miles of Oxford)</t>
  </si>
  <si>
    <t>Winter Fog</t>
  </si>
  <si>
    <t>Oil on board</t>
  </si>
  <si>
    <t>49cm x 39.5cm x 3cm overall frame</t>
  </si>
  <si>
    <t>£340 framed  (incl. free delivery within 50 miles of Oxford)</t>
  </si>
  <si>
    <t>Sonja</t>
  </si>
  <si>
    <t>Two for joy</t>
  </si>
  <si>
    <t>40 x 50 x 1.5 cm</t>
  </si>
  <si>
    <t>The eavesdropper</t>
  </si>
  <si>
    <t>40 x 50 x 3.5 cm</t>
  </si>
  <si>
    <t>Myriam’s Peonies</t>
  </si>
  <si>
    <t>50x40x2cm</t>
  </si>
  <si>
    <t>Tulpenmanie</t>
  </si>
  <si>
    <t>40x50x2cm</t>
  </si>
  <si>
    <t>Orton</t>
  </si>
  <si>
    <t>Woman of a Certain Age</t>
  </si>
  <si>
    <t>53 x 43 x 2 (with frame) 50 x 40 x 2(without frame)</t>
  </si>
  <si>
    <t>On the Shoulders of Giants</t>
  </si>
  <si>
    <t>63 x 53 x 2 (with frame) 60 x 50 x 2 (without frame)</t>
  </si>
  <si>
    <t>Vainkerp@aol.com</t>
  </si>
  <si>
    <t>Pandies</t>
  </si>
  <si>
    <t>26x20cm</t>
  </si>
  <si>
    <t>Geranium</t>
  </si>
  <si>
    <t>26x20</t>
  </si>
  <si>
    <t>Embers</t>
  </si>
  <si>
    <t>Canal Walk</t>
  </si>
  <si>
    <t>30x40x2</t>
  </si>
  <si>
    <t>Olive &amp; Luna</t>
  </si>
  <si>
    <t>graphite pencil</t>
  </si>
  <si>
    <t>20 x 20 x 1</t>
  </si>
  <si>
    <t>Hotsteppers, Port Meadow</t>
  </si>
  <si>
    <t>47.7 x 37.7 cms</t>
  </si>
  <si>
    <t>The Photographers workshop I</t>
  </si>
  <si>
    <t>50 x 40 x 2.25</t>
  </si>
  <si>
    <t>The Photographers workshop II</t>
  </si>
  <si>
    <t>50 x40 x 2.5</t>
  </si>
  <si>
    <t>Isobel</t>
  </si>
  <si>
    <t>Pigott</t>
  </si>
  <si>
    <t>Reclining nude with sunflowers</t>
  </si>
  <si>
    <t>75 x 65</t>
  </si>
  <si>
    <t>Reclining nude with headdress</t>
  </si>
  <si>
    <t>85 x 110</t>
  </si>
  <si>
    <t>Melanie</t>
  </si>
  <si>
    <t>Wright</t>
  </si>
  <si>
    <t>Summer Hues, Swaledale</t>
  </si>
  <si>
    <t>Watercolour and mixed media</t>
  </si>
  <si>
    <t>20 x 29 cm image size</t>
  </si>
  <si>
    <t>Light across the lane , Whichford</t>
  </si>
  <si>
    <t>21 x 29 cm.  image size</t>
  </si>
  <si>
    <t>Surrender</t>
  </si>
  <si>
    <t>48x63x1</t>
  </si>
  <si>
    <t>Boy with a Blue Book</t>
  </si>
  <si>
    <t>40x30x1</t>
  </si>
  <si>
    <t>Tidsall</t>
  </si>
  <si>
    <t>Connective Subtext</t>
  </si>
  <si>
    <t>Acrylic, collage and mixed media on cradled wood panel</t>
  </si>
  <si>
    <t>50x50x2</t>
  </si>
  <si>
    <t>Emergence of Hope</t>
  </si>
  <si>
    <t>Taraparker32@aol.com</t>
  </si>
  <si>
    <t>Breezes spent</t>
  </si>
  <si>
    <t>Hot about my heart</t>
  </si>
  <si>
    <t>60 x 60 cm</t>
  </si>
  <si>
    <t>Rani</t>
  </si>
  <si>
    <t>Rai</t>
  </si>
  <si>
    <t>raniraidesigns@gmail.com</t>
  </si>
  <si>
    <t>Karst Formations Triptych</t>
  </si>
  <si>
    <t>Acrylic on wood</t>
  </si>
  <si>
    <t>85 cm x 20cm (each panel)</t>
  </si>
  <si>
    <t>£1100.00 (framed)</t>
  </si>
  <si>
    <t>Karst Caverns</t>
  </si>
  <si>
    <t>Acrylic and collage on canvas</t>
  </si>
  <si>
    <t>45.5 cm x 56 cm</t>
  </si>
  <si>
    <t>£400.00 (framed)</t>
  </si>
  <si>
    <t>Card players</t>
  </si>
  <si>
    <t>Pencil and coloured pencil</t>
  </si>
  <si>
    <t>23 x 26 cm</t>
  </si>
  <si>
    <t>Tourist</t>
  </si>
  <si>
    <t>Pastel</t>
  </si>
  <si>
    <t>42 x 36 cm</t>
  </si>
  <si>
    <t>Dreaming Spires (South Park)</t>
  </si>
  <si>
    <t>Handcut Layered Paper</t>
  </si>
  <si>
    <t>21 x 45cm</t>
  </si>
  <si>
    <t>Park Town Postbox</t>
  </si>
  <si>
    <t>28 x 23cm</t>
  </si>
  <si>
    <t>McCallum</t>
  </si>
  <si>
    <t>sophiecmccallum@gmail.com</t>
  </si>
  <si>
    <t>Cherries in a Jug</t>
  </si>
  <si>
    <t>42.0 x 59.4 x 0.1</t>
  </si>
  <si>
    <t>Two Cherries in a Bowl</t>
  </si>
  <si>
    <t>Hill</t>
  </si>
  <si>
    <t>Perran</t>
  </si>
  <si>
    <t>Oil on linen board</t>
  </si>
  <si>
    <t>50cm x 40cm</t>
  </si>
  <si>
    <t>Above my bed</t>
  </si>
  <si>
    <t>30cm x 24cm</t>
  </si>
  <si>
    <t>Rene Jesus</t>
  </si>
  <si>
    <t>Salazar Zerpa</t>
  </si>
  <si>
    <t>"Wooded Divinity: The Trickster among the Dry Branches"</t>
  </si>
  <si>
    <t>Graphite pencil and watercolor on 200g/m² acid-free paper</t>
  </si>
  <si>
    <t>42 x 59,4cm  -  16"1/2 x 23" 1/3</t>
  </si>
  <si>
    <t>"Interwoven Divinities: The Dance of the Deities and the Dry Branches"</t>
  </si>
  <si>
    <t>Graphite pencil on 200g/m² acid-free paper</t>
  </si>
  <si>
    <t>42 x 59,4cm - 16"1/2 x 23" 1/3</t>
  </si>
  <si>
    <t>Waddleton</t>
  </si>
  <si>
    <t>Aretha</t>
  </si>
  <si>
    <t>45.5 x 60.5 cm</t>
  </si>
  <si>
    <t>Girl With The Green Earrings</t>
  </si>
  <si>
    <t>40 x 40cm</t>
  </si>
  <si>
    <t>Elizabeth (Liz)</t>
  </si>
  <si>
    <t>Ladies in ink</t>
  </si>
  <si>
    <t>62 x 51</t>
  </si>
  <si>
    <t>Seated lady with union jack</t>
  </si>
  <si>
    <t>Mixed Media</t>
  </si>
  <si>
    <t>60 x 42</t>
  </si>
  <si>
    <t>Memories of Summer</t>
  </si>
  <si>
    <t>Mixed</t>
  </si>
  <si>
    <t>36cm x 26cm (framed 61cm x 51cm)</t>
  </si>
  <si>
    <t>Wind Shifts The Blackbirds and They Turn</t>
  </si>
  <si>
    <t>Mixed on ply panel, in a float frame</t>
  </si>
  <si>
    <t>Malcolm</t>
  </si>
  <si>
    <t>Moor</t>
  </si>
  <si>
    <t>The Reconstruction of  Cathedrale Notre-Dame de Paris</t>
  </si>
  <si>
    <t>Acrylic on Artboard</t>
  </si>
  <si>
    <t>38x46x0.5cm</t>
  </si>
  <si>
    <t>The Greek Island of Kos</t>
  </si>
  <si>
    <t>Acrylic on Canvas</t>
  </si>
  <si>
    <t>30x42x1.5cm</t>
  </si>
  <si>
    <t>Shafted selfie</t>
  </si>
  <si>
    <t>50 x 40 x 2cm</t>
  </si>
  <si>
    <t>Orange light over the meadow</t>
  </si>
  <si>
    <t>30 x 25 x 1cm</t>
  </si>
  <si>
    <t>Challoner</t>
  </si>
  <si>
    <t>Spokes</t>
  </si>
  <si>
    <t>challyspokes@gmail.com</t>
  </si>
  <si>
    <t>Kitchen Table, Cut Melon and Oranges</t>
  </si>
  <si>
    <t>Oil paint on canvas board</t>
  </si>
  <si>
    <t>33 x 44 x 1.5</t>
  </si>
  <si>
    <t>Kitchen Table, Melon, Potatoes and Oranges</t>
  </si>
  <si>
    <t>Jayne</t>
  </si>
  <si>
    <t>Wittenham Clumps</t>
  </si>
  <si>
    <t>82cm x 59cm</t>
  </si>
  <si>
    <t>Deer at sunset</t>
  </si>
  <si>
    <t>Sorrell</t>
  </si>
  <si>
    <t>julia@juliasorrell.com</t>
  </si>
  <si>
    <t>Poppy</t>
  </si>
  <si>
    <t>80 x 55cm</t>
  </si>
  <si>
    <t>Irises</t>
  </si>
  <si>
    <t>Carpenter</t>
  </si>
  <si>
    <t>Colours of Spring</t>
  </si>
  <si>
    <t>19.5 x 30.50</t>
  </si>
  <si>
    <t>Sunrise Over Seas</t>
  </si>
  <si>
    <t>20 x 20</t>
  </si>
  <si>
    <t>Self-portrait in A Summer Day</t>
  </si>
  <si>
    <t>31x23</t>
  </si>
  <si>
    <t>Summer Song</t>
  </si>
  <si>
    <t>30x20</t>
  </si>
  <si>
    <t>Karen</t>
  </si>
  <si>
    <t>Joy</t>
  </si>
  <si>
    <t>The Beginning of Autumn?</t>
  </si>
  <si>
    <t>acrylic</t>
  </si>
  <si>
    <t>51X61X2</t>
  </si>
  <si>
    <t>Wild Sky</t>
  </si>
  <si>
    <t>30x30 x1.5 cms</t>
  </si>
  <si>
    <t>Above St Agnes</t>
  </si>
  <si>
    <t>40 by 40 by 2</t>
  </si>
  <si>
    <t>Shady corner, Skiathos</t>
  </si>
  <si>
    <t>9 by 8 by1</t>
  </si>
  <si>
    <t>Scorched Earth</t>
  </si>
  <si>
    <t>64 x 40 cms</t>
  </si>
  <si>
    <t>Penzance Lido II</t>
  </si>
  <si>
    <t>30 x 30 cms</t>
  </si>
  <si>
    <t>SUSIE</t>
  </si>
  <si>
    <t>CUMMINGS</t>
  </si>
  <si>
    <t>Blackthorn</t>
  </si>
  <si>
    <t>29.7X21 cm</t>
  </si>
  <si>
    <t>£225 framed</t>
  </si>
  <si>
    <t>Lake, Worcester College</t>
  </si>
  <si>
    <t>shirley</t>
  </si>
  <si>
    <t>speight</t>
  </si>
  <si>
    <t>China Blue Ceramics</t>
  </si>
  <si>
    <t>61x61 cms</t>
  </si>
  <si>
    <t>Turquoise Green Ceramics</t>
  </si>
  <si>
    <t>40x30 cms</t>
  </si>
  <si>
    <t>Helena</t>
  </si>
  <si>
    <t>Palmer</t>
  </si>
  <si>
    <t>As I Try To Sleep</t>
  </si>
  <si>
    <t>40 x 40 x 1</t>
  </si>
  <si>
    <t>Beulah in Shadow</t>
  </si>
  <si>
    <t>Janice</t>
  </si>
  <si>
    <t>Giffen</t>
  </si>
  <si>
    <t>janicegiffen@gmail.com</t>
  </si>
  <si>
    <t>Ancient hedgerow, Devon</t>
  </si>
  <si>
    <t>30 x 40 x 3.5</t>
  </si>
  <si>
    <t>Sentinel tree, Whytham</t>
  </si>
  <si>
    <t>40 x 30 x 3.5</t>
  </si>
  <si>
    <t>Imogen</t>
  </si>
  <si>
    <t>Curry</t>
  </si>
  <si>
    <t>Girl on a wet pavement</t>
  </si>
  <si>
    <t>acryllic paint and pencil</t>
  </si>
  <si>
    <t>84.1 cm x 59.4</t>
  </si>
  <si>
    <t>Out of Bounds</t>
  </si>
  <si>
    <t>75 x 60 x 4</t>
  </si>
  <si>
    <t>We Called It Paradise</t>
  </si>
  <si>
    <t>50 x 81 x 4</t>
  </si>
  <si>
    <t>Nik</t>
  </si>
  <si>
    <t>Stanbridge</t>
  </si>
  <si>
    <t>The Beach at Ayr</t>
  </si>
  <si>
    <t>15 x 18 cm</t>
  </si>
  <si>
    <t>Lemon on Blue</t>
  </si>
  <si>
    <t>Oil on linen</t>
  </si>
  <si>
    <t>27 x 33 x 3.5</t>
  </si>
  <si>
    <t>Morning Shadows</t>
  </si>
  <si>
    <t>33 x 33 x 3.5</t>
  </si>
  <si>
    <t>Apte</t>
  </si>
  <si>
    <t>Village fountain in Tolosa, Southern Spain</t>
  </si>
  <si>
    <t>Watercolour and pen</t>
  </si>
  <si>
    <t>30 x 40 cm</t>
  </si>
  <si>
    <t>Church Doorway, Santa Maria del Castillo, Fromista, Northern Spain</t>
  </si>
  <si>
    <t>White Cliffs IV</t>
  </si>
  <si>
    <t>38 x 51 cm</t>
  </si>
  <si>
    <t>The Inlet</t>
  </si>
  <si>
    <t>28 x 28 cm</t>
  </si>
  <si>
    <t>High and Mighty</t>
  </si>
  <si>
    <t>Acrylic collage</t>
  </si>
  <si>
    <t>Low and Bold</t>
  </si>
  <si>
    <t>Acrylic Collage</t>
  </si>
  <si>
    <t>30 x 40</t>
  </si>
  <si>
    <t>Glyn</t>
  </si>
  <si>
    <t>Rowlands</t>
  </si>
  <si>
    <t>Study for Portrait</t>
  </si>
  <si>
    <t>80cm x 60cm</t>
  </si>
  <si>
    <t>Man Torso</t>
  </si>
  <si>
    <t>h 44 x  w 19  d 10 cm</t>
  </si>
  <si>
    <t>Denton</t>
  </si>
  <si>
    <t>Patiently painting my favourite blobs on one quarter of a piece of IKEA cardboard: Bobby landscape with sticks</t>
  </si>
  <si>
    <t>24.8 x 32 x 0.2</t>
  </si>
  <si>
    <t>Patiently painting my favourite blobs on one quarter of a piece of IKEA cardboard: Under water blobs</t>
  </si>
  <si>
    <t>24.1 x 32.2 x 0.2</t>
  </si>
  <si>
    <t>Dreaming Spires from Port Meadow</t>
  </si>
  <si>
    <t>20cm x 50cm</t>
  </si>
  <si>
    <t>Amazing Grace</t>
  </si>
  <si>
    <t>Etching</t>
  </si>
  <si>
    <t>50cm x 50cm</t>
  </si>
  <si>
    <t>Alhambra</t>
  </si>
  <si>
    <t>Screenprint</t>
  </si>
  <si>
    <t>42 x 32 1</t>
  </si>
  <si>
    <t>Bircham Windmill</t>
  </si>
  <si>
    <t>Screenprint      edition variable</t>
  </si>
  <si>
    <t>43.5 x 33.5 x 1</t>
  </si>
  <si>
    <t>Julie</t>
  </si>
  <si>
    <t>Sailing-Free</t>
  </si>
  <si>
    <t>Aeonium - Black Rose</t>
  </si>
  <si>
    <t>50 x 40 x 4</t>
  </si>
  <si>
    <t>norman.price@gmail.com</t>
  </si>
  <si>
    <t>Brian</t>
  </si>
  <si>
    <t>34 x 26 x 0.5</t>
  </si>
  <si>
    <t>Andi</t>
  </si>
  <si>
    <t>Gallagher</t>
  </si>
  <si>
    <t>Finding Light in Winter</t>
  </si>
  <si>
    <t>Winter Lemons</t>
  </si>
  <si>
    <t>30 x 20 cm</t>
  </si>
  <si>
    <t>Walton</t>
  </si>
  <si>
    <t>Mountain Landscape</t>
  </si>
  <si>
    <t>54cm x 42cm</t>
  </si>
  <si>
    <t>Cityscape</t>
  </si>
  <si>
    <t>51cm x 42cm</t>
  </si>
  <si>
    <t>Parched</t>
  </si>
  <si>
    <t>kilnformed glass</t>
  </si>
  <si>
    <t>20 x 13 x 4 cm</t>
  </si>
  <si>
    <t>Following on</t>
  </si>
  <si>
    <t>Summer on the chalk hills</t>
  </si>
  <si>
    <t>Paper Collage</t>
  </si>
  <si>
    <t>30x40x2.5 (Framed)</t>
  </si>
  <si>
    <t>Blue storm</t>
  </si>
  <si>
    <t>Collage with ink and bleach painted papers</t>
  </si>
  <si>
    <t>38x40.5x2.7 (Framed)</t>
  </si>
  <si>
    <t>Watchers</t>
  </si>
  <si>
    <t>Applewood</t>
  </si>
  <si>
    <t>25.5cm max height</t>
  </si>
  <si>
    <t>£300 + p&amp;p</t>
  </si>
  <si>
    <t>Stacks</t>
  </si>
  <si>
    <t>Kilkenny stone</t>
  </si>
  <si>
    <t>14 cm max height</t>
  </si>
  <si>
    <t>£400 +p&amp;p</t>
  </si>
  <si>
    <t>Rason Flor Ferreira</t>
  </si>
  <si>
    <t>rfrstudio@gmail.com</t>
  </si>
  <si>
    <t>The Guide</t>
  </si>
  <si>
    <t>27cm H x 23cm W</t>
  </si>
  <si>
    <t>Flowers from Ant and Phoebe's garden</t>
  </si>
  <si>
    <t>30cm x 40cm</t>
  </si>
  <si>
    <t>View from the coast path</t>
  </si>
  <si>
    <t>Ahmad</t>
  </si>
  <si>
    <t>amyglees@hotmail.com</t>
  </si>
  <si>
    <t>Self portrait with nail polish</t>
  </si>
  <si>
    <t>70cm x 50cm</t>
  </si>
  <si>
    <t>antony</t>
  </si>
  <si>
    <t>hinchliffe</t>
  </si>
  <si>
    <t>Charlie has a secret</t>
  </si>
  <si>
    <t>76cm x101cm</t>
  </si>
  <si>
    <t>Port meadow in summer</t>
  </si>
  <si>
    <t>91cm x 61cm</t>
  </si>
  <si>
    <t>Barry</t>
  </si>
  <si>
    <t>SeeNoHearNoSpeakNo Beard</t>
  </si>
  <si>
    <t>45x65x2 (Framed)</t>
  </si>
  <si>
    <t>Brutality of Ageing</t>
  </si>
  <si>
    <t>65x45x2 (Framed)</t>
  </si>
  <si>
    <t>briony@brionylawson.com</t>
  </si>
  <si>
    <t>Olive tree in Spain</t>
  </si>
  <si>
    <t>Charcoal on paper</t>
  </si>
  <si>
    <t>70x44</t>
  </si>
  <si>
    <t>Welcombe barn</t>
  </si>
  <si>
    <t>Charcoal  on paper</t>
  </si>
  <si>
    <t>58x45</t>
  </si>
  <si>
    <t>Travelbridge</t>
  </si>
  <si>
    <t>55 x 75</t>
  </si>
  <si>
    <t>Tree trunk</t>
  </si>
  <si>
    <t>60 x 50</t>
  </si>
  <si>
    <t>Wolfango</t>
  </si>
  <si>
    <t>Chiappella</t>
  </si>
  <si>
    <t>Wendover Canal III</t>
  </si>
  <si>
    <t>Oil on masonite board</t>
  </si>
  <si>
    <t>20.32 × 20.32 × 0.3 cm</t>
  </si>
  <si>
    <t>Stickle Tarn</t>
  </si>
  <si>
    <t>Batters</t>
  </si>
  <si>
    <t>Phalaenopsis amabilis</t>
  </si>
  <si>
    <t>Graphite</t>
  </si>
  <si>
    <t>38 x 28</t>
  </si>
  <si>
    <t>MOORE</t>
  </si>
  <si>
    <t>Bitter Sweet - a King's Breakfast</t>
  </si>
  <si>
    <t>30 x 30 x 3cms</t>
  </si>
  <si>
    <t>Chopping Limes</t>
  </si>
  <si>
    <t>35.5 x 35.5 x 3cms</t>
  </si>
  <si>
    <t>Bond</t>
  </si>
  <si>
    <t>The Blades That Bind The Restless Wind</t>
  </si>
  <si>
    <t>64cm x 64cm</t>
  </si>
  <si>
    <t>Solar Radiance Sunburst</t>
  </si>
  <si>
    <t>Beertje</t>
  </si>
  <si>
    <t>Vonk</t>
  </si>
  <si>
    <t>Breakfast table with silver teapot</t>
  </si>
  <si>
    <t>oil painting</t>
  </si>
  <si>
    <t>40 cm x 30 cm x 5 cm</t>
  </si>
  <si>
    <t>£550,-</t>
  </si>
  <si>
    <t>Tilda with oranges and tulips</t>
  </si>
  <si>
    <t>oil paint</t>
  </si>
  <si>
    <t>39 cm x 35 cm x 3 cm</t>
  </si>
  <si>
    <t>£ 450,-</t>
  </si>
  <si>
    <t>Cherries in Blue Glass Bowl</t>
  </si>
  <si>
    <t>58 x 73 x 1</t>
  </si>
  <si>
    <t>Blue Table</t>
  </si>
  <si>
    <t>74 x 60 x 1</t>
  </si>
  <si>
    <t>Whitley</t>
  </si>
  <si>
    <t>Cranial base</t>
  </si>
  <si>
    <t>Left hand</t>
  </si>
  <si>
    <t>Michael</t>
  </si>
  <si>
    <t>36 x 25 cm</t>
  </si>
  <si>
    <t>The Stone Hall at Houghton.</t>
  </si>
  <si>
    <t>Suemcshoe@hotmail.co.uk</t>
  </si>
  <si>
    <t>Progress</t>
  </si>
  <si>
    <t>42x59cm</t>
  </si>
  <si>
    <t>42x59</t>
  </si>
  <si>
    <t>harriet.eagle@ntlworld.com</t>
  </si>
  <si>
    <t>Out the box</t>
  </si>
  <si>
    <t>oil on cradled board</t>
  </si>
  <si>
    <t>56 x 56</t>
  </si>
  <si>
    <t>Chronos II</t>
  </si>
  <si>
    <t>Acrylic &amp; Mixed Media</t>
  </si>
  <si>
    <t>58 x 58 x 1.5</t>
  </si>
  <si>
    <t>Bridges IV</t>
  </si>
  <si>
    <t>Annetts</t>
  </si>
  <si>
    <t>NHS Blue</t>
  </si>
  <si>
    <t>Oil paint</t>
  </si>
  <si>
    <t>45 x 45 x 2 cm</t>
  </si>
  <si>
    <t>St Paul’s with storm clouds</t>
  </si>
  <si>
    <t>80 x 60 x 2 cm</t>
  </si>
  <si>
    <t>Thrush and snails</t>
  </si>
  <si>
    <t>Linocut print</t>
  </si>
  <si>
    <t>30 x 30 x 0.1</t>
  </si>
  <si>
    <t>Red squirrels</t>
  </si>
  <si>
    <t>Franklin</t>
  </si>
  <si>
    <t>alan@alanfranklin.net</t>
  </si>
  <si>
    <t>#183SM</t>
  </si>
  <si>
    <t>43 x 43</t>
  </si>
  <si>
    <t>#184SM</t>
  </si>
  <si>
    <t>Jacqueline</t>
  </si>
  <si>
    <t>Abel</t>
  </si>
  <si>
    <t>Amber Light</t>
  </si>
  <si>
    <t>Watercolour &amp; Gouache on paper</t>
  </si>
  <si>
    <t>17 x 22 x 1</t>
  </si>
  <si>
    <t>Lolite Cloud</t>
  </si>
  <si>
    <t>27 x 20 x 1</t>
  </si>
  <si>
    <t>giles</t>
  </si>
  <si>
    <t>barraclough</t>
  </si>
  <si>
    <t>Maro</t>
  </si>
  <si>
    <t>35*27</t>
  </si>
  <si>
    <t>Oxford Harmonic Choir</t>
  </si>
  <si>
    <t>41*28</t>
  </si>
  <si>
    <t>Laraine</t>
  </si>
  <si>
    <t>Detritus 4</t>
  </si>
  <si>
    <t>Acrylic on primed commercial cotton canvas</t>
  </si>
  <si>
    <t>28cm x 350cm</t>
  </si>
  <si>
    <t>Nest</t>
  </si>
  <si>
    <t>Stoneware and Underglaze on Shou Sugi Ban, waxed ash base.</t>
  </si>
  <si>
    <t>20.5 x 22x21 cm</t>
  </si>
  <si>
    <t>Lucinda</t>
  </si>
  <si>
    <t>Foskett</t>
  </si>
  <si>
    <t>Roses</t>
  </si>
  <si>
    <t>Water-soluble oil on paper</t>
  </si>
  <si>
    <t>70x55 cms</t>
  </si>
  <si>
    <t>January</t>
  </si>
  <si>
    <t>102x54 cms</t>
  </si>
  <si>
    <t>Bowden</t>
  </si>
  <si>
    <t>Hertford College</t>
  </si>
  <si>
    <t>30 x 40 cms</t>
  </si>
  <si>
    <t>Sheldonian Theatre</t>
  </si>
  <si>
    <t>Watercolour and Mixed Media</t>
  </si>
  <si>
    <t>50 x 40 cms</t>
  </si>
  <si>
    <t>Zelga</t>
  </si>
  <si>
    <t>Waiting for the dust to settle</t>
  </si>
  <si>
    <t>Charcoal, Pastel and Oil on cradled wooden panel (Framed in hand coloured oak)</t>
  </si>
  <si>
    <t>95cmH x 123W x 5D (cm)</t>
  </si>
  <si>
    <t>Caught in your current</t>
  </si>
  <si>
    <t>Oil and charcoal on cradled wooden panel</t>
  </si>
  <si>
    <t>123H x 95cmW x 5D (cm)</t>
  </si>
  <si>
    <t>Seagroatt</t>
  </si>
  <si>
    <t>'All The Clothes I Ever Made'</t>
  </si>
  <si>
    <t>Oil, compressed charcoal &amp; graphite on paper</t>
  </si>
  <si>
    <t>68cm x 75cm</t>
  </si>
  <si>
    <t>'In Tatters'</t>
  </si>
  <si>
    <t>68cm x 70cm</t>
  </si>
  <si>
    <t>emma</t>
  </si>
  <si>
    <t>coleman-jones</t>
  </si>
  <si>
    <t>Milvus milvus (Red Kite) feathers</t>
  </si>
  <si>
    <t>Watercolour, pencil and chalk</t>
  </si>
  <si>
    <t>17cm x 12cm (unframed() 28.5 x 23.5 x 1 cm (framed)</t>
  </si>
  <si>
    <t>Pterocarya tree, University Parks</t>
  </si>
  <si>
    <t>Charcoal, pencil and chalk</t>
  </si>
  <si>
    <t>19.5 x 24.5 (unframed )33.5x38.5 x 1cm (framed)</t>
  </si>
  <si>
    <t>Ellis</t>
  </si>
  <si>
    <t>High Hollow</t>
  </si>
  <si>
    <t>Hand carved oak.</t>
  </si>
  <si>
    <t>56(H) x 13(W) x 4.5(D)</t>
  </si>
  <si>
    <t>Aperture</t>
  </si>
  <si>
    <t>hand carved lime wood.</t>
  </si>
  <si>
    <t>22(H) x 15(W) x 2.5 (D)</t>
  </si>
  <si>
    <t>The Blues</t>
  </si>
  <si>
    <t>Painted wood blocks in a box</t>
  </si>
  <si>
    <t>35 x 25 x 7</t>
  </si>
  <si>
    <t>Seeing Red</t>
  </si>
  <si>
    <t>Marina</t>
  </si>
  <si>
    <t>Reflection I</t>
  </si>
  <si>
    <t>Acrylic paint &amp; medium on paper</t>
  </si>
  <si>
    <t>270 x 270mm</t>
  </si>
  <si>
    <t>Reflection II</t>
  </si>
  <si>
    <t>270 x 270 mm</t>
  </si>
  <si>
    <t>Theriault</t>
  </si>
  <si>
    <t>Lonely tree at sunset</t>
  </si>
  <si>
    <t>42 x 30</t>
  </si>
  <si>
    <t>Sophie’s piano lessons</t>
  </si>
  <si>
    <t>Ink/watercolour</t>
  </si>
  <si>
    <t>Hanner Hopwood</t>
  </si>
  <si>
    <t>boohanhop@gmail.com</t>
  </si>
  <si>
    <t>Tin roof</t>
  </si>
  <si>
    <t>Watercolour and collage</t>
  </si>
  <si>
    <t>300 x 300mm</t>
  </si>
  <si>
    <t>Benstead</t>
  </si>
  <si>
    <t>Line drawing IV 2022</t>
  </si>
  <si>
    <t>mono print &amp; wire</t>
  </si>
  <si>
    <t>29.7 x 42 x 3</t>
  </si>
  <si>
    <t>Line drawing XI 2022</t>
  </si>
  <si>
    <t>42 x 29.7 x 3</t>
  </si>
  <si>
    <t>Trosh</t>
  </si>
  <si>
    <t>Roche</t>
  </si>
  <si>
    <t>December Morning - Self Portrait</t>
  </si>
  <si>
    <t>Oil on Linen</t>
  </si>
  <si>
    <t>41 x 31 x 1</t>
  </si>
  <si>
    <t>Giacometti</t>
  </si>
  <si>
    <t>15 x 15 x 1</t>
  </si>
  <si>
    <t>Isabella</t>
  </si>
  <si>
    <t>Rolls</t>
  </si>
  <si>
    <t>Great Grandad as a Young Man</t>
  </si>
  <si>
    <t>30 x 21 cm</t>
  </si>
  <si>
    <t>Evan Jones</t>
  </si>
  <si>
    <t>Petra</t>
  </si>
  <si>
    <t>Richards</t>
  </si>
  <si>
    <t>Drinking with Giants, The Adam's Family</t>
  </si>
  <si>
    <t>Panpastels, coloured pencils</t>
  </si>
  <si>
    <t>60x94x5cm</t>
  </si>
  <si>
    <t>Platinum, The Queen's Trumpet Horse</t>
  </si>
  <si>
    <t>panpastels and coloured pencils on pastelmat board</t>
  </si>
  <si>
    <t>55x55x5cm</t>
  </si>
  <si>
    <t>Stone</t>
  </si>
  <si>
    <t>Mallyan Spout Waterfall, North Yorkshire</t>
  </si>
  <si>
    <t>42cm x30cm</t>
  </si>
  <si>
    <t>Ruined Cottage, La Faverie, Normandy.</t>
  </si>
  <si>
    <t>27cm x 26cm</t>
  </si>
  <si>
    <t>Room for May</t>
  </si>
  <si>
    <t>44 x 34 x 2.5</t>
  </si>
  <si>
    <t>Hillside Village</t>
  </si>
  <si>
    <t>34 x 25 x 1.5</t>
  </si>
  <si>
    <t>hettslj@gmail.com</t>
  </si>
  <si>
    <t>Green Jug, Beloved Books</t>
  </si>
  <si>
    <t>46x61x3</t>
  </si>
  <si>
    <t>Sally's Cat</t>
  </si>
  <si>
    <t>31cm x 41cm</t>
  </si>
  <si>
    <t>angiehuntstudio@gmail.com</t>
  </si>
  <si>
    <t>Tiny House (7 fields)</t>
  </si>
  <si>
    <t>Oil paint on linen board</t>
  </si>
  <si>
    <t>23 x 33 x 3cm</t>
  </si>
  <si>
    <t>Peaceful Moment</t>
  </si>
  <si>
    <t>lucystopfordartist@gmail.com</t>
  </si>
  <si>
    <t>25 x 35</t>
  </si>
  <si>
    <t>Philippa</t>
  </si>
  <si>
    <t>Redman</t>
  </si>
  <si>
    <t>The Harbour at St.Vaast La Hougue</t>
  </si>
  <si>
    <t>42 x 33cm</t>
  </si>
  <si>
    <t>Aurora Borealis 1</t>
  </si>
  <si>
    <t>33 x 23</t>
  </si>
  <si>
    <t>Tim</t>
  </si>
  <si>
    <t>Wait</t>
  </si>
  <si>
    <t>tim.wait@yahoo.co.uk</t>
  </si>
  <si>
    <t>The Grass Cutter</t>
  </si>
  <si>
    <t>45.5 x 35.5 x 1.7</t>
  </si>
  <si>
    <t>Teasels</t>
  </si>
  <si>
    <t>76 x 51 x 2</t>
  </si>
  <si>
    <t>silvi</t>
  </si>
  <si>
    <t>schaumloeffel</t>
  </si>
  <si>
    <t>Magnolia</t>
  </si>
  <si>
    <t>Oil on canvas, framed</t>
  </si>
  <si>
    <t>41z5x50cm</t>
  </si>
  <si>
    <t>My summer garden</t>
  </si>
  <si>
    <t>26x34cm</t>
  </si>
  <si>
    <t>David H</t>
  </si>
  <si>
    <t>Blue Fusion</t>
  </si>
  <si>
    <t>92x92cm</t>
  </si>
  <si>
    <t>Spring Shower</t>
  </si>
  <si>
    <t>Daffodil Bank</t>
  </si>
  <si>
    <t>50x50 cm</t>
  </si>
  <si>
    <t>Connie</t>
  </si>
  <si>
    <t>EAT SHIT.</t>
  </si>
  <si>
    <t>50cm x 32cm</t>
  </si>
  <si>
    <t>A Peruvian Landscape</t>
  </si>
  <si>
    <t>mixed media</t>
  </si>
  <si>
    <t>82 x 100 x 11</t>
  </si>
  <si>
    <t>Poppies</t>
  </si>
  <si>
    <t>textiles</t>
  </si>
  <si>
    <t>16.5 x 16.5 x 1.7</t>
  </si>
  <si>
    <t>Tracy</t>
  </si>
  <si>
    <t>Looking back in time</t>
  </si>
  <si>
    <t>50 x 65 x 4cm (framed size)</t>
  </si>
  <si>
    <t>Looking out to sea</t>
  </si>
  <si>
    <t>44 x 33.5 x 4cm (framed size)</t>
  </si>
  <si>
    <t>Simmons</t>
  </si>
  <si>
    <t>August, the Border 2</t>
  </si>
  <si>
    <t>oil on board, unframed</t>
  </si>
  <si>
    <t>60 x 60 x 0.3  cm</t>
  </si>
  <si>
    <t>Petersham Teahouse</t>
  </si>
  <si>
    <t>screenprint on paper, unframed with mount</t>
  </si>
  <si>
    <t>40 x 50 x 0.2 cm</t>
  </si>
  <si>
    <t>Cropper</t>
  </si>
  <si>
    <t>louise@jlcropper.co.uk</t>
  </si>
  <si>
    <t>Dome or Dimple 2</t>
  </si>
  <si>
    <t>Maple and Black marquetry veneers on plywood base.</t>
  </si>
  <si>
    <t>70 x 60</t>
  </si>
  <si>
    <t>Hole</t>
  </si>
  <si>
    <t>80 x 21</t>
  </si>
  <si>
    <t>Stretched Forward</t>
  </si>
  <si>
    <t>bronze resin</t>
  </si>
  <si>
    <t>16x45x14cm</t>
  </si>
  <si>
    <t>Woman Hands Apart</t>
  </si>
  <si>
    <t>41x32x20cm</t>
  </si>
  <si>
    <t>Duncan</t>
  </si>
  <si>
    <t>Image: 39 x 29 cms Framed: 65 x 52 cms</t>
  </si>
  <si>
    <t>NFS Not for Sale</t>
  </si>
  <si>
    <t>Image: 22 x 34 Framed: 44 x 56</t>
  </si>
  <si>
    <t>Diana</t>
  </si>
  <si>
    <t>Profile</t>
  </si>
  <si>
    <t>Pencil, pen and coloured pencils</t>
  </si>
  <si>
    <t>21cms x 30cms</t>
  </si>
  <si>
    <t>Bahar</t>
  </si>
  <si>
    <t>Murphy</t>
  </si>
  <si>
    <t>Celebration of Unity</t>
  </si>
  <si>
    <t>Acrylic painting with oil pastel on deep canvas</t>
  </si>
  <si>
    <t>90cm x 90cm x 3cm</t>
  </si>
  <si>
    <t>United Colours</t>
  </si>
  <si>
    <t>Ewan</t>
  </si>
  <si>
    <t>Professor Ashley enjoying his holiday</t>
  </si>
  <si>
    <t>Soft pastel</t>
  </si>
  <si>
    <t>40 cm x 30 cm</t>
  </si>
  <si>
    <t>On the way to the kitten café</t>
  </si>
  <si>
    <t>30cm x 40 cm</t>
  </si>
  <si>
    <t>En Tract</t>
  </si>
  <si>
    <t>Acrylic on board</t>
  </si>
  <si>
    <t>39x30</t>
  </si>
  <si>
    <t>Depths</t>
  </si>
  <si>
    <t>30x21</t>
  </si>
  <si>
    <t>GRAEME</t>
  </si>
  <si>
    <t>Noble</t>
  </si>
  <si>
    <t>Ben Piper</t>
  </si>
  <si>
    <t>500 x 300</t>
  </si>
  <si>
    <t>Martin Broomfield</t>
  </si>
  <si>
    <t>Cook</t>
  </si>
  <si>
    <t>Vessels</t>
  </si>
  <si>
    <t>Acrylic on biatd</t>
  </si>
  <si>
    <t>64 x 30</t>
  </si>
  <si>
    <t>Barrie</t>
  </si>
  <si>
    <t>Bullen</t>
  </si>
  <si>
    <t>St. Aldates, Oxford.</t>
  </si>
  <si>
    <t>27 x 18</t>
  </si>
  <si>
    <t>Broad Street. Oxford</t>
  </si>
  <si>
    <t>27x18</t>
  </si>
  <si>
    <t>Otto</t>
  </si>
  <si>
    <t>Digital</t>
  </si>
  <si>
    <t>Bess</t>
  </si>
  <si>
    <t>35  x 27.5 x 1.5</t>
  </si>
  <si>
    <t>Ella</t>
  </si>
  <si>
    <t>Clocksin</t>
  </si>
  <si>
    <t>info@ellaclocksin.com</t>
  </si>
  <si>
    <t>Earthsong 1</t>
  </si>
  <si>
    <t>Watercolour &amp; mixed media</t>
  </si>
  <si>
    <t>58.7 x 71.7 x 3.3</t>
  </si>
  <si>
    <t>Earthsong 2</t>
  </si>
  <si>
    <t>“Holiday 1”</t>
  </si>
  <si>
    <t>Oil on gesso panel</t>
  </si>
  <si>
    <t>25x25</t>
  </si>
  <si>
    <t>“Holiday 2”</t>
  </si>
  <si>
    <t>Hart</t>
  </si>
  <si>
    <t>annhart2k@hotmail.com</t>
  </si>
  <si>
    <t>Onward</t>
  </si>
  <si>
    <t>30x30x4</t>
  </si>
  <si>
    <t>Way Through</t>
  </si>
  <si>
    <t>40x40x4</t>
  </si>
  <si>
    <t>Fennell</t>
  </si>
  <si>
    <t>Antony Worrall Thompson</t>
  </si>
  <si>
    <t>87cm x 67cm</t>
  </si>
  <si>
    <t>Brian's chair</t>
  </si>
  <si>
    <t>gouache</t>
  </si>
  <si>
    <t>Rocking chair</t>
  </si>
  <si>
    <t>Amaia</t>
  </si>
  <si>
    <t>Salazar</t>
  </si>
  <si>
    <t>Sete Cidades I</t>
  </si>
  <si>
    <t>Photography</t>
  </si>
  <si>
    <t>70x50cm</t>
  </si>
  <si>
    <t>Sete Cidades II</t>
  </si>
  <si>
    <t>yolande</t>
  </si>
  <si>
    <t>Wyer</t>
  </si>
  <si>
    <t>Refuge 1</t>
  </si>
  <si>
    <t>Tetrapak ink print</t>
  </si>
  <si>
    <t>575x 450</t>
  </si>
  <si>
    <t>St Marys Summer walk</t>
  </si>
  <si>
    <t>Acrylic on ply wood</t>
  </si>
  <si>
    <t>575x400x6</t>
  </si>
  <si>
    <t>Esthétique Magnétique</t>
  </si>
  <si>
    <t>Acrylic and emulsion on MDF</t>
  </si>
  <si>
    <t>40 x 29 x 6</t>
  </si>
  <si>
    <t>Rebounder</t>
  </si>
  <si>
    <t>Acrylic and emulsion on panels</t>
  </si>
  <si>
    <t>34 x 29 x 6</t>
  </si>
  <si>
    <t>art@lizziewheeler.co.uk</t>
  </si>
  <si>
    <t>A Wild Spring Day</t>
  </si>
  <si>
    <t>53cm x 33cm</t>
  </si>
  <si>
    <t>Reclining Figure</t>
  </si>
  <si>
    <t>51x61cm</t>
  </si>
  <si>
    <t>The Wednesday Sculptors</t>
  </si>
  <si>
    <t>61x51cm</t>
  </si>
  <si>
    <t>Luton</t>
  </si>
  <si>
    <t>sarah_luton@hotmail.com</t>
  </si>
  <si>
    <t>Study of a Pheasant I</t>
  </si>
  <si>
    <t>30 x 40 x 2</t>
  </si>
  <si>
    <t>Study of a Pheasant II</t>
  </si>
  <si>
    <t>30 x 60 x 4cm</t>
  </si>
  <si>
    <t>HELEN</t>
  </si>
  <si>
    <t>McCARTHY</t>
  </si>
  <si>
    <t>MONKEY</t>
  </si>
  <si>
    <t>Height 56 cm      Width 39 cm</t>
  </si>
  <si>
    <t>OWL</t>
  </si>
  <si>
    <t>Height 39 cm   Width  56 cm</t>
  </si>
  <si>
    <t>Clare</t>
  </si>
  <si>
    <t>Byrne</t>
  </si>
  <si>
    <t>Dawn in Dedham</t>
  </si>
  <si>
    <t>Acrylic (on A3 Polycotton Canvas by Clairefontaine)</t>
  </si>
  <si>
    <t>26.5 x 38</t>
  </si>
  <si>
    <t>... and on to Olavsbu</t>
  </si>
  <si>
    <t>25.7 x 38</t>
  </si>
  <si>
    <t>Allison</t>
  </si>
  <si>
    <t>Wild</t>
  </si>
  <si>
    <t>Sunset over the pond</t>
  </si>
  <si>
    <t>40.5 x 51</t>
  </si>
  <si>
    <t>Rudbeckia</t>
  </si>
  <si>
    <t>51 x 40.5</t>
  </si>
  <si>
    <t>Lindsay</t>
  </si>
  <si>
    <t>Viner</t>
  </si>
  <si>
    <t>The Song of Winter Finches</t>
  </si>
  <si>
    <t>Acrylic on canvas board</t>
  </si>
  <si>
    <t>25.5 x 30.5</t>
  </si>
  <si>
    <t>The Cries of Wild Geese</t>
  </si>
  <si>
    <t>28 x 35.5cm</t>
  </si>
  <si>
    <t>Sara</t>
  </si>
  <si>
    <t>saramakesthingstoo@gmail.com</t>
  </si>
  <si>
    <t>Untitled #2</t>
  </si>
  <si>
    <t>Mixed media collage</t>
  </si>
  <si>
    <t>2 x A6 (each 14.7cm x 10.5cm)</t>
  </si>
  <si>
    <t>Spiralled Triptych</t>
  </si>
  <si>
    <t>Terra Incognita II</t>
  </si>
  <si>
    <t>Oil on cradled wood panel</t>
  </si>
  <si>
    <t>64.5 x 88.5 x 2cm</t>
  </si>
  <si>
    <t>Glacial Fragments IV</t>
  </si>
  <si>
    <t>Oil on aluminium cradled wood panel</t>
  </si>
  <si>
    <t>125 x 50 x 2cm</t>
  </si>
  <si>
    <t>A Compositor's Tray</t>
  </si>
  <si>
    <t>37cmsx83cms</t>
  </si>
  <si>
    <t>Winter Teasels</t>
  </si>
  <si>
    <t>Acrylic and inks on canvas</t>
  </si>
  <si>
    <t>34cmx35cmx3cm</t>
  </si>
  <si>
    <t>Henley on Thames Riverside (study)</t>
  </si>
  <si>
    <t>Acrylic on panel</t>
  </si>
  <si>
    <t>27 x 42 cm</t>
  </si>
  <si>
    <t>Line of blue beach huts (diptych study)</t>
  </si>
  <si>
    <t>Acrylic on panels</t>
  </si>
  <si>
    <t>42 x 66 cm</t>
  </si>
  <si>
    <t>Jackdaw Farm</t>
  </si>
  <si>
    <t>25 x 30 x 1</t>
  </si>
  <si>
    <t>Blue River</t>
  </si>
  <si>
    <t>30 x 30 x 1</t>
  </si>
  <si>
    <t>Mark Gatiss</t>
  </si>
  <si>
    <t>Acrylic on Wood Panek</t>
  </si>
  <si>
    <t>64 x 64 x 4</t>
  </si>
  <si>
    <t>Long</t>
  </si>
  <si>
    <t>River Windrush, Grey Day</t>
  </si>
  <si>
    <t>24 x 30 x 1</t>
  </si>
  <si>
    <t>Rhiannon</t>
  </si>
  <si>
    <t>Evans</t>
  </si>
  <si>
    <t>Back and Forth</t>
  </si>
  <si>
    <t>Pastel on Computer print-out paper</t>
  </si>
  <si>
    <t>24cms x 61cms unframed</t>
  </si>
  <si>
    <t>from the heart</t>
  </si>
  <si>
    <t>Gouache and ballpoint pen on paper</t>
  </si>
  <si>
    <t>24.5 cms x 18 cms unframed</t>
  </si>
  <si>
    <t>Orr</t>
  </si>
  <si>
    <t>Early Summer in the Chilterns</t>
  </si>
  <si>
    <t>oil on panel</t>
  </si>
  <si>
    <t>20 x 30cm</t>
  </si>
  <si>
    <t>Oxfordshire Sunset</t>
  </si>
  <si>
    <t>18 x 12cm</t>
  </si>
  <si>
    <t>Joana Filipa</t>
  </si>
  <si>
    <t>Costeira Paulo</t>
  </si>
  <si>
    <t>Hampstead Heath viaduct</t>
  </si>
  <si>
    <t>26cm x 18cm</t>
  </si>
  <si>
    <t>Frosty meadow</t>
  </si>
  <si>
    <t>10.5cm x 15cm</t>
  </si>
  <si>
    <t>Eirian</t>
  </si>
  <si>
    <t>Tidemark I: Singing with Nereus</t>
  </si>
  <si>
    <t>Mixed media on panel</t>
  </si>
  <si>
    <t>15x15x2 cm</t>
  </si>
  <si>
    <t>KASHMIRA</t>
  </si>
  <si>
    <t>PATEL</t>
  </si>
  <si>
    <t>AMAZONIA</t>
  </si>
  <si>
    <t>CLAY</t>
  </si>
  <si>
    <t>32CM X 28CM</t>
  </si>
  <si>
    <t>MOTHER EARTH</t>
  </si>
  <si>
    <t>32CMX11CMX9CM</t>
  </si>
  <si>
    <t>Henry</t>
  </si>
  <si>
    <t>Peplow</t>
  </si>
  <si>
    <t>Head of a Man</t>
  </si>
  <si>
    <t>Sanguine pencil on paper</t>
  </si>
  <si>
    <t>30x30</t>
  </si>
  <si>
    <t>Two Lemons</t>
  </si>
  <si>
    <t>Oil on paper</t>
  </si>
  <si>
    <t>The Call of The Deep</t>
  </si>
  <si>
    <t>Oil and Acrylic on Canvas</t>
  </si>
  <si>
    <t>100x100cm</t>
  </si>
  <si>
    <t>Surge Across The Land</t>
  </si>
  <si>
    <t>Acrylic and Charcoal on Canvas</t>
  </si>
  <si>
    <t>50x50cm</t>
  </si>
  <si>
    <t>Jessica</t>
  </si>
  <si>
    <t>Holzhausen</t>
  </si>
  <si>
    <t>After the Storm</t>
  </si>
  <si>
    <t>Acrylics on canvas</t>
  </si>
  <si>
    <t>82cm x 102cm</t>
  </si>
  <si>
    <t>400 Pounds o.n.o</t>
  </si>
  <si>
    <t>Radcliffe Camera</t>
  </si>
  <si>
    <t>Acrylics and ink on canvas</t>
  </si>
  <si>
    <t>102cm x 82cm</t>
  </si>
  <si>
    <t>350 Pounds o.n.o</t>
  </si>
  <si>
    <t>Kamal</t>
  </si>
  <si>
    <t>Lathar</t>
  </si>
  <si>
    <t>kdlwriter@gmail.com</t>
  </si>
  <si>
    <t>Winter Morning</t>
  </si>
  <si>
    <t>30.5 x 40.5 x 0.4</t>
  </si>
  <si>
    <t>Masala</t>
  </si>
  <si>
    <t>40 x 60 x 0.4</t>
  </si>
  <si>
    <t>Gayle</t>
  </si>
  <si>
    <t>Payne</t>
  </si>
  <si>
    <t>gaylepayne17@gmail.com</t>
  </si>
  <si>
    <t>Working Through It</t>
  </si>
  <si>
    <t>95x95x3cm</t>
  </si>
  <si>
    <t>Come to a Meeting</t>
  </si>
  <si>
    <t>Oil &amp; Graphite, on cradled panel.</t>
  </si>
  <si>
    <t>61x61x2.5 cm</t>
  </si>
  <si>
    <t>Joanne</t>
  </si>
  <si>
    <t>Lillywhite</t>
  </si>
  <si>
    <t>Sundown Walk</t>
  </si>
  <si>
    <t>30.5x30.5x2.5</t>
  </si>
  <si>
    <t>Janet</t>
  </si>
  <si>
    <t>Bird</t>
  </si>
  <si>
    <t>‘’Cornelius’</t>
  </si>
  <si>
    <t>23 x 30</t>
  </si>
  <si>
    <t>Naomi</t>
  </si>
  <si>
    <t>Morris</t>
  </si>
  <si>
    <t>Self Portrait I</t>
  </si>
  <si>
    <t>VR Video Still</t>
  </si>
  <si>
    <t>1080x1081pixals</t>
  </si>
  <si>
    <t>Self Portrait II</t>
  </si>
  <si>
    <t>Found clay, skull &amp; spine, flowers, nest, charcoal, fabric</t>
  </si>
  <si>
    <t>400x500x300mm</t>
  </si>
  <si>
    <t>Along the Lane</t>
  </si>
  <si>
    <t>71 x 51 cm</t>
  </si>
  <si>
    <t>Rushing Water</t>
  </si>
  <si>
    <t>75 x 54 cm</t>
  </si>
  <si>
    <t>Croxson</t>
  </si>
  <si>
    <t>Rock Bay</t>
  </si>
  <si>
    <t>50 x50 cm</t>
  </si>
  <si>
    <t>Birds of a feather</t>
  </si>
  <si>
    <t>Hand drawing /digital art</t>
  </si>
  <si>
    <t>60 x 40</t>
  </si>
  <si>
    <t>JANE</t>
  </si>
  <si>
    <t>KELLY</t>
  </si>
  <si>
    <t>jane.brenda8@googlemail.com</t>
  </si>
  <si>
    <t>Self Portrait in 4</t>
  </si>
  <si>
    <t>76x60</t>
  </si>
  <si>
    <t>Self-portrait in Four</t>
  </si>
  <si>
    <t>Posy</t>
  </si>
  <si>
    <t>Japanese Block Vinyl</t>
  </si>
  <si>
    <t>36 x 23 x 0.4</t>
  </si>
  <si>
    <t>Alexander</t>
  </si>
  <si>
    <t>Sea Shells Still Life</t>
  </si>
  <si>
    <t>50 x 90</t>
  </si>
  <si>
    <t>The Fire Within</t>
  </si>
  <si>
    <t>50 x 61</t>
  </si>
  <si>
    <t>Bowles</t>
  </si>
  <si>
    <t>Noisey .</t>
  </si>
  <si>
    <t>Pygmy goat</t>
  </si>
  <si>
    <t>30x35</t>
  </si>
  <si>
    <t>Holly</t>
  </si>
  <si>
    <t>Winterborn</t>
  </si>
  <si>
    <t>Cloisters, Chiesa di San Francesco, Sorrento</t>
  </si>
  <si>
    <t>62x73cm</t>
  </si>
  <si>
    <t>St Paul's Cathedral</t>
  </si>
  <si>
    <t>107 x84 cm</t>
  </si>
  <si>
    <t>Carol</t>
  </si>
  <si>
    <t>Harvey</t>
  </si>
  <si>
    <t>On the Verge</t>
  </si>
  <si>
    <t>95cm x 7cm x 5cm</t>
  </si>
  <si>
    <t>Meadow Moments #1</t>
  </si>
  <si>
    <t>7cm cube</t>
  </si>
  <si>
    <t>Jimmy</t>
  </si>
  <si>
    <t>58x50x2cm</t>
  </si>
  <si>
    <t>Paul Harris</t>
  </si>
  <si>
    <t>58x50x1cm</t>
  </si>
  <si>
    <t>July shelf</t>
  </si>
  <si>
    <t>8” x 8”</t>
  </si>
  <si>
    <t>August shelf</t>
  </si>
  <si>
    <t>Sally-Anne</t>
  </si>
  <si>
    <t>Stewart</t>
  </si>
  <si>
    <t>sallyannestewart@gmail.com</t>
  </si>
  <si>
    <t>'July Afternoon, Florence Park'</t>
  </si>
  <si>
    <t>£145 (framed)</t>
  </si>
  <si>
    <t>'Morning Swim'</t>
  </si>
  <si>
    <t>20x15cm</t>
  </si>
  <si>
    <t>£120 (framed)</t>
  </si>
  <si>
    <t>Gibbons</t>
  </si>
  <si>
    <t>Once in a blue moon an orange dot falls from the sky</t>
  </si>
  <si>
    <t>90cm x 60cm</t>
  </si>
  <si>
    <t>Seaward on the waves..</t>
  </si>
  <si>
    <t>Watercolour and ink</t>
  </si>
  <si>
    <t>42cm x 30cm</t>
  </si>
  <si>
    <t>The Golden Barrel Cactus</t>
  </si>
  <si>
    <t>Ink and metallic thread</t>
  </si>
  <si>
    <t>65.7 x 75.5 x 3.5</t>
  </si>
  <si>
    <t>MM</t>
  </si>
  <si>
    <t>Plum</t>
  </si>
  <si>
    <t xml:space="preserve">Tim </t>
  </si>
  <si>
    <t>Teasles</t>
  </si>
  <si>
    <t>Jay Thinking</t>
  </si>
  <si>
    <t>Ceramic &amp; Taxidermy</t>
  </si>
  <si>
    <t>24 x 23 x 8</t>
  </si>
  <si>
    <t>Hunter</t>
  </si>
  <si>
    <t>22 x 10 x 8</t>
  </si>
  <si>
    <t>Otmoor from Noke by Graeme Salmon</t>
  </si>
  <si>
    <t>When I dream I swim by JUNE DENT</t>
  </si>
  <si>
    <t>Mccurdy</t>
  </si>
  <si>
    <t>Payment Date</t>
  </si>
  <si>
    <t>Price (Price)</t>
  </si>
  <si>
    <t>Artwork that you want to buy</t>
  </si>
  <si>
    <t>Email (Enter Email)</t>
  </si>
  <si>
    <t>Paid to OAS</t>
  </si>
  <si>
    <t>Paid to Artist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</si>
  <si>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</si>
  <si>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</si>
  <si>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</si>
  <si>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</si>
  <si>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</si>
  <si>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</si>
  <si>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</si>
  <si>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</si>
  <si>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</si>
  <si>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</si>
  <si>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</si>
  <si>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</si>
  <si>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</si>
  <si>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</si>
  <si>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</si>
  <si>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</si>
  <si>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</si>
  <si>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</si>
  <si>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</si>
  <si>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</si>
  <si>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</si>
  <si>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</si>
  <si>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</si>
  <si>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</si>
  <si>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24 works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</si>
  <si>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</si>
  <si>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</si>
  <si>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</si>
  <si>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</si>
  <si>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</si>
  <si>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</si>
  <si>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</si>
  <si>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</si>
  <si>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</si>
  <si>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</si>
  <si>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</si>
  <si>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</si>
  <si>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</si>
  <si>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</si>
  <si>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</si>
  <si>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</si>
  <si>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</si>
  <si>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</si>
  <si>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</si>
  <si>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</si>
  <si>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</si>
  <si>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</si>
  <si>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</si>
  <si>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</si>
  <si>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</si>
  <si>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</si>
  <si>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Statement Descriptor</t>
  </si>
  <si>
    <t>Status</t>
  </si>
  <si>
    <t>Seller Message</t>
  </si>
  <si>
    <t>Taxes On Fee</t>
  </si>
  <si>
    <t>Customer ID</t>
  </si>
  <si>
    <t>Customer Description</t>
  </si>
  <si>
    <t>Customer Email</t>
  </si>
  <si>
    <t>Invoice ID</t>
  </si>
  <si>
    <t>ch_3OUXstL2mw6tzYKU0YZhOZel</t>
  </si>
  <si>
    <t>Subscription update</t>
  </si>
  <si>
    <t>OXFORDARTSOCIETY.CO.UK</t>
  </si>
  <si>
    <t>Payment complete.</t>
  </si>
  <si>
    <t>pm_1NrN1tL2mw6tzYKUkkOlEDf0</t>
  </si>
  <si>
    <t>in_1OUWvrL2mw6tzYKUfrWSRwDW</t>
  </si>
  <si>
    <t>po_1OUgstL2mw6tzYKUQlexrXFB</t>
  </si>
  <si>
    <t>ch_3OUX91L2mw6tzYKU07WJGqHb</t>
  </si>
  <si>
    <t>Order #3F6A734655, George RBSA Taylor (gtaylor44@aol.com)</t>
  </si>
  <si>
    <t>pm_1OUX8zL2mw6tzYKUirLkIy9a</t>
  </si>
  <si>
    <t>cus_PJ9Rop5TW0vpNK</t>
  </si>
  <si>
    <t>George RBSA Taylor (gtaylor44@aol.com)</t>
  </si>
  <si>
    <t>ch_3OUW0eL2mw6tzYKU14hstdDk</t>
  </si>
  <si>
    <t>Order #1BBA43CD5A, Gerry Coles (gerrycolesprints@btinternet.com)</t>
  </si>
  <si>
    <t>pm_1OUW0cL2mw6tzYKU3wkdIhas</t>
  </si>
  <si>
    <t>cus_PJ8HiMlftBojuK</t>
  </si>
  <si>
    <t>Gerry Coles (gerrycolesprints@btinternet.com)</t>
  </si>
  <si>
    <t>ch_3OUVsUL2mw6tzYKU1eFzdAyR</t>
  </si>
  <si>
    <t>in_1OUUvjL2mw6tzYKU9VlJ5S97</t>
  </si>
  <si>
    <t>ch_3OUBvRL2mw6tzYKU0WEhqqhP</t>
  </si>
  <si>
    <t>in_1OUAzBL2mw6tzYKUwQorpNBA</t>
  </si>
  <si>
    <t>po_1OUKF0L2mw6tzYKUGilCQ0e8</t>
  </si>
  <si>
    <t>ch_3OUB71L2mw6tzYKU0hLFPrwE</t>
  </si>
  <si>
    <t>Order #C639CEDF6E,  (bahar@bahartsinterior.com)</t>
  </si>
  <si>
    <t>pm_1OUB6zL2mw6tzYKUyA36xQb1</t>
  </si>
  <si>
    <t>ch_3OU73FL2mw6tzYKU1Mxz02m6</t>
  </si>
  <si>
    <t>Order #D816200E45,  (hello@pollypincottart.com)</t>
  </si>
  <si>
    <t>pm_1OU73DL2mw6tzYKUOREyqapw</t>
  </si>
  <si>
    <t>cus_PIiSCvRkv9IBs5</t>
  </si>
  <si>
    <t>PollyPincott (hello@pollypincottart.com)</t>
  </si>
  <si>
    <t>ch_3OU5eRL2mw6tzYKU0Y8D1UzY</t>
  </si>
  <si>
    <t>in_1OU4hIL2mw6tzYKULyaNnU1g</t>
  </si>
  <si>
    <t>Currency</t>
  </si>
  <si>
    <t>Captured</t>
  </si>
  <si>
    <t>Converted Amount</t>
  </si>
  <si>
    <t>Converted Amount Refunded</t>
  </si>
  <si>
    <t>Converted Currency</t>
  </si>
  <si>
    <t>ch_3OWEbHL2mw6tzYKU1s5DYfdm</t>
  </si>
  <si>
    <t>gbp</t>
  </si>
  <si>
    <t>Order #AE533742A8, Sally Chorley (sallyc500@gmail.com)</t>
  </si>
  <si>
    <t>pm_1OWEbFL2mw6tzYKUCs8yu0e6</t>
  </si>
  <si>
    <t>cus_N6JJ41haNrClt5</t>
  </si>
  <si>
    <t>Sally Chorley (sallyc500@gmail.com)</t>
  </si>
  <si>
    <t>ch_3OVeLNL2mw6tzYKU0x6nVEwT</t>
  </si>
  <si>
    <t>Order #C26EE07FBB,  (liz.m@day2.co.uk)</t>
  </si>
  <si>
    <t>pm_1OVeLLL2mw6tzYKU9UkVwCTV</t>
  </si>
  <si>
    <t>cus_PKIxAR15QEs4nO</t>
  </si>
  <si>
    <t>liz meier (liz.m@day2.co.uk)</t>
  </si>
  <si>
    <t>liz.m@day2.co.uk</t>
  </si>
  <si>
    <t>Type</t>
  </si>
  <si>
    <t>Types</t>
  </si>
  <si>
    <t>ch_3OYpdlL2mw6tzYKU0tZVlwlw</t>
  </si>
  <si>
    <t>pm_1OVytEL2mw6tzYKUrgIqfeWg</t>
  </si>
  <si>
    <t>cus_NAqOZeI4Cm1AUa</t>
  </si>
  <si>
    <t>Mark Clay (markrclay@icloud.com)</t>
  </si>
  <si>
    <t>in_1OYoh5L2mw6tzYKUGJyJCDZf</t>
  </si>
  <si>
    <t>ch_3OYWlaL2mw6tzYKU1SNjlnVu</t>
  </si>
  <si>
    <t>pm_1MQBqoL2mw6tzYKUJGH6gpIg</t>
  </si>
  <si>
    <t>cus_NAWuKlf73bJRA3</t>
  </si>
  <si>
    <t>Marie Robinson (marie@marie-robinson.com)</t>
  </si>
  <si>
    <t>in_1OYVpAL2mw6tzYKUSOjsLZVZ</t>
  </si>
  <si>
    <t>ch_3OXmYWL2mw6tzYKU0SqZPiSt</t>
  </si>
  <si>
    <t>Order #5517951CD5, Ken Organ (design@organgraphic.com)</t>
  </si>
  <si>
    <t>pm_1OXmYTL2mw6tzYKUwOHc2bTo</t>
  </si>
  <si>
    <t>cus_N2HCxZ7fVljD74</t>
  </si>
  <si>
    <t>Ken Organ (design@organgraphic.com)</t>
  </si>
  <si>
    <t>ch_3OXkRuL2mw6tzYKU0JmnoGAd</t>
  </si>
  <si>
    <t>Order #B0D9DCA781,  (paulrichardtomlinson@gmail.com)</t>
  </si>
  <si>
    <t>pm_1OXkRsL2mw6tzYKUrkwPCwj0</t>
  </si>
  <si>
    <t>cus_PMTOsPoxrDBORL</t>
  </si>
  <si>
    <t>Paul Tomlinson (paulrichardtomlinson@gmail.com)</t>
  </si>
  <si>
    <t>ch_3OXk3hL2mw6tzYKU1w4y05kO</t>
  </si>
  <si>
    <t>pm_1MPP8AL2mw6tzYKUaYevX54D</t>
  </si>
  <si>
    <t>cus_N9iZY97CVOieQ9</t>
  </si>
  <si>
    <t>Yvette Phillips (yvette@yvettephillipsart.com)</t>
  </si>
  <si>
    <t>in_1OXj6sL2mw6tzYKUwT5i8zB9</t>
  </si>
  <si>
    <t>ch_3OXQnmL2mw6tzYKU0QEX3ewn</t>
  </si>
  <si>
    <t>Order #8FC03E8477, Antony Perry (antony.perry@future-work.co.uk)</t>
  </si>
  <si>
    <t>pm_1OXQnkL2mw6tzYKUCHlv36n6</t>
  </si>
  <si>
    <t>cus_PM952Yc1O4A9N3</t>
  </si>
  <si>
    <t>Antony Perry (antony.perry@future-work.co.uk)</t>
  </si>
  <si>
    <t>po_1OXa7OL2mw6tzYKUyPEqscV9</t>
  </si>
  <si>
    <t>ch_3OXM7ZL2mw6tzYKU1AFm0Q5O</t>
  </si>
  <si>
    <t>Order #1DEEBF0A69,  (carole@ticktocksocial.com)</t>
  </si>
  <si>
    <t>pm_1OXM7XL2mw6tzYKUS8bGSyaE</t>
  </si>
  <si>
    <t>cus_PM4G3NeqZNnLMr</t>
  </si>
  <si>
    <t>CaroleTheriault (carole@ticktocksocial.com)</t>
  </si>
  <si>
    <t>carole@ticktocksocial.com</t>
  </si>
  <si>
    <t>ch_3OX2SFL2mw6tzYKU0O2Piz8Y</t>
  </si>
  <si>
    <t>Order #DA272FA4F0, Fred Rose (fwr.723@gmail.com)</t>
  </si>
  <si>
    <t>pm_1OX2SDL2mw6tzYKU9JyZY8cO</t>
  </si>
  <si>
    <t>cus_MzHqdLEYKjTqiT</t>
  </si>
  <si>
    <t>Fred Rose (fwr.723@gmail.com)</t>
  </si>
  <si>
    <t>po_1OXFOpL2mw6tzYKUlYLVf5RS</t>
  </si>
  <si>
    <t>ch_3OWOt9L2mw6tzYKU1ZRu0ctR</t>
  </si>
  <si>
    <t>pm_1OVYS0L2mw6tzYKUTrpueFhJ</t>
  </si>
  <si>
    <t>cus_N5G68y9CqxWKJA</t>
  </si>
  <si>
    <t>Lin Kerr (lin@linkerrdesign.co.uk)</t>
  </si>
  <si>
    <t>in_1OWNwFL2mw6tzYKUuCdptaey</t>
  </si>
  <si>
    <t>po_1OWVEeL2mw6tzYKU5izpnufZ</t>
  </si>
  <si>
    <t>ch_3OpHmXL2mw6tzYKU1lBtvjN8</t>
  </si>
  <si>
    <t>Entry ID: 1786, Product: Two</t>
  </si>
  <si>
    <t>pm_1OpHmVL2mw6tzYKUCrKCgnwD</t>
  </si>
  <si>
    <t>requires_confirmation</t>
  </si>
  <si>
    <t>ch_3OpAIIL2mw6tzYKU1dcbuilI</t>
  </si>
  <si>
    <t>Entry ID: 1785, Product: Two</t>
  </si>
  <si>
    <t>pm_1OpAIHL2mw6tzYKU9IiTJE3t</t>
  </si>
  <si>
    <t>ch_3Op7cfL2mw6tzYKU1boP5RFd</t>
  </si>
  <si>
    <t>Entry ID: 1784, Product: Two</t>
  </si>
  <si>
    <t>pm_1Op7cdL2mw6tzYKUeMJO5ByS</t>
  </si>
  <si>
    <t>ch_3OopvRL2mw6tzYKU1feFRrGi</t>
  </si>
  <si>
    <t>Entry ID: 1783, Product: One</t>
  </si>
  <si>
    <t>pm_1OopvQL2mw6tzYKUigFYi5qe</t>
  </si>
  <si>
    <t>ch_3OooHDL2mw6tzYKU1sqtNVwG</t>
  </si>
  <si>
    <t>Entry ID: 1782, Product: Two</t>
  </si>
  <si>
    <t>pm_1OooIJL2mw6tzYKU0hRylakX</t>
  </si>
  <si>
    <t>ch_3OonT0L2mw6tzYKU11l3bGRa</t>
  </si>
  <si>
    <t>Entry ID: 1781, Product: Two</t>
  </si>
  <si>
    <t>pm_1OonSzL2mw6tzYKUE0JDJawv</t>
  </si>
  <si>
    <t>ch_3OoW7iL2mw6tzYKU1XZ0RqiF</t>
  </si>
  <si>
    <t>Entry ID: 1780, Product: Two</t>
  </si>
  <si>
    <t>pm_1OoW7hL2mw6tzYKU7QQWop7M</t>
  </si>
  <si>
    <t>po_1OoeZxL2mw6tzYKULElCpaGm</t>
  </si>
  <si>
    <t>ch_3OoUBRL2mw6tzYKU0KVFbfc5</t>
  </si>
  <si>
    <t>Entry ID: 1779, Product: Two</t>
  </si>
  <si>
    <t>pm_1OoUBQL2mw6tzYKUaY8zN9Rl</t>
  </si>
  <si>
    <t>ch_3Oo6EKL2mw6tzYKU0ozuQu74</t>
  </si>
  <si>
    <t>Entry ID: 1778, Product: Two</t>
  </si>
  <si>
    <t>pm_1Oo6FhL2mw6tzYKUg9WQeQ0d</t>
  </si>
  <si>
    <t>po_1OoGBWL2mw6tzYKUROm57LM0</t>
  </si>
  <si>
    <t>ch_3Oo5q1L2mw6tzYKU0IZSGDPs</t>
  </si>
  <si>
    <t>Entry ID: 1777, Product: One</t>
  </si>
  <si>
    <t>pm_1Oo5q0L2mw6tzYKUNqNioLJ7</t>
  </si>
  <si>
    <t>ch_3Oo59JL2mw6tzYKU1Hlh6hfZ</t>
  </si>
  <si>
    <t>Entry ID: 1776, Product: Two</t>
  </si>
  <si>
    <t>pm_1Oo5ApL2mw6tzYKUn3Bk7ZO2</t>
  </si>
  <si>
    <t>ch_3Onn1OL2mw6tzYKU1AOzDI8S</t>
  </si>
  <si>
    <t>Entry ID: 1775, Product: Two</t>
  </si>
  <si>
    <t>pm_1OnnAsL2mw6tzYKUDpKbhBvp</t>
  </si>
  <si>
    <t>ch_3OnkqfL2mw6tzYKU0qgoqtqQ</t>
  </si>
  <si>
    <t>Entry ID: 1774, Product: Two</t>
  </si>
  <si>
    <t>pm_1Onl0iL2mw6tzYKUn7UrBSmf</t>
  </si>
  <si>
    <t>ch_3OngM0L2mw6tzYKU1g9CKm2Z</t>
  </si>
  <si>
    <t>Entry ID: 1773, Product: Two</t>
  </si>
  <si>
    <t>pm_1OngLzL2mw6tzYKUqAVnlbeR</t>
  </si>
  <si>
    <t>ch_3OnQeRL2mw6tzYKU1wvkurRa</t>
  </si>
  <si>
    <t>Entry ID: 1772, Product: Two</t>
  </si>
  <si>
    <t>pm_1OnQeQL2mw6tzYKUch3NYX46</t>
  </si>
  <si>
    <t>ch_3OnNmWL2mw6tzYKU03pfgV9G</t>
  </si>
  <si>
    <t>Entry ID: 1771, Product: Two</t>
  </si>
  <si>
    <t>pm_1OnNmVL2mw6tzYKUwNdC8L3t</t>
  </si>
  <si>
    <t>ch_3Omai7L2mw6tzYKU1ZqPVTJ4</t>
  </si>
  <si>
    <t>Entry ID: 1770, Product: Two</t>
  </si>
  <si>
    <t>pm_1Omai6L2mw6tzYKU9TxAjWuh</t>
  </si>
  <si>
    <t>po_1Omo1FL2mw6tzYKUjHgmUc4z</t>
  </si>
  <si>
    <t>ch_3OmLCXL2mw6tzYKU0d6lXnqW</t>
  </si>
  <si>
    <t>Entry ID: 1769, Product: One</t>
  </si>
  <si>
    <t>pm_1OmLCWL2mw6tzYKUvXO1sFHI</t>
  </si>
  <si>
    <t>po_1OmT4QL2mw6tzYKUnthwpJ7V</t>
  </si>
  <si>
    <t>ch_3OmBQbL2mw6tzYKU1itdGSGo</t>
  </si>
  <si>
    <t>Entry ID: 1768, Product: One</t>
  </si>
  <si>
    <t>pm_1OmBQaL2mw6tzYKUgbOqcZ7a</t>
  </si>
  <si>
    <t>ch_3Olv8pL2mw6tzYKU1WlSsWTV</t>
  </si>
  <si>
    <t>Entry ID: 1767, Product: Two</t>
  </si>
  <si>
    <t>pm_1Olv8oL2mw6tzYKUV8qrLlI7</t>
  </si>
  <si>
    <t>po_1Om7UJL2mw6tzYKU5DJvixIN</t>
  </si>
  <si>
    <t>ch_3OluK0L2mw6tzYKU0ds9HQ86</t>
  </si>
  <si>
    <t>Entry ID: 1766, Product: One</t>
  </si>
  <si>
    <t>pm_1OluJzL2mw6tzYKUNQWF6wwf</t>
  </si>
  <si>
    <t>ch_3OlrqRL2mw6tzYKU0La5wz2k</t>
  </si>
  <si>
    <t>Entry ID: 1765, Product: Two</t>
  </si>
  <si>
    <t>pm_1OlrqQL2mw6tzYKUpHZCFymF</t>
  </si>
  <si>
    <t>ch_3Olr6BL2mw6tzYKU0ya6ekF0</t>
  </si>
  <si>
    <t>Entry ID: 1764, Product: One</t>
  </si>
  <si>
    <t>pm_1Olr6AL2mw6tzYKUL1bOdKr1</t>
  </si>
  <si>
    <t>ch_3OlqfjL2mw6tzYKU1fx1CZvB</t>
  </si>
  <si>
    <t>Entry ID: 1763, Product: Two</t>
  </si>
  <si>
    <t>pm_1OlqgyL2mw6tzYKUzzcTU2vU</t>
  </si>
  <si>
    <t>ch_3OlbAVL2mw6tzYKU0QugTRf3</t>
  </si>
  <si>
    <t>Entry ID: 1762, Product: Two</t>
  </si>
  <si>
    <t>pm_1OlbAUL2mw6tzYKUAm7S40vP</t>
  </si>
  <si>
    <t>po_1OlkimL2mw6tzYKUifQY2JBF</t>
  </si>
  <si>
    <t>ch_3OlUEHL2mw6tzYKU007wEAHm</t>
  </si>
  <si>
    <t>Entry ID: 1761, Product: Two</t>
  </si>
  <si>
    <t>pm_1OlUEGL2mw6tzYKUb8M4Bspr</t>
  </si>
  <si>
    <t>ch_3Ok6WZL2mw6tzYKU0qii381W</t>
  </si>
  <si>
    <t>Order #3935E7C87A,  (info@tobymichael.co.uk)</t>
  </si>
  <si>
    <t>pm_1Ok6WXL2mw6tzYKU6lONMBIN</t>
  </si>
  <si>
    <t>cus_PZF0vdYhPyn9i1</t>
  </si>
  <si>
    <t>tobymichaelfineart (info@tobymichael.co.uk)</t>
  </si>
  <si>
    <t>info@tobymichael.co.uk</t>
  </si>
  <si>
    <t>po_1OkGhDL2mw6tzYKUd0rNVUF3</t>
  </si>
  <si>
    <t>ch_3OjT6sL2mw6tzYKU109sJFXK</t>
  </si>
  <si>
    <t>Order #12CBC468DA, Rachel Constable (rae.light@unrulysun.net)</t>
  </si>
  <si>
    <t>pm_1OjT6oL2mw6tzYKUssjmJWax</t>
  </si>
  <si>
    <t>cus_NWvOEOdj9d6TFx</t>
  </si>
  <si>
    <t>Rachel Constable (rae.light@unrulysun.net)</t>
  </si>
  <si>
    <t>rae.light@unrulysun.net</t>
  </si>
  <si>
    <t>po_1OjZupL2mw6tzYKUNjbINp3V</t>
  </si>
  <si>
    <t>ch_3Oj76JL2mw6tzYKU0CRkqYVD</t>
  </si>
  <si>
    <t>Order #FECCE44278, Morgan Jackson (mmplumm@gmail.com)</t>
  </si>
  <si>
    <t>pm_1Oj76HL2mw6tzYKUGTbrhA3w</t>
  </si>
  <si>
    <t>cus_PYDX0qotvgeV5V</t>
  </si>
  <si>
    <t>Morgan Jackson (mmplumm@gmail.com)</t>
  </si>
  <si>
    <t>mmplumm@gmail.com</t>
  </si>
  <si>
    <t>po_1OjBbBL2mw6tzYKUmfjbp2lG</t>
  </si>
  <si>
    <t>ch_3OihZtL2mw6tzYKU0YQORkAE</t>
  </si>
  <si>
    <t>Entry ID: 1760, Product: One</t>
  </si>
  <si>
    <t>pm_1OihZrL2mw6tzYKUGx1vbsVb</t>
  </si>
  <si>
    <t>ch_3Obpc5L2mw6tzYKU1BsmPwrC</t>
  </si>
  <si>
    <t>pm_1OhbGIL2mw6tzYKUxX6BjYKj</t>
  </si>
  <si>
    <t>cus_NDwaJIPgvRZXbS</t>
  </si>
  <si>
    <t>Charlotte Houlihan (charlottehewson@icloud.com)</t>
  </si>
  <si>
    <t>in_1ObofML2mw6tzYKUVaYADwEy</t>
  </si>
  <si>
    <t>ch_3Obpc5L2mw6tzYKU1NYSp5RJ</t>
  </si>
  <si>
    <t>The bank returned the decline code `pickup_card`.</t>
  </si>
  <si>
    <t>pm_1MTUgvL2mw6tzYKU4TH3Y1st</t>
  </si>
  <si>
    <t>ch_3OgYmgL2mw6tzYKU1l9jFcIU</t>
  </si>
  <si>
    <t>Order #8684EED8A2, Marian Hyland (marianhyland@hotmail.co.uk)</t>
  </si>
  <si>
    <t>pm_1OgYmeL2mw6tzYKUQSDxq3nS</t>
  </si>
  <si>
    <t>cus_PVZw6avAZLZFZN</t>
  </si>
  <si>
    <t>Marian Hyland (marianhyland@hotmail.co.uk)</t>
  </si>
  <si>
    <t>marianhyland@hotmail.co.uk</t>
  </si>
  <si>
    <t>po_1OgeTAL2mw6tzYKU8TUXsH6I</t>
  </si>
  <si>
    <t>ch_3OgAM6L2mw6tzYKU06XezQeM</t>
  </si>
  <si>
    <t>Order #C313C929FA,  (emmettcasley@gmail.com)</t>
  </si>
  <si>
    <t>pm_1OgAM2L2mw6tzYKUaCfjUiXa</t>
  </si>
  <si>
    <t>cus_PVAhNP76Czr78k</t>
  </si>
  <si>
    <t>Emmett Casley (emmettcasley@gmail.com)</t>
  </si>
  <si>
    <t>ch_3Of1C5L2mw6tzYKU0t3TelSm</t>
  </si>
  <si>
    <t>Order #920B13A295, Fiona Whitehouse (fionalucywhitehouse@gmail.com)</t>
  </si>
  <si>
    <t>pm_1Of1C3L2mw6tzYKUJvObKhkY</t>
  </si>
  <si>
    <t>cus_N5yYWUuDRbdPwx</t>
  </si>
  <si>
    <t>Fiona Whitehouse (fionalucywhitehouse@gmail.com)</t>
  </si>
  <si>
    <t>fionalucywhitehouse@gmail.com</t>
  </si>
  <si>
    <t>po_1OfBtXL2mw6tzYKUBPthTuqn</t>
  </si>
  <si>
    <t>ch_3OevfWL2mw6tzYKU0XOFEEAv</t>
  </si>
  <si>
    <t>Order #D8C6D6C29B, Emma Coleman-Jones (emmacoleman_jones@hotmail.com)</t>
  </si>
  <si>
    <t>pm_1OevfUL2mw6tzYKUwAu6eLKP</t>
  </si>
  <si>
    <t>cus_N8KQaERzXH63Ko</t>
  </si>
  <si>
    <t>Emma Coleman-Jones (emmacoleman_jones@hotmail.com)</t>
  </si>
  <si>
    <t>ch_3OekQML2mw6tzYKU1sQPDgdA</t>
  </si>
  <si>
    <t>Order #17D7DB5462, Yvette Phillips (yvette@yvettephillipsart.com)</t>
  </si>
  <si>
    <t>pm_1OekQJL2mw6tzYKUdGrRYRew</t>
  </si>
  <si>
    <t>po_1OepxxL2mw6tzYKUY4IA8Mz9</t>
  </si>
  <si>
    <t>ch_3OedMxL2mw6tzYKU1hmVvAoA</t>
  </si>
  <si>
    <t>Order #F098350998,  (graemenoble@btopenworld.com)</t>
  </si>
  <si>
    <t>pm_1OedMuL2mw6tzYKUiCCWQ9Ky</t>
  </si>
  <si>
    <t>cus_PTaYoCCsmkER0k</t>
  </si>
  <si>
    <t>Graeme Noble (graemenoble@btopenworld.com)</t>
  </si>
  <si>
    <t>ch_3OeOyIL2mw6tzYKU0UjedYFw</t>
  </si>
  <si>
    <t>Order #7CF35277EA, Andrew McNeile Jones (andrew.mcneilejones@gmail.com)</t>
  </si>
  <si>
    <t>pm_1OeOyGL2mw6tzYKUXYOj0wbh</t>
  </si>
  <si>
    <t>cus_PTLeAitFy3XwoZ</t>
  </si>
  <si>
    <t>Andrew McNeile Jones (andrew.mcneilejones@gmail.com)</t>
  </si>
  <si>
    <t>po_1OeV4mL2mw6tzYKUpVWu14WR</t>
  </si>
  <si>
    <t>Order #12779FD8E4, Andrew McNeile Jones (andrew.mcneilejones@gmail.com)</t>
  </si>
  <si>
    <t>requires_payment_method</t>
  </si>
  <si>
    <t>The provided PaymentMethod has failed authentication. You can provide payment_method_data or a new PaymentMethod to attempt to fulfill this PaymentIntent again.</t>
  </si>
  <si>
    <t>Order #49C906605B, Andrew McNeile Jones (andrew.mcneilejones@gmail.com)</t>
  </si>
  <si>
    <t>ch_3OeNj0L2mw6tzYKU1cMIsbkn</t>
  </si>
  <si>
    <t>pm_1MW2nxL2mw6tzYKUkkHesgms</t>
  </si>
  <si>
    <t>cus_NGZx28YJwGVd67</t>
  </si>
  <si>
    <t>Zelga Simone Miller (zelgamiller@yahoo.com)</t>
  </si>
  <si>
    <t>in_1OeMm2L2mw6tzYKUi7Q4rNIm</t>
  </si>
  <si>
    <t>ch_3OeF6ZL2mw6tzYKU1H87exlp</t>
  </si>
  <si>
    <t>Order #47C8454D7B, Peter Keegan (info@peterkeegan.com)</t>
  </si>
  <si>
    <t>pm_1OeF6XL2mw6tzYKUthnW8Mxy</t>
  </si>
  <si>
    <t>cus_PTBTGWslpXmFrk</t>
  </si>
  <si>
    <t>Peter Keegan (info@peterkeegan.com)</t>
  </si>
  <si>
    <t>info@peterkeegan.com</t>
  </si>
  <si>
    <t>ch_3OdzQRL2mw6tzYKU1m0Zy4Nl</t>
  </si>
  <si>
    <t>Order #FECF958BDF, Marie Shepherd (shepherdmarie@icloud.com)</t>
  </si>
  <si>
    <t>pm_1OdzQOL2mw6tzYKUdgwF6jNI</t>
  </si>
  <si>
    <t>cus_PSvGgrFtmRxlQy</t>
  </si>
  <si>
    <t>Marie Shepherd (shepherdmarie@icloud.com)</t>
  </si>
  <si>
    <t>shepherdmarie@icloud.com</t>
  </si>
  <si>
    <t>po_1Oe6faL2mw6tzYKU2HXXsqE5</t>
  </si>
  <si>
    <t>ch_3OdzIQL2mw6tzYKU00vgVmh1</t>
  </si>
  <si>
    <t>Order #E17A8F315E,  (osterbarbara@hotmail.com)</t>
  </si>
  <si>
    <t>pm_1OdzIOL2mw6tzYKUJvG3ksmz</t>
  </si>
  <si>
    <t>cus_PSv84V3kIG6Wmd</t>
  </si>
  <si>
    <t>Barbara Oster (osterbarbara@hotmail.com)</t>
  </si>
  <si>
    <t>osterbarbara@hotmail.com</t>
  </si>
  <si>
    <t>ch_3OdymwL2mw6tzYKU04FfSMMR</t>
  </si>
  <si>
    <t>Order #3ADAB3695A, Kay Jamieson (kayjamieson_7@hotmail.com)</t>
  </si>
  <si>
    <t>pm_1OdymuL2mw6tzYKUpqDX6zcS</t>
  </si>
  <si>
    <t>cus_N62yT1xIUiJnEq</t>
  </si>
  <si>
    <t>Kay Jamieson (kayjamieson_7@hotmail.com)</t>
  </si>
  <si>
    <t>ch_3Obpc5L2mw6tzYKU1hXpLiiH</t>
  </si>
  <si>
    <t>ch_3OdF6dL2mw6tzYKU1rxG8Ssf</t>
  </si>
  <si>
    <t>Order #D51483EA07, Henrietta Lawson Johnston (Hettslj@gmail.com)</t>
  </si>
  <si>
    <t>pm_1OdF6bL2mw6tzYKUINpn2APx</t>
  </si>
  <si>
    <t>cus_N6n588uqsksmVL</t>
  </si>
  <si>
    <t>Henrietta Lawson Johnston (Hettslj@gmail.com)</t>
  </si>
  <si>
    <t>ch_3OdF1hL2mw6tzYKU0YnLQjN3</t>
  </si>
  <si>
    <t>Order #71B261AEB3, Camilla Dowse (camilla@camilladowse.co.uk)</t>
  </si>
  <si>
    <t>pm_1OdF1fL2mw6tzYKU9Nbdp0Jj</t>
  </si>
  <si>
    <t>cus_PS9KfSjSdZhkcb</t>
  </si>
  <si>
    <t>Camilla Dowse (camilla@camilladowse.co.uk)</t>
  </si>
  <si>
    <t>ch_3OdAudL2mw6tzYKU11bQD4ZM</t>
  </si>
  <si>
    <t>Order #25C1443A78, Sarah Dearling (sdearling@googlemail.com)</t>
  </si>
  <si>
    <t>pm_1OdAubL2mw6tzYKUWx9N9OkI</t>
  </si>
  <si>
    <t>cus_NDBjkgQbiNdOZQ</t>
  </si>
  <si>
    <t>Sarah Dearling (sdearling@googlemail.com)</t>
  </si>
  <si>
    <t>sdearling@googlemail.com</t>
  </si>
  <si>
    <t>ch_3Od9JfL2mw6tzYKU0rTKMi62</t>
  </si>
  <si>
    <t>pm_1OcYjcL2mw6tzYKU7rTOJ2vx</t>
  </si>
  <si>
    <t>cus_NFJ02TF8UdjPti</t>
  </si>
  <si>
    <t>Joan Dutton (joan.dutton@btopenworld.com)</t>
  </si>
  <si>
    <t>joan.dutton@btopenworld.com</t>
  </si>
  <si>
    <t>in_1Od8MmL2mw6tzYKU3KFvu8i5</t>
  </si>
  <si>
    <t>ch_3OcornL2mw6tzYKU0vOh9qT7</t>
  </si>
  <si>
    <t>Order #4790AC08BC, Anne Girling (annie_girling@hotmail.com)</t>
  </si>
  <si>
    <t>pm_1OcorkL2mw6tzYKUlTrBsJvA</t>
  </si>
  <si>
    <t>cus_N77BYLYy9pvw7G</t>
  </si>
  <si>
    <t>Anne Girling (annie_girling@hotmail.com)</t>
  </si>
  <si>
    <t>annie_girling@hotmail.com</t>
  </si>
  <si>
    <t>po_1OdkIcL2mw6tzYKUNpZRgwxx</t>
  </si>
  <si>
    <t>ch_3Ocn5GL2mw6tzYKU0NER0p67</t>
  </si>
  <si>
    <t>Order #4C208A2066, Eirian Griffiths (eirian.griffiths@btinternet.com)</t>
  </si>
  <si>
    <t>pm_1Ocn5EL2mw6tzYKUybLyizpM</t>
  </si>
  <si>
    <t>cus_N7Vo7tb59UzQAw</t>
  </si>
  <si>
    <t>Eirian Griffiths (eirian.griffiths@btinternet.com)</t>
  </si>
  <si>
    <t>ch_3OcWAkL2mw6tzYKU18fJMqxE</t>
  </si>
  <si>
    <t>Order #4C13CBF67F, Sarah Wills-Brown (sarahwillsbrown@gmail.com)</t>
  </si>
  <si>
    <t>pm_1OcWAiL2mw6tzYKUIHomm1Dh</t>
  </si>
  <si>
    <t>cus_NAEaA8VpKCDJbr</t>
  </si>
  <si>
    <t>Sarah Wills-Brown (sarahwillsbrown@gmail.com)</t>
  </si>
  <si>
    <t>sarahwillsbrown@gmail.com</t>
  </si>
  <si>
    <t>po_1OceYKL2mw6tzYKUzVr6iySG</t>
  </si>
  <si>
    <t>ch_3OcW8IL2mw6tzYKU01iHgPpf</t>
  </si>
  <si>
    <t>Order #9FAF65A1C3, David Bliss (davidbliss67@hotmail.com)</t>
  </si>
  <si>
    <t>pm_1OcW8GL2mw6tzYKUTgy00Xmh</t>
  </si>
  <si>
    <t>cus_PROwQclxRsmcVA</t>
  </si>
  <si>
    <t>David Bliss (davidbliss67@hotmail.com)</t>
  </si>
  <si>
    <t>ch_3OcRhFL2mw6tzYKU15opuoaG</t>
  </si>
  <si>
    <t>Order #554F30CB15, Paul Acton (info@paul-acton.co.uk)</t>
  </si>
  <si>
    <t>pm_1OcRhDL2mw6tzYKUHI45YyKS</t>
  </si>
  <si>
    <t>cus_PRKLGIQTo5GgTn</t>
  </si>
  <si>
    <t>Paul Acton (info@paul-acton.co.uk)</t>
  </si>
  <si>
    <t>ch_3OcRSbL2mw6tzYKU1jby0ZjK</t>
  </si>
  <si>
    <t>Order #703EFEE25D, Kathryna Acton (info@kathrynacton.co.uk)</t>
  </si>
  <si>
    <t>pm_1OcRSZL2mw6tzYKUXt1hwKnT</t>
  </si>
  <si>
    <t>cus_PRK62mvtfCx0W9</t>
  </si>
  <si>
    <t>Kathryna Acton (info@kathrynacton.co.uk)</t>
  </si>
  <si>
    <t>ch_3OcR8dL2mw6tzYKU0ttZNPBm</t>
  </si>
  <si>
    <t>Order #775AEA4194, Sally Kimminau-Jobling (sally@sjobling.com)</t>
  </si>
  <si>
    <t>pm_1OcR8bL2mw6tzYKU1mtJ1zdC</t>
  </si>
  <si>
    <t>cus_N63FE0n0AL7mdT</t>
  </si>
  <si>
    <t>Sally Kimminau-Jobling (sally@sjobling.com)</t>
  </si>
  <si>
    <t>ch_3OcE56L2mw6tzYKU0aKu0k1S</t>
  </si>
  <si>
    <t>Order #DB0A5313AF, Anna Kolos (akolos337@gmail.com)</t>
  </si>
  <si>
    <t>pm_1OcE54L2mw6tzYKUJlKL5i1x</t>
  </si>
  <si>
    <t>cus_PR6HVRqQxyyO9v</t>
  </si>
  <si>
    <t>Anna Kolos (akolos337@gmail.com)</t>
  </si>
  <si>
    <t>po_1OcIL7L2mw6tzYKU5d6NadxM</t>
  </si>
  <si>
    <t>ch_3OcBc1L2mw6tzYKU1hkNHRyx</t>
  </si>
  <si>
    <t>Order #302330B71D, Alan Franklin (alan@alanfranklin.net)</t>
  </si>
  <si>
    <t>pm_1OcBbzL2mw6tzYKUU30AzAbi</t>
  </si>
  <si>
    <t>cus_PR3j5BtTbJx4f2</t>
  </si>
  <si>
    <t>Alan Franklin (alan@alanfranklin.net)</t>
  </si>
  <si>
    <t>ch_3OcBIRL2mw6tzYKU185UrIvX</t>
  </si>
  <si>
    <t>Order #090BCDA668, Robin Danely (robindanely@gmail.com)</t>
  </si>
  <si>
    <t>pm_1OcBIPL2mw6tzYKU0BlZYczE</t>
  </si>
  <si>
    <t>cus_PR3PyPmLXVE2SY</t>
  </si>
  <si>
    <t>Robin Danely (robindanely@gmail.com)</t>
  </si>
  <si>
    <t>ch_3Oc926L2mw6tzYKU11mo0xr7</t>
  </si>
  <si>
    <t>Order #A09AEB2CEA, Ruth Swain (ruth@ruthsportraits.com)</t>
  </si>
  <si>
    <t>pm_1Oc924L2mw6tzYKUkXJ7QmVR</t>
  </si>
  <si>
    <t>Order #0533B6ED10, Ruth Swain (ruth@ruthsportraits.com)</t>
  </si>
  <si>
    <t>ch_3Oc12gL2mw6tzYKU0rRfKX49</t>
  </si>
  <si>
    <t>Order #11600F7DDC, Lesley Reeves (lesleyyoung44@aol.com)</t>
  </si>
  <si>
    <t>pm_1Oc12eL2mw6tzYKU7MLYR5YQ</t>
  </si>
  <si>
    <t>cus_PQso3QcoNB2c0x</t>
  </si>
  <si>
    <t>Lesley Reeves (lesleyyoung44@aol.com)</t>
  </si>
  <si>
    <t>lesleyyoung44@aol.com</t>
  </si>
  <si>
    <t>ch_3Obpc5L2mw6tzYKU1mtmtlVB</t>
  </si>
  <si>
    <t>ch_3ObpMXL2mw6tzYKU0YTYZxxz</t>
  </si>
  <si>
    <t>Order #0BC3417BED,  (alex@alexandraolding.co.uk)</t>
  </si>
  <si>
    <t>pm_1ObpMVL2mw6tzYKUp6kQqHzW</t>
  </si>
  <si>
    <t>cus_PQgku1uOK18DpR</t>
  </si>
  <si>
    <t>Mrs Alexandra Olding (alex@alexandraolding.co.uk)</t>
  </si>
  <si>
    <t>alex@alexandraolding.co.uk</t>
  </si>
  <si>
    <t>po_1Oby22L2mw6tzYKUm7Di48zf</t>
  </si>
  <si>
    <t>ch_3ObpHDL2mw6tzYKU0MgOPNo0</t>
  </si>
  <si>
    <t>Order #1318D6331F, Ann Spencer (annspencer14@yahoo.co.uk)</t>
  </si>
  <si>
    <t>pm_1ObpHBL2mw6tzYKUUVGSgHCW</t>
  </si>
  <si>
    <t>cus_PQgebmumjAWdZa</t>
  </si>
  <si>
    <t>Ann Spencer (annspencer14@yahoo.co.uk)</t>
  </si>
  <si>
    <t>annspencer14@yahoo.co.uk</t>
  </si>
  <si>
    <t>ch_3Obn2rL2mw6tzYKU0APXOwCM</t>
  </si>
  <si>
    <t>Order #CFB24E10A3, Fredrica Craig (fredricacraig@yahoo.co.uk)</t>
  </si>
  <si>
    <t>pm_1Obn2pL2mw6tzYKUn3PMjrMA</t>
  </si>
  <si>
    <t>cus_N6NS0o8qJe7Y2q</t>
  </si>
  <si>
    <t>Fredrica Craig (fredricacraig@yahoo.co.uk)</t>
  </si>
  <si>
    <t>fredricacraig@yahoo.co.uk</t>
  </si>
  <si>
    <t>ch_3ObjT3L2mw6tzYKU0xf8q43r</t>
  </si>
  <si>
    <t>Order #7F90504678, Suzanne Abell (suzannecabell@aol.com)</t>
  </si>
  <si>
    <t>pm_1ObjT1L2mw6tzYKUAnBjEa2L</t>
  </si>
  <si>
    <t>cus_NCfaocWZ0Yj0vz</t>
  </si>
  <si>
    <t>Suzanne Abell (suzannecabell@aol.com)</t>
  </si>
  <si>
    <t>suzannecabell@aol.com</t>
  </si>
  <si>
    <t>ch_3ObjICL2mw6tzYKU1dsC4LGp</t>
  </si>
  <si>
    <t>Order #731608DECA, Sarah Spackman (spackmansarah@hotmail.com)</t>
  </si>
  <si>
    <t>pm_1ObjIAL2mw6tzYKUL5jEJVHk</t>
  </si>
  <si>
    <t>cus_PQaTnIzy0X9yeF</t>
  </si>
  <si>
    <t>Sarah Spackman (spackmansarah@hotmail.com)</t>
  </si>
  <si>
    <t>ch_3ObiLkL2mw6tzYKU0Fvcjo8L</t>
  </si>
  <si>
    <t>Order #F83B1498A5, Hannah Vickery (hmjvickery@gmail.com)</t>
  </si>
  <si>
    <t>pm_1ObiLhL2mw6tzYKUswEsnwZL</t>
  </si>
  <si>
    <t>cus_MypqsFQCRhmqev</t>
  </si>
  <si>
    <t>Hannah Vickery (hmjvickery@gmail.com)</t>
  </si>
  <si>
    <t>ch_3ObhO9L2mw6tzYKU0SWjhwxq</t>
  </si>
  <si>
    <t>Order #881614698F,  (lw@definitivedesign.co.uk)</t>
  </si>
  <si>
    <t>pm_1ObhO7L2mw6tzYKUzfPQ9MUM</t>
  </si>
  <si>
    <t>cus_PQYV7SvpjpggcN</t>
  </si>
  <si>
    <t>Lin Warwick (lw@definitivedesign.co.uk)</t>
  </si>
  <si>
    <t>ch_3ObPgCL2mw6tzYKU02QTqnkZ</t>
  </si>
  <si>
    <t>Order #F672E579CE,  (d.reedelliott@gmail.com)</t>
  </si>
  <si>
    <t>pm_1ObPg9L2mw6tzYKUm7cVD4Jb</t>
  </si>
  <si>
    <t>cus_PQGCGNStXdnez0</t>
  </si>
  <si>
    <t>David Elliott (d.reedelliott@gmail.com)</t>
  </si>
  <si>
    <t>d.reedelliott@gmail.com</t>
  </si>
  <si>
    <t>po_1Obf68L2mw6tzYKUT7qAHIwh</t>
  </si>
  <si>
    <t>ch_3ObOwWL2mw6tzYKU174lIs32</t>
  </si>
  <si>
    <t>pm_1MT41VL2mw6tzYKUR4dpanrU</t>
  </si>
  <si>
    <t>cus_NDV0I1rUIuNPII</t>
  </si>
  <si>
    <t>Laura Eagle (laura.eagle1@ntlworld.com)</t>
  </si>
  <si>
    <t>laura.eagle1@ntlworld.com</t>
  </si>
  <si>
    <t>in_1ObNznL2mw6tzYKUabLwDpeS</t>
  </si>
  <si>
    <t>ch_3OZfsoL2mw6tzYKU1ixsmFQI</t>
  </si>
  <si>
    <t>Order #61CA64B828,  (sallyannestewart@gmail.com)</t>
  </si>
  <si>
    <t>pm_1OZfsmL2mw6tzYKUSYnlxkIR</t>
  </si>
  <si>
    <t>cus_POSonl74V14pg3</t>
  </si>
  <si>
    <t>sallyannestewart (sallyannestewart@gmail.com)</t>
  </si>
  <si>
    <t>po_1OZlJzL2mw6tzYKUkzhfEkiM</t>
  </si>
  <si>
    <t>ch_3OZfclL2mw6tzYKU1fGrnUQf</t>
  </si>
  <si>
    <t>Order #E6CB557993, Myrica Jones (myrica@btinternet.com)</t>
  </si>
  <si>
    <t>pm_1OZfcgL2mw6tzYKUPMliSTSW</t>
  </si>
  <si>
    <t>cus_N4qX1Cl4GG9qcE</t>
  </si>
  <si>
    <t>Myrica Jones (myrica@btinternet.com)</t>
  </si>
  <si>
    <t>Order #C7034B2F29, Antonia Glynne Jones (a.glynnejones@outlook.com)</t>
  </si>
  <si>
    <t>The latest payment attempt of this PaymentIntent has failed or been canceled, and the attached payment method has been removed. You can try confirming again with a new payment method.</t>
  </si>
  <si>
    <t>cus_N6UtJGvQeKgdi7</t>
  </si>
  <si>
    <t>Antonia Glynne Jones (a.glynnejones@outlook.com)</t>
  </si>
  <si>
    <t>po_1OZ2fxL2mw6tzYKUC95OkuSH</t>
  </si>
  <si>
    <t>po_1OYhqjL2mw6tzYKUIgBC4cOA</t>
  </si>
  <si>
    <t>Order #DBF9F4E98D, Fred Rose (fwr.723@gmail.com)</t>
  </si>
  <si>
    <t>Order #4FFB8C85C7,  (hello@pollypincottart.com)</t>
  </si>
  <si>
    <t>Paid Out</t>
  </si>
  <si>
    <t>Paid In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</si>
  <si>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</si>
  <si>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</si>
  <si>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</si>
  <si>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</si>
  <si>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</si>
  <si>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</si>
  <si>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</si>
  <si>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</si>
  <si>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</si>
  <si>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</si>
  <si>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</si>
  <si>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</si>
  <si>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</si>
  <si>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</si>
  <si>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</si>
  <si>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</si>
  <si>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</si>
  <si>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</si>
  <si>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</si>
  <si>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</si>
  <si>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</si>
  <si>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</si>
  <si>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</si>
  <si>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</si>
  <si>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</si>
  <si>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</si>
  <si>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</si>
  <si>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</si>
  <si>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</si>
  <si>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</si>
  <si>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</si>
  <si>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</si>
  <si>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</si>
  <si>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</si>
  <si>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</si>
  <si>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</si>
  <si>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</si>
  <si>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</si>
  <si>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</si>
  <si>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</si>
  <si>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</si>
  <si>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</si>
  <si>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</si>
  <si>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</si>
  <si>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</si>
  <si>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</si>
  <si>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</si>
  <si>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</si>
  <si>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</si>
  <si>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</si>
  <si>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</si>
  <si>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</si>
  <si>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</si>
  <si>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</si>
  <si>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</si>
  <si>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</si>
  <si>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</si>
  <si>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</si>
  <si>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</si>
  <si>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</si>
  <si>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</si>
  <si>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</si>
  <si>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</si>
  <si>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</si>
  <si>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</si>
  <si>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</si>
  <si>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</si>
  <si>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</si>
  <si>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</si>
  <si>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</si>
  <si>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</si>
  <si>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</si>
  <si>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</si>
  <si>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</si>
  <si>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</si>
  <si>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</si>
  <si>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</si>
  <si>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</si>
  <si>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</si>
  <si>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</si>
  <si>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</si>
  <si>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</si>
  <si>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</si>
  <si>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</si>
  <si>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</si>
  <si>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</si>
  <si>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</si>
  <si>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</si>
  <si>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</si>
  <si>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</si>
  <si>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</si>
  <si>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</si>
  <si>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</si>
  <si>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</si>
  <si>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</si>
  <si>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</si>
  <si>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</si>
  <si>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</si>
  <si>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</si>
  <si>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</si>
  <si>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</si>
  <si>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</si>
  <si>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</si>
  <si>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</si>
  <si>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</si>
  <si>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</si>
  <si>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</si>
  <si>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</si>
  <si>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</si>
  <si>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</si>
  <si>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</si>
  <si>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</si>
  <si>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</si>
  <si>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</si>
  <si>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</si>
  <si>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</si>
  <si>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</si>
  <si>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</si>
  <si>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</si>
  <si>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</si>
  <si>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</si>
  <si>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</si>
  <si>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</si>
  <si>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</si>
  <si>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</si>
  <si>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</si>
  <si>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</si>
  <si>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</si>
  <si>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</si>
  <si>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</si>
  <si>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</si>
  <si>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</si>
  <si>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</si>
  <si>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</si>
  <si>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</si>
  <si>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</si>
  <si>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</si>
  <si>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</si>
  <si>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</si>
  <si>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</si>
  <si>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</si>
  <si>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</si>
  <si>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</si>
  <si>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</si>
  <si>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</si>
  <si>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</si>
  <si>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</si>
  <si>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</si>
  <si>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</si>
  <si>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</si>
  <si>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</si>
  <si>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</si>
  <si>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</si>
  <si>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</si>
  <si>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</si>
  <si>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</si>
  <si>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</si>
  <si>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</si>
  <si>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</si>
  <si>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</si>
  <si>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</si>
  <si>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</si>
  <si>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</si>
  <si>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</si>
  <si>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</si>
  <si>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</si>
  <si>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</si>
  <si>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</si>
  <si>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</si>
  <si>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</si>
  <si>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</si>
  <si>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</si>
  <si>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</si>
  <si>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</si>
  <si>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</si>
  <si>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</si>
  <si>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</si>
  <si>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</si>
  <si>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</si>
  <si>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</si>
  <si>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</si>
  <si>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</si>
  <si>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</si>
  <si>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</si>
  <si>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</si>
  <si>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</si>
  <si>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</si>
  <si>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</si>
  <si>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</si>
  <si>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</si>
  <si>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</si>
  <si>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</si>
  <si>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</si>
  <si>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</si>
  <si>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</si>
  <si>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</si>
  <si>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</si>
  <si>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</si>
  <si>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</si>
  <si>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</si>
  <si>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</si>
  <si>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</si>
  <si>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</si>
  <si>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</si>
  <si>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</si>
  <si>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</si>
  <si>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</si>
  <si>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</si>
  <si>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</si>
  <si>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</si>
  <si>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pm_1MhAxWL2mw6tzYKUruPlbS6G</t>
  </si>
  <si>
    <t>cus_NS571joRcD5jnx</t>
  </si>
  <si>
    <t>Kevin Scully (kevinscully@btinternet.com)</t>
  </si>
  <si>
    <t>in_1OprVpL2mw6tzYKU08p1Trqp</t>
  </si>
  <si>
    <t>po_1OqnTfL2mw6tzYKUIDH10yAB</t>
  </si>
  <si>
    <t>ch_3Opuq5L2mw6tzYKU0ZymV69Q</t>
  </si>
  <si>
    <t>Entry ID: 1787, Product: Two</t>
  </si>
  <si>
    <t>pm_1Opuq3L2mw6tzYKUerAPjQd4</t>
  </si>
  <si>
    <t>ch_3OpvcKL2mw6tzYKU1gkIiHQT</t>
  </si>
  <si>
    <t>Entry ID: 1788, Product: Two</t>
  </si>
  <si>
    <t>pm_1OpvcJL2mw6tzYKUZxR1dZfy</t>
  </si>
  <si>
    <t>ch_3OqCHsL2mw6tzYKU1AE8NLOq</t>
  </si>
  <si>
    <t>Entry ID: 1789, Product: Two</t>
  </si>
  <si>
    <t>pm_1OqCHrL2mw6tzYKUxtRzLlp2</t>
  </si>
  <si>
    <t>ch_3OqErrL2mw6tzYKU14GYJXhm</t>
  </si>
  <si>
    <t>Entry ID: 1790, Product: One</t>
  </si>
  <si>
    <t>pm_1OqErqL2mw6tzYKUZHJcMCSK</t>
  </si>
  <si>
    <t>ch_3OqFHLL2mw6tzYKU1RNWO3pr</t>
  </si>
  <si>
    <t>Entry ID: 1791, Product: Two</t>
  </si>
  <si>
    <t>pm_1OqFJGL2mw6tzYKUiH1kocdI</t>
  </si>
  <si>
    <t>ch_3OqH1CL2mw6tzYKU0eb1cETE</t>
  </si>
  <si>
    <t>Entry ID: 1792, Product: Two</t>
  </si>
  <si>
    <t>pm_1OqH1AL2mw6tzYKUSpFnrwIK</t>
  </si>
  <si>
    <t>ch_3OqI9PL2mw6tzYKU04bj0XsJ</t>
  </si>
  <si>
    <t>Entry ID: 1793, Product: Two</t>
  </si>
  <si>
    <t>pm_1OqI9OL2mw6tzYKUhGWLBatj</t>
  </si>
  <si>
    <t>ch_3OqIS8L2mw6tzYKU083mu7ec</t>
  </si>
  <si>
    <t>Entry ID: 1794, Product: Two</t>
  </si>
  <si>
    <t>pm_1OqIS7L2mw6tzYKUzLYxqULF</t>
  </si>
  <si>
    <t>ch_3OqYEwL2mw6tzYKU1NvaLDsz</t>
  </si>
  <si>
    <t>Entry ID: 1795, Product: Two</t>
  </si>
  <si>
    <t>pm_1OqYEvL2mw6tzYKUFZoeNplf</t>
  </si>
  <si>
    <t>ch_3Oqb0yL2mw6tzYKU1glwHHSS</t>
  </si>
  <si>
    <t>Entry ID: 1796, Product: Two</t>
  </si>
  <si>
    <t>pm_1Oqb0xL2mw6tzYKUH2tIud61</t>
  </si>
  <si>
    <t>ch_3OqcUiL2mw6tzYKU02EVazuj</t>
  </si>
  <si>
    <t>Entry ID: 1797, Product: Two</t>
  </si>
  <si>
    <t>pm_1OqcUhL2mw6tzYKUcwnH31PK</t>
  </si>
  <si>
    <t>ch_3OqgACL2mw6tzYKU029k7Bj1</t>
  </si>
  <si>
    <t>Entry ID: 1798, Product: Two</t>
  </si>
  <si>
    <t>pm_1OqgABL2mw6tzYKUoezIn9yo</t>
  </si>
  <si>
    <t>ch_3OqgI1L2mw6tzYKU1lOejfsA</t>
  </si>
  <si>
    <t>Entry ID: 1799, Product: Two</t>
  </si>
  <si>
    <t>pm_1OqgI0L2mw6tzYKU7wXLnZXT</t>
  </si>
  <si>
    <t>ch_3Oqhk4L2mw6tzYKU01Ua9my0</t>
  </si>
  <si>
    <t>Entry ID: 1800, Product: Two</t>
  </si>
  <si>
    <t>pm_1Oqhk2L2mw6tzYKUZmTRlLbp</t>
  </si>
  <si>
    <t>ch_3Oqj5yL2mw6tzYKU0MQqZGNj</t>
  </si>
  <si>
    <t>Entry ID: 1801, Product: One</t>
  </si>
  <si>
    <t>pm_1Oqj5xL2mw6tzYKUJ2H5Mx0o</t>
  </si>
  <si>
    <t>ch_3OquJJL2mw6tzYKU1yVajzLA</t>
  </si>
  <si>
    <t>Entry ID: 1802, Product: Two</t>
  </si>
  <si>
    <t>pm_1OquJIL2mw6tzYKUuo8igK5z</t>
  </si>
  <si>
    <t>po_1OrBVsL2mw6tzYKUDGpXdOv8</t>
  </si>
  <si>
    <t>ch_3OqwUjL2mw6tzYKU1SaCG3wf</t>
  </si>
  <si>
    <t>Entry ID: 1803, Product: Two</t>
  </si>
  <si>
    <t>pm_1OqwUiL2mw6tzYKU2Id9uobR</t>
  </si>
  <si>
    <t>ch_3Oqy3ZL2mw6tzYKU0WEKLRPK</t>
  </si>
  <si>
    <t>Entry ID: 1804, Product: One</t>
  </si>
  <si>
    <t>pm_1Oqy3YL2mw6tzYKUdDXky3fP</t>
  </si>
  <si>
    <t>ch_3Or0AvL2mw6tzYKU0a0akkpy</t>
  </si>
  <si>
    <t>Entry ID: 1805, Product: Two</t>
  </si>
  <si>
    <t>pm_1Or0AtL2mw6tzYKUgJoMTpjD</t>
  </si>
  <si>
    <t>ch_3Or0SQL2mw6tzYKU0LgZdo0O</t>
  </si>
  <si>
    <t>Entry ID: 1806, Product: One</t>
  </si>
  <si>
    <t>pm_1Or0SPL2mw6tzYKUFQfpcaej</t>
  </si>
  <si>
    <t>ch_3Or217L2mw6tzYKU0NgS6SAX</t>
  </si>
  <si>
    <t>Entry ID: 1807, Product: Two</t>
  </si>
  <si>
    <t>pm_1Or216L2mw6tzYKUy0iPGKyU</t>
  </si>
  <si>
    <t>ch_3Or6oML2mw6tzYKU1c9oRvds</t>
  </si>
  <si>
    <t>Entry ID: 1808, Product: One</t>
  </si>
  <si>
    <t>pm_1Or6oLL2mw6tzYKUebpAGnP7</t>
  </si>
  <si>
    <t>ch_3OrIwcL2mw6tzYKU1X2yixxl</t>
  </si>
  <si>
    <t>Entry ID: 1809, Product: Two</t>
  </si>
  <si>
    <t>pm_1OrIwbL2mw6tzYKUIDAkYTIW</t>
  </si>
  <si>
    <t>po_1OrYW7L2mw6tzYKUGZsbgyGz</t>
  </si>
  <si>
    <t>ch_3OrKG8L2mw6tzYKU1oXnxNaT</t>
  </si>
  <si>
    <t>Entry ID: 1810, Product: Two</t>
  </si>
  <si>
    <t>pm_1OrKG7L2mw6tzYKUassU6ptn</t>
  </si>
  <si>
    <t>ch_3OrLFpL2mw6tzYKU1OZmpRaZ</t>
  </si>
  <si>
    <t>Entry ID: 1811, Product: Two</t>
  </si>
  <si>
    <t>pm_1OrLHBL2mw6tzYKUCFU1E7cX</t>
  </si>
  <si>
    <t>ch_3OrLw9L2mw6tzYKU0GPfQlct</t>
  </si>
  <si>
    <t>Entry ID: 1812, Product: One</t>
  </si>
  <si>
    <t>pm_1OrLw8L2mw6tzYKUwUwlvKfx</t>
  </si>
  <si>
    <t>ch_3OrPbuL2mw6tzYKU1pHAeMxb</t>
  </si>
  <si>
    <t>Entry ID: 1813, Product: Two</t>
  </si>
  <si>
    <t>pm_1OrPe4L2mw6tzYKUCjvnQSqf</t>
  </si>
  <si>
    <t>Order #8E6CAB55CE, Paul Minter (paulminter1@outlook.com)</t>
  </si>
  <si>
    <t>cus_NC6QfsjFNAPhdD</t>
  </si>
  <si>
    <t>Paul Minter (paulminter1@outlook.com)</t>
  </si>
  <si>
    <t>ch_3Ord7wL2mw6tzYKU17pIgQRl</t>
  </si>
  <si>
    <t>Order #4C04BC9440, Paul Minter (paulminter1@outlook.com)</t>
  </si>
  <si>
    <t>pm_1Ord7uL2mw6tzYKUoUDrl41Z</t>
  </si>
  <si>
    <t>po_1OrshYL2mw6tzYKUb6hHoJqM</t>
  </si>
  <si>
    <t>ch_3OrdtHL2mw6tzYKU0Y7Yc9SI</t>
  </si>
  <si>
    <t>Entry ID: 1814, Product: One</t>
  </si>
  <si>
    <t>pm_1OrdtGL2mw6tzYKUuhPa5ISO</t>
  </si>
  <si>
    <t>ch_3OrixeL2mw6tzYKU0eyFcY8r</t>
  </si>
  <si>
    <t>Order #47448A15D1, Giles barraclough (gn.barraclough@ntlworld.com)</t>
  </si>
  <si>
    <t>pm_1OrixcL2mw6tzYKUx88l8vWd</t>
  </si>
  <si>
    <t>cus_Ph7CFYLqJFT6Iw</t>
  </si>
  <si>
    <t>Giles barraclough (gn.barraclough@ntlworld.com)</t>
  </si>
  <si>
    <t>ch_3OrjPVL2mw6tzYKU0Kp34bcI</t>
  </si>
  <si>
    <t>Entry ID: 1815, Product: Two</t>
  </si>
  <si>
    <t>pm_1OrjPUL2mw6tzYKUS07VBKzs</t>
  </si>
  <si>
    <t>ch_3OrjYHL2mw6tzYKU12hTTwmu</t>
  </si>
  <si>
    <t>Entry ID: 1816, Product: Two</t>
  </si>
  <si>
    <t>pm_1OrjYGL2mw6tzYKUse1kyhGL</t>
  </si>
  <si>
    <t>ch_3OrjpmL2mw6tzYKU1gVbaGmr</t>
  </si>
  <si>
    <t>Entry ID: 1817, Product: Two</t>
  </si>
  <si>
    <t>pm_1OrjplL2mw6tzYKUlicDv9Xp</t>
  </si>
  <si>
    <t>ch_3OrlbZL2mw6tzYKU1LQny3tx</t>
  </si>
  <si>
    <t>Entry ID: 1818, Product: Two</t>
  </si>
  <si>
    <t>pm_1OrlbYL2mw6tzYKU7FIehxsm</t>
  </si>
  <si>
    <t>ch_3OrnT6L2mw6tzYKU145NIJ3E</t>
  </si>
  <si>
    <t>Entry ID: 1819, Product: One</t>
  </si>
  <si>
    <t>pm_1OrnT4L2mw6tzYKUkW2YKta8</t>
  </si>
  <si>
    <t>ch_3Os19ML2mw6tzYKU02wRmN3a</t>
  </si>
  <si>
    <t>Entry ID: 1820, Product: Two</t>
  </si>
  <si>
    <t>pm_1Os19LL2mw6tzYKUFExEf3DX</t>
  </si>
  <si>
    <t>po_1OsyUnL2mw6tzYKUja02cO1X</t>
  </si>
  <si>
    <t>ch_3Os1IvL2mw6tzYKU1XGIpE0M</t>
  </si>
  <si>
    <t>Entry ID: 1821, Product: Two</t>
  </si>
  <si>
    <t>pm_1Os1JVL2mw6tzYKUg1ugVItH</t>
  </si>
  <si>
    <t>ch_3Os1VWL2mw6tzYKU02RKVdne</t>
  </si>
  <si>
    <t>Entry ID: 1822, Product: Two</t>
  </si>
  <si>
    <t>pm_1Os1gtL2mw6tzYKUkwesN79R</t>
  </si>
  <si>
    <t>ch_3Os2PfL2mw6tzYKU1vD86hbv</t>
  </si>
  <si>
    <t>Entry ID: 1823, Product: Two</t>
  </si>
  <si>
    <t>pm_1Os2PeL2mw6tzYKUafpPdRb0</t>
  </si>
  <si>
    <t>ch_3Os2ZgL2mw6tzYKU0v7FXY40</t>
  </si>
  <si>
    <t>Entry ID: 1824, Product: Two</t>
  </si>
  <si>
    <t>pm_1Os2ZfL2mw6tzYKUGMveBUHi</t>
  </si>
  <si>
    <t>ch_3Os75oL2mw6tzYKU1CGfamA0</t>
  </si>
  <si>
    <t>Entry ID: 1825, Product: Two</t>
  </si>
  <si>
    <t>pm_1Os75nL2mw6tzYKUKxoT9e3c</t>
  </si>
  <si>
    <t>ch_3Os9TyL2mw6tzYKU0dpGzzIw</t>
  </si>
  <si>
    <t>Entry ID: 1826, Product: Two</t>
  </si>
  <si>
    <t>pm_1Os9TxL2mw6tzYKUUq9Z4INU</t>
  </si>
  <si>
    <t>ch_3OsM3kL2mw6tzYKU08Si2yZS</t>
  </si>
  <si>
    <t>Entry ID: 1827, Product: Two</t>
  </si>
  <si>
    <t>pm_1OsM4TL2mw6tzYKUuRskLjA0</t>
  </si>
  <si>
    <t>po_1OtKkEL2mw6tzYKU2OOYUjVP</t>
  </si>
  <si>
    <t>ch_3OsOGxL2mw6tzYKU18Wa1bHt</t>
  </si>
  <si>
    <t>Entry ID: 1828, Product: Two</t>
  </si>
  <si>
    <t>pm_1OsOGwL2mw6tzYKUnaBuwLSy</t>
  </si>
  <si>
    <t>ch_3OsVxkL2mw6tzYKU0hvXPm25</t>
  </si>
  <si>
    <t>Entry ID: 1829, Product: Two</t>
  </si>
  <si>
    <t>pm_1OsVxjL2mw6tzYKUm3UUDSAY</t>
  </si>
  <si>
    <t>ch_3OsWoqL2mw6tzYKU1JPa2WSA</t>
  </si>
  <si>
    <t>Entry ID: 1830, Product: Two</t>
  </si>
  <si>
    <t>pm_1OsWooL2mw6tzYKUNoR7TkRD</t>
  </si>
  <si>
    <t>ch_3Osk7VL2mw6tzYKU11G06DRw</t>
  </si>
  <si>
    <t>Entry ID: 1831, Product: One</t>
  </si>
  <si>
    <t>pm_1OskAQL2mw6tzYKU5m1KsmRj</t>
  </si>
  <si>
    <t>ch_3OskdYL2mw6tzYKU14YTxjEu</t>
  </si>
  <si>
    <t>Entry ID: 1832, Product: Two</t>
  </si>
  <si>
    <t>pm_1OskdXL2mw6tzYKU74Xchsvt</t>
  </si>
  <si>
    <t>ch_3OslPlL2mw6tzYKU0ODXaP6u</t>
  </si>
  <si>
    <t>Entry ID: 1833, Product: One</t>
  </si>
  <si>
    <t>pm_1OslPkL2mw6tzYKUjroenLUO</t>
  </si>
  <si>
    <t>ch_3Osn2YL2mw6tzYKU0NlDXaX7</t>
  </si>
  <si>
    <t>Entry ID: 1834, Product: One</t>
  </si>
  <si>
    <t>pm_1Osn2WL2mw6tzYKUbsx1AMLu</t>
  </si>
  <si>
    <t>ch_3Oso04L2mw6tzYKU0MLXBy4L</t>
  </si>
  <si>
    <t>Entry ID: 1835, Product: Two</t>
  </si>
  <si>
    <t>pm_1Oso03L2mw6tzYKUqw5tkMH0</t>
  </si>
  <si>
    <t>ch_3OsrcaL2mw6tzYKU1p1Bjh4A</t>
  </si>
  <si>
    <t>Entry ID: 1836, Product: Two</t>
  </si>
  <si>
    <t>pm_1OsrcZL2mw6tzYKUcZU5U8l8</t>
  </si>
  <si>
    <t>ch_3Ot58lL2mw6tzYKU1tltrEbF</t>
  </si>
  <si>
    <t>Entry ID: 1837, Product: Two</t>
  </si>
  <si>
    <t>pm_1Ot58kL2mw6tzYKUXAknrGSy</t>
  </si>
  <si>
    <t>ch_3Ot7TGL2mw6tzYKU0jkgY4pe</t>
  </si>
  <si>
    <t>Entry ID: 1838, Product: Two</t>
  </si>
  <si>
    <t>pm_1Ot7T9L2mw6tzYKU8oHyiQGw</t>
  </si>
  <si>
    <t>ch_3Ot7VDL2mw6tzYKU1sw9ccvV</t>
  </si>
  <si>
    <t>Entry ID: 1839, Product: Two</t>
  </si>
  <si>
    <t>pm_1Ot7VCL2mw6tzYKUAr2UdItB</t>
  </si>
  <si>
    <t>ch_3OtAAQL2mw6tzYKU1gQbz4DC</t>
  </si>
  <si>
    <t>Entry ID: 1840, Product: Two</t>
  </si>
  <si>
    <t>pm_1OtAAPL2mw6tzYKUy7D70Wo0</t>
  </si>
  <si>
    <t>ch_3OtAgkL2mw6tzYKU1pnU1dtt</t>
  </si>
  <si>
    <t>Entry ID: 1841, Product: Two</t>
  </si>
  <si>
    <t>pm_1OtAgjL2mw6tzYKUENcuvXZc</t>
  </si>
  <si>
    <t>ch_3OtAl5L2mw6tzYKU1oZeXJue</t>
  </si>
  <si>
    <t>Entry ID: 1843, Product: Two</t>
  </si>
  <si>
    <t>pm_1OtAl4L2mw6tzYKUvNlLIDIT</t>
  </si>
  <si>
    <t>ch_3OtE1yL2mw6tzYKU0LPU9quT</t>
  </si>
  <si>
    <t>Entry ID: 1844, Product: One</t>
  </si>
  <si>
    <t>pm_1OtE1wL2mw6tzYKUwrziARrz</t>
  </si>
  <si>
    <t>ch_3OtEJyL2mw6tzYKU0sYZN4BC</t>
  </si>
  <si>
    <t>Entry ID: 1845, Product: One</t>
  </si>
  <si>
    <t>pm_1OtEJxL2mw6tzYKUEg8UArmA</t>
  </si>
  <si>
    <t>ch_3OtGUUL2mw6tzYKU0D4N5DH1</t>
  </si>
  <si>
    <t>Entry ID: 1846, Product: Two</t>
  </si>
  <si>
    <t>pm_1OtGUTL2mw6tzYKUaAFyh2un</t>
  </si>
  <si>
    <t>ch_3OtGceL2mw6tzYKU1BTZper5</t>
  </si>
  <si>
    <t>Entry ID: 1847, Product: Two</t>
  </si>
  <si>
    <t>pm_1OtGcdL2mw6tzYKUb2KiG4Fv</t>
  </si>
  <si>
    <t>ch_3OtHSpL2mw6tzYKU02Yj1DGh</t>
  </si>
  <si>
    <t>Entry ID: 1848, Product: One</t>
  </si>
  <si>
    <t>pm_1OtHnPL2mw6tzYKUHr1g8jr4</t>
  </si>
  <si>
    <t>ch_3OtSpuL2mw6tzYKU0bcls19T</t>
  </si>
  <si>
    <t>Entry ID: 1849, Product: One</t>
  </si>
  <si>
    <t>pm_1OtSptL2mw6tzYKU9SiAi0fU</t>
  </si>
  <si>
    <t>po_1OtjKHL2mw6tzYKUlrx8E6rA</t>
  </si>
  <si>
    <t>ch_3OtTTiL2mw6tzYKU0dUBG6jX</t>
  </si>
  <si>
    <t>Entry ID: 1850, Product: One</t>
  </si>
  <si>
    <t>pm_1OtTThL2mw6tzYKUx6VLgh4K</t>
  </si>
  <si>
    <t>ch_3OtVnqL2mw6tzYKU13OKA9om</t>
  </si>
  <si>
    <t>Entry ID: 1851, Product: Two</t>
  </si>
  <si>
    <t>pm_1OtVnpL2mw6tzYKUmiwYTSdE</t>
  </si>
  <si>
    <t>ch_3OtX11L2mw6tzYKU02r9h5QE</t>
  </si>
  <si>
    <t>Entry ID: 1852, Product: One</t>
  </si>
  <si>
    <t>pm_1OtX10L2mw6tzYKU8KRQLhaf</t>
  </si>
  <si>
    <t>ch_3OtXbhL2mw6tzYKU12qzjZwD</t>
  </si>
  <si>
    <t>Entry ID: 1853, Product: Two</t>
  </si>
  <si>
    <t>pm_1OtXbgL2mw6tzYKUduSfRi8c</t>
  </si>
  <si>
    <t>ch_3OtY9tL2mw6tzYKU1emsB5TW</t>
  </si>
  <si>
    <t>Entry ID: 1854, Product: Two</t>
  </si>
  <si>
    <t>pm_1OtY9sL2mw6tzYKUUy7nQ6PW</t>
  </si>
  <si>
    <t>ch_3OtYUJL2mw6tzYKU08XIqML1</t>
  </si>
  <si>
    <t>Entry ID: 1855, Product: One</t>
  </si>
  <si>
    <t>pm_1OtYUHL2mw6tzYKUM895cNiS</t>
  </si>
  <si>
    <t>ch_3OtYsPL2mw6tzYKU0vXdfKFZ</t>
  </si>
  <si>
    <t>Entry ID: 1856, Product: One</t>
  </si>
  <si>
    <t>pm_1OtYsNL2mw6tzYKU6OhgDGEw</t>
  </si>
  <si>
    <t>ch_3OtZ46L2mw6tzYKU16AM8sxD</t>
  </si>
  <si>
    <t>The bank returned the decline code `stolen_card`.</t>
  </si>
  <si>
    <t>pm_1OtZ45L2mw6tzYKUTA5a4ftL</t>
  </si>
  <si>
    <t>ch_3OtZ6XL2mw6tzYKU1c6u05BD</t>
  </si>
  <si>
    <t>Entry ID: 1857, Product: One</t>
  </si>
  <si>
    <t>pm_1OtZ6WL2mw6tzYKUjDJd5Z8n</t>
  </si>
  <si>
    <t>ch_3OtZWpL2mw6tzYKU1cILhoEP</t>
  </si>
  <si>
    <t>Entry ID: 1858, Product: Two</t>
  </si>
  <si>
    <t>pm_1OtZWoL2mw6tzYKUK9qOxAPf</t>
  </si>
  <si>
    <t>ch_3OtavQL2mw6tzYKU1CM4gnGt</t>
  </si>
  <si>
    <t>Entry ID: 1859, Product: Two</t>
  </si>
  <si>
    <t>pm_1OtavPL2mw6tzYKUdpHEAxvP</t>
  </si>
  <si>
    <t>ch_3Otd9PL2mw6tzYKU0oZwK2bF</t>
  </si>
  <si>
    <t>Entry ID: 1860, Product: Two</t>
  </si>
  <si>
    <t>pm_1Otd9OL2mw6tzYKUqdi2xbDG</t>
  </si>
  <si>
    <t>ch_3OtdBKL2mw6tzYKU0P7a96aX</t>
  </si>
  <si>
    <t>Entry ID: 1861, Product: One</t>
  </si>
  <si>
    <t>pm_1OtdBJL2mw6tzYKUYBXqqYJh</t>
  </si>
  <si>
    <t>ch_3OtdKiL2mw6tzYKU0X25hzrk</t>
  </si>
  <si>
    <t>Entry ID: 1862, Product: Two</t>
  </si>
  <si>
    <t>pm_1OtdKhL2mw6tzYKUsINMaGdS</t>
  </si>
  <si>
    <t>ch_3Otgh7L2mw6tzYKU0HaY2HJB</t>
  </si>
  <si>
    <t>Entry ID: 1863, Product: Two</t>
  </si>
  <si>
    <t>pm_1Otgh6L2mw6tzYKUTRSwweMH</t>
  </si>
  <si>
    <t>po_1Ou3kmL2mw6tzYKUKY26KjeR</t>
  </si>
  <si>
    <t>ch_3OtoFEL2mw6tzYKU0dNpuz9C</t>
  </si>
  <si>
    <t>Entry ID: 1864, Product: One</t>
  </si>
  <si>
    <t>pm_1OtoFCL2mw6tzYKUnYJvUbPs</t>
  </si>
  <si>
    <t>ch_3Otp3OL2mw6tzYKU1FY7JPue</t>
  </si>
  <si>
    <t>Entry ID: 1865, Product: One</t>
  </si>
  <si>
    <t>pm_1Otp3ML2mw6tzYKUoNv11G76</t>
  </si>
  <si>
    <t>ch_3OtpTLL2mw6tzYKU1nvAiNzL</t>
  </si>
  <si>
    <t>Entry ID: 1866, Product: One</t>
  </si>
  <si>
    <t>pm_1OtpTKL2mw6tzYKUYxRTQvTA</t>
  </si>
  <si>
    <t>ch_3OtpgXL2mw6tzYKU03TA2mkd</t>
  </si>
  <si>
    <t>Entry ID: 1867, Product: One</t>
  </si>
  <si>
    <t>pm_1OtpgWL2mw6tzYKUCLiZWOiC</t>
  </si>
  <si>
    <t>ch_3Otq2VL2mw6tzYKU0gW7Mwxr</t>
  </si>
  <si>
    <t>Entry ID: 1868, Product: Two</t>
  </si>
  <si>
    <t>pm_1Otq49L2mw6tzYKUeBmuYXnU</t>
  </si>
  <si>
    <t>ch_3OtqVuL2mw6tzYKU128EcnD4</t>
  </si>
  <si>
    <t>Entry ID: 1869, Product: One</t>
  </si>
  <si>
    <t>pm_1OtqVtL2mw6tzYKU5iwmUKCL</t>
  </si>
  <si>
    <t>ch_3OtqjJL2mw6tzYKU12ZWiftS</t>
  </si>
  <si>
    <t>Entry ID: 1870, Product: Two</t>
  </si>
  <si>
    <t>pm_1OtqjIL2mw6tzYKU9yrdb9iZ</t>
  </si>
  <si>
    <t>ch_3OtrMYL2mw6tzYKU1uPLLjAF</t>
  </si>
  <si>
    <t>Entry ID: 1871, Product: One</t>
  </si>
  <si>
    <t>pm_1OtrMXL2mw6tzYKUESdEr3gh</t>
  </si>
  <si>
    <t>ch_3Ots8DL2mw6tzYKU1jMTBpUq</t>
  </si>
  <si>
    <t>Entry ID: 1872, Product: Two</t>
  </si>
  <si>
    <t>pm_1Ots8CL2mw6tzYKU8DOwSIbg</t>
  </si>
  <si>
    <t>ch_3Otp6jL2mw6tzYKU0o6VIXxy</t>
  </si>
  <si>
    <t>Entry ID: 1873, Product: Two</t>
  </si>
  <si>
    <t>pm_1OtsBnL2mw6tzYKU7ZCly5Cl</t>
  </si>
  <si>
    <t>ch_3OtstuL2mw6tzYKU0qRZRbhh</t>
  </si>
  <si>
    <t>Entry ID: 1874, Product: Two</t>
  </si>
  <si>
    <t>pm_1OtsttL2mw6tzYKUWLWZIXC8</t>
  </si>
  <si>
    <t>ch_3Ott0EL2mw6tzYKU0jFlH4Ru</t>
  </si>
  <si>
    <t>Entry ID: 1875, Product: One</t>
  </si>
  <si>
    <t>pm_1Ott0CL2mw6tzYKU2LEZfJUw</t>
  </si>
  <si>
    <t>ch_3OtuFtL2mw6tzYKU1jLOvjrp</t>
  </si>
  <si>
    <t>Entry ID: 1876, Product: Two</t>
  </si>
  <si>
    <t>pm_1OtuFrL2mw6tzYKUZ3iiiiIF</t>
  </si>
  <si>
    <t>ch_3OtunwL2mw6tzYKU0rO81umU</t>
  </si>
  <si>
    <t>Entry ID: 1877, Product: One</t>
  </si>
  <si>
    <t>pm_1OtunvL2mw6tzYKUj0kYDgX1</t>
  </si>
  <si>
    <t>ch_3OtxsPL2mw6tzYKU1EYY1P09</t>
  </si>
  <si>
    <t>Entry ID: 1878, Product: Two</t>
  </si>
  <si>
    <t>pm_1OtxsOL2mw6tzYKUgdhMUlxR</t>
  </si>
  <si>
    <t>ch_3OuAoAL2mw6tzYKU1EcstMyZ</t>
  </si>
  <si>
    <t>pm_1MlTPUL2mw6tzYKUGSswjwmA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</si>
  <si>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</si>
  <si>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</si>
  <si>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</si>
  <si>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</si>
  <si>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</si>
  <si>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ch_3OwXg9L2mw6tzYKU1kUB21QD</t>
  </si>
  <si>
    <t>Order #8166CD99C8,  (rosa187843@gmail.com)</t>
  </si>
  <si>
    <t>Stripe blocked this payment as too risky.</t>
  </si>
  <si>
    <t>pm_1OwXg6L2mw6tzYKUujIhI4b8</t>
  </si>
  <si>
    <t>cus_Pm5rnBGQPgZj9A</t>
  </si>
  <si>
    <t>Michae7575 (rosa187843@gmail.com)</t>
  </si>
  <si>
    <t>rosa187843@gmail.com</t>
  </si>
  <si>
    <t>ch_3OwYWqL2mw6tzYKU1Usa5DjP</t>
  </si>
  <si>
    <t>Order #A49552BEED,  (LiamLavoie217@outlook.com)</t>
  </si>
  <si>
    <t>The bank returned the decline code `invalid_account`.</t>
  </si>
  <si>
    <t>pm_1OwYWnL2mw6tzYKUsFg6tIe2</t>
  </si>
  <si>
    <t>cus_Pm6kDZWwU7fOSr</t>
  </si>
  <si>
    <t>Persona4l3018 (LiamLavoie217@outlook.com)</t>
  </si>
  <si>
    <t>LiamLavoie217@outlook.com</t>
  </si>
  <si>
    <t>ch_3OwZxPL2mw6tzYKU1Few2tTv</t>
  </si>
  <si>
    <t>Order #3BC15A0D15,  (leonardo71843@awgarstone.com)</t>
  </si>
  <si>
    <t>pm_1OwZxML2mw6tzYKUyJHx5I2C</t>
  </si>
  <si>
    <t>cus_Pm8DG2hOPfsmAd</t>
  </si>
  <si>
    <t>Personal301866 (leonardo71843@awgarstone.com)</t>
  </si>
  <si>
    <t>leonardo71843@awgarstone.com</t>
  </si>
  <si>
    <t>ch_3OwaChL2mw6tzYKU0rCIvcTk</t>
  </si>
  <si>
    <t>Order #D879752CB5,  (HradionbfjLylA53@gmail.com)</t>
  </si>
  <si>
    <t>pm_1OwaCeL2mw6tzYKUDSIPgOyj</t>
  </si>
  <si>
    <t>cus_Pm8TE6RFMu9iI6</t>
  </si>
  <si>
    <t>diongypVyZo14 (HradionbfjLylA53@gmail.com)</t>
  </si>
  <si>
    <t>HradionbfjLylA53@gmail.com</t>
  </si>
  <si>
    <t>ch_3OwaDkL2mw6tzYKU1sXwhI5r</t>
  </si>
  <si>
    <t>Order #D22F67B096,  (OradionuvzZyfs08@gmail.com)</t>
  </si>
  <si>
    <t>pm_1OwaDhL2mw6tzYKUrYI9vvF6</t>
  </si>
  <si>
    <t>cus_Pm8UGY0vPMB4y9</t>
  </si>
  <si>
    <t>dionvtsHyev40 (OradionuvzZyfs08@gmail.com)</t>
  </si>
  <si>
    <t>OradionuvzZyfs08@gmail.com</t>
  </si>
  <si>
    <t>ch_3OwaG7L2mw6tzYKU0XApGrIg</t>
  </si>
  <si>
    <t>Order #94E6FA9978,  (ZradionmbtZyrM66@gmail.com)</t>
  </si>
  <si>
    <t>pm_1OwaG4L2mw6tzYKU0aSIOPpV</t>
  </si>
  <si>
    <t>cus_Pm8XHRrAhbkZ9w</t>
  </si>
  <si>
    <t>dionkFuAyTI64 (ZradionmbtZyrM66@gmail.com)</t>
  </si>
  <si>
    <t>ZradionmbtZyrM66@gmail.com</t>
  </si>
  <si>
    <t>ch_3OwaH1L2mw6tzYKU1xzJywAP</t>
  </si>
  <si>
    <t>Order #4ABA226392,  (CradionmywXywo20@gmail.com)</t>
  </si>
  <si>
    <t>pm_1OwaGxL2mw6tzYKUVwqmSoiP</t>
  </si>
  <si>
    <t>cus_Pm8YmsWf5VtOH1</t>
  </si>
  <si>
    <t>dionlgtYyje42 (CradionmywXywo20@gmail.com)</t>
  </si>
  <si>
    <t>CradionmywXywo20@gmail.com</t>
  </si>
  <si>
    <t>ch_3OwaH3L2mw6tzYKU0BfcHWXB</t>
  </si>
  <si>
    <t>Order #FD556F90E4,  (UradionlfhFyeo84@gmail.com)</t>
  </si>
  <si>
    <t>pm_1OwaGxL2mw6tzYKUZQFm4HC5</t>
  </si>
  <si>
    <t>cus_Pm8Y2xUT0bjQa7</t>
  </si>
  <si>
    <t>dionjjbMyHz76 (UradionlfhFyeo84@gmail.com)</t>
  </si>
  <si>
    <t>UradionlfhFyeo84@gmail.com</t>
  </si>
  <si>
    <t>ch_3OwaH5L2mw6tzYKU16hR6HqK</t>
  </si>
  <si>
    <t>Order #C71C885EEE,  (PradiontpfHyOb08@gmail.com)</t>
  </si>
  <si>
    <t>pm_1OwaGxL2mw6tzYKU5hCEfza1</t>
  </si>
  <si>
    <t>cus_Pm8YUHxq3endkH</t>
  </si>
  <si>
    <t>dionbQsOyeG05 (PradiontpfHyOb08@gmail.com)</t>
  </si>
  <si>
    <t>PradiontpfHyOb08@gmail.com</t>
  </si>
  <si>
    <t>ch_3OwaH8L2mw6tzYKU1sitZXZ3</t>
  </si>
  <si>
    <t>Order #BBFCAA9F0F,  (WradionweuXyhg43@gmail.com)</t>
  </si>
  <si>
    <t>pm_1OwaGyL2mw6tzYKUFd23BQyf</t>
  </si>
  <si>
    <t>cus_Pm8YzGsdqnoei6</t>
  </si>
  <si>
    <t>dioneTwDyMw57 (WradionweuXyhg43@gmail.com)</t>
  </si>
  <si>
    <t>WradionweuXyhg43@gmail.com</t>
  </si>
  <si>
    <t>ch_3OwaHAL2mw6tzYKU0ytstFdk</t>
  </si>
  <si>
    <t>Order #0B75B5DCE8,  (ZradioncmmAyCq74@gmail.com)</t>
  </si>
  <si>
    <t>pm_1OwaGxL2mw6tzYKUoFH2l0Z8</t>
  </si>
  <si>
    <t>cus_Pm8YMXbIERe9XQ</t>
  </si>
  <si>
    <t>dionnWoXytE23 (ZradioncmmAyCq74@gmail.com)</t>
  </si>
  <si>
    <t>ZradioncmmAyCq74@gmail.com</t>
  </si>
  <si>
    <t>ch_3OwaHDL2mw6tzYKU15fHik39</t>
  </si>
  <si>
    <t>Order #A7B68AD739,  (YradionpSqTynq82@gmail.com)</t>
  </si>
  <si>
    <t>The bank returned the decline code `incorrect_number`.</t>
  </si>
  <si>
    <t>pm_1OwaGyL2mw6tzYKUUSxeR3Rh</t>
  </si>
  <si>
    <t>cus_Pm8Y95inHo2N1m</t>
  </si>
  <si>
    <t>dionamhEyxK96 (YradionpSqTynq82@gmail.com)</t>
  </si>
  <si>
    <t>YradionpSqTynq82@gmail.com</t>
  </si>
  <si>
    <t>ch_3OwaHGL2mw6tzYKU0MF8Dn0t</t>
  </si>
  <si>
    <t>Order #D1361D0FE6,  (DradionrTpFynG20@gmail.com)</t>
  </si>
  <si>
    <t>pm_1OwaH5L2mw6tzYKUibEqRbq1</t>
  </si>
  <si>
    <t>cus_Pm8YPy20eYt2LU</t>
  </si>
  <si>
    <t>diontepYykK39 (DradionrTpFynG20@gmail.com)</t>
  </si>
  <si>
    <t>DradionrTpFynG20@gmail.com</t>
  </si>
  <si>
    <t>ch_3OwaHIL2mw6tzYKU06NzCPaW</t>
  </si>
  <si>
    <t>Order #4DAC1F224C,  (UradionaRlTyfH09@gmail.com)</t>
  </si>
  <si>
    <t>pm_1OwaH7L2mw6tzYKUVcqAt3dE</t>
  </si>
  <si>
    <t>cus_Pm8YAdKfvj9n0Y</t>
  </si>
  <si>
    <t>diontJyAyzo11 (UradionaRlTyfH09@gmail.com)</t>
  </si>
  <si>
    <t>UradionaRlTyfH09@gmail.com</t>
  </si>
  <si>
    <t>ch_3OwaHKL2mw6tzYKU0RDcd0pj</t>
  </si>
  <si>
    <t>Order #9361D0D695,  (GradiondFuEyRe65@gmail.com)</t>
  </si>
  <si>
    <t>pm_1OwaH9L2mw6tzYKUuLBUWtE7</t>
  </si>
  <si>
    <t>cus_Pm8YIarlPs5xsr</t>
  </si>
  <si>
    <t>dionhnfZymH81 (GradiondFuEyRe65@gmail.com)</t>
  </si>
  <si>
    <t>GradiondFuEyRe65@gmail.com</t>
  </si>
  <si>
    <t>ch_3OwaHNL2mw6tzYKU1Q7pItOh</t>
  </si>
  <si>
    <t>Order #8215708F16,  (QradionkTlAyvT54@gmail.com)</t>
  </si>
  <si>
    <t>pm_1OwaHAL2mw6tzYKUW9ShcVof</t>
  </si>
  <si>
    <t>cus_Pm8Y5oZzTMT3sM</t>
  </si>
  <si>
    <t>dioncTcCyph86 (QradionkTlAyvT54@gmail.com)</t>
  </si>
  <si>
    <t>QradionkTlAyvT54@gmail.com</t>
  </si>
  <si>
    <t>ch_3OwaHQL2mw6tzYKU1u4HuVCJ</t>
  </si>
  <si>
    <t>Order #3F9C22E1FB,  (DradionvnvQyCW26@gmail.com)</t>
  </si>
  <si>
    <t>The bank returned the decline code `try_again_later`.</t>
  </si>
  <si>
    <t>pm_1OwaHCL2mw6tzYKUvRKeILAb</t>
  </si>
  <si>
    <t>cus_Pm8YXlUULh45FO</t>
  </si>
  <si>
    <t>diondBwGyCr59 (DradionvnvQyCW26@gmail.com)</t>
  </si>
  <si>
    <t>DradionvnvQyCW26@gmail.com</t>
  </si>
  <si>
    <t>ch_3OwaHTL2mw6tzYKU1zdmngCe</t>
  </si>
  <si>
    <t>Order #7D4E1174B9,  (PradionyRtRyKr42@gmail.com)</t>
  </si>
  <si>
    <t>pm_1OwaHEL2mw6tzYKU87geK2pD</t>
  </si>
  <si>
    <t>cus_Pm8YOGYzo0YUw6</t>
  </si>
  <si>
    <t>dionnvvVycY77 (PradionyRtRyKr42@gmail.com)</t>
  </si>
  <si>
    <t>PradionyRtRyKr42@gmail.com</t>
  </si>
  <si>
    <t>ch_3OwaHVL2mw6tzYKU1ajA2Tzl</t>
  </si>
  <si>
    <t>Order #43D983DA37,  (AradionqtxGyQO64@gmail.com)</t>
  </si>
  <si>
    <t>pm_1OwaHGL2mw6tzYKUX33MF74V</t>
  </si>
  <si>
    <t>cus_Pm8YeVli3anNbB</t>
  </si>
  <si>
    <t>dionvFaKylD44 (AradionqtxGyQO64@gmail.com)</t>
  </si>
  <si>
    <t>AradionqtxGyQO64@gmail.com</t>
  </si>
  <si>
    <t>ch_3OwaHYL2mw6tzYKU0MD73OMR</t>
  </si>
  <si>
    <t>Order #8130B12F49,  (IradionwJzAyfK85@gmail.com)</t>
  </si>
  <si>
    <t>pm_1OwaHHL2mw6tzYKUnwHLr760</t>
  </si>
  <si>
    <t>cus_Pm8YFRmS5PpeXN</t>
  </si>
  <si>
    <t>dionmjqBygt76 (IradionwJzAyfK85@gmail.com)</t>
  </si>
  <si>
    <t>IradionwJzAyfK85@gmail.com</t>
  </si>
  <si>
    <t>ch_3OwaHaL2mw6tzYKU1YG8Vw6Q</t>
  </si>
  <si>
    <t>Order #B42C99A777,  (UradionbIaTyRQ81@gmail.com)</t>
  </si>
  <si>
    <t>pm_1OwaHLL2mw6tzYKUnOT8BB4D</t>
  </si>
  <si>
    <t>cus_Pm8YR2gW3DPyJm</t>
  </si>
  <si>
    <t>dionwSeLyDF79 (UradionbIaTyRQ81@gmail.com)</t>
  </si>
  <si>
    <t>UradionbIaTyRQ81@gmail.com</t>
  </si>
  <si>
    <t>ch_3OwaHdL2mw6tzYKU10vNHaXK</t>
  </si>
  <si>
    <t>Order #7D0CDA09D5,  (RradionwFjUycw99@gmail.com)</t>
  </si>
  <si>
    <t>pm_1OwaHML2mw6tzYKULrsEVmFe</t>
  </si>
  <si>
    <t>cus_Pm8YGUOloSRS5J</t>
  </si>
  <si>
    <t>dionfwrLyNe27 (RradionwFjUycw99@gmail.com)</t>
  </si>
  <si>
    <t>RradionwFjUycw99@gmail.com</t>
  </si>
  <si>
    <t>ch_3OwaHgL2mw6tzYKU0D8FkKU8</t>
  </si>
  <si>
    <t>Order #A55E8499A7,  (ZradionzwyMyqw15@gmail.com)</t>
  </si>
  <si>
    <t>pm_1OwaHOL2mw6tzYKU40Hz4RHV</t>
  </si>
  <si>
    <t>cus_Pm8YMnKRBgiCzR</t>
  </si>
  <si>
    <t>diontOiKytJ19 (ZradionzwyMyqw15@gmail.com)</t>
  </si>
  <si>
    <t>ZradionzwyMyqw15@gmail.com</t>
  </si>
  <si>
    <t>ch_3OwaHiL2mw6tzYKU0WL5NUqW</t>
  </si>
  <si>
    <t>Order #D7D0599CD2,  (LradionubyMyox79@gmail.com)</t>
  </si>
  <si>
    <t>pm_1OwaHQL2mw6tzYKUr0XFYKXr</t>
  </si>
  <si>
    <t>cus_Pm8Yfz9mGgjAbw</t>
  </si>
  <si>
    <t>dioneudYyvq94 (LradionubyMyox79@gmail.com)</t>
  </si>
  <si>
    <t>LradionubyMyox79@gmail.com</t>
  </si>
  <si>
    <t>ch_3OwaHkL2mw6tzYKU1No9Vuuu</t>
  </si>
  <si>
    <t>Order #7F72D196AC,  (NradionegiLyYQ02@gmail.com)</t>
  </si>
  <si>
    <t>pm_1OwaHRL2mw6tzYKU00B3nXUv</t>
  </si>
  <si>
    <t>cus_Pm8YJoDpsntKk4</t>
  </si>
  <si>
    <t>dioniUrSyQM10 (NradionegiLyYQ02@gmail.com)</t>
  </si>
  <si>
    <t>NradionegiLyYQ02@gmail.com</t>
  </si>
  <si>
    <t>ch_3OwaHnL2mw6tzYKU1U7htfSQ</t>
  </si>
  <si>
    <t>Order #5FD72BE812,  (BradionwUaWyTM86@gmail.com)</t>
  </si>
  <si>
    <t>pm_1OwaHSL2mw6tzYKU3AFSSFE5</t>
  </si>
  <si>
    <t>cus_Pm8Yb5BqBz0tDS</t>
  </si>
  <si>
    <t>dionxEzTyki70 (BradionwUaWyTM86@gmail.com)</t>
  </si>
  <si>
    <t>BradionwUaWyTM86@gmail.com</t>
  </si>
  <si>
    <t>ch_3OwaHpL2mw6tzYKU1cIDvhwc</t>
  </si>
  <si>
    <t>Order #E2DCC9CDA3,  (XradiongGmYyBm59@gmail.com)</t>
  </si>
  <si>
    <t>pm_1OwaHUL2mw6tzYKUBJqMKsuX</t>
  </si>
  <si>
    <t>cus_Pm8Y9NDXniUh0u</t>
  </si>
  <si>
    <t>dioncHhOyOd04 (XradiongGmYyBm59@gmail.com)</t>
  </si>
  <si>
    <t>XradiongGmYyBm59@gmail.com</t>
  </si>
  <si>
    <t>ch_3OwaHsL2mw6tzYKU1qBLfwKR</t>
  </si>
  <si>
    <t>Order #33A421057E,  (HradionjssIyZh12@gmail.com)</t>
  </si>
  <si>
    <t>pm_1OwaHYL2mw6tzYKUInahJvSi</t>
  </si>
  <si>
    <t>cus_Pm8Ypd14LCepY5</t>
  </si>
  <si>
    <t>dionmvlFyJo42 (HradionjssIyZh12@gmail.com)</t>
  </si>
  <si>
    <t>HradionjssIyZh12@gmail.com</t>
  </si>
  <si>
    <t>ch_3OwaHuL2mw6tzYKU1bKWuzB5</t>
  </si>
  <si>
    <t>Order #E6AF93FD79,  (WradioneWiMyIk80@gmail.com)</t>
  </si>
  <si>
    <t>pm_1OwaHZL2mw6tzYKUb4FQKLlB</t>
  </si>
  <si>
    <t>cus_Pm8Z3EiOLeSYAF</t>
  </si>
  <si>
    <t>dionmoiMyhA54 (WradioneWiMyIk80@gmail.com)</t>
  </si>
  <si>
    <t>WradioneWiMyIk80@gmail.com</t>
  </si>
  <si>
    <t>ch_3OwaHxL2mw6tzYKU05SION3X</t>
  </si>
  <si>
    <t>Order #B80C4A8532,  (SradionkTzGyRF76@gmail.com)</t>
  </si>
  <si>
    <t>pm_1OwaHZL2mw6tzYKUgSsSwe1r</t>
  </si>
  <si>
    <t>cus_Pm8ZaLy6AAKkmn</t>
  </si>
  <si>
    <t>diontxuAyYn46 (SradionkTzGyRF76@gmail.com)</t>
  </si>
  <si>
    <t>SradionkTzGyRF76@gmail.com</t>
  </si>
  <si>
    <t>ch_3OwaHzL2mw6tzYKU0wOUpwyq</t>
  </si>
  <si>
    <t>Order #37E96F4751,  (RradioncEoAylP05@gmail.com)</t>
  </si>
  <si>
    <t>pm_1OwaHaL2mw6tzYKUX5oTonA6</t>
  </si>
  <si>
    <t>cus_Pm8ZIEAf51hRv5</t>
  </si>
  <si>
    <t>dionpcrYysE94 (RradioncEoAylP05@gmail.com)</t>
  </si>
  <si>
    <t>RradioncEoAylP05@gmail.com</t>
  </si>
  <si>
    <t>ch_3OwaI2L2mw6tzYKU1r5cKiNv</t>
  </si>
  <si>
    <t>Order #9615748AAE,  (IradionehkTyOq71@gmail.com)</t>
  </si>
  <si>
    <t>pm_1OwaHbL2mw6tzYKU7PorsImT</t>
  </si>
  <si>
    <t>cus_Pm8ZAffMibuQJr</t>
  </si>
  <si>
    <t>dionrkyHySw55 (IradionehkTyOq71@gmail.com)</t>
  </si>
  <si>
    <t>IradionehkTyOq71@gmail.com</t>
  </si>
  <si>
    <t>ch_3OwaI4L2mw6tzYKU1fjXJ0cu</t>
  </si>
  <si>
    <t>Order #26C31F50E1,  (DradionbDkIyVx70@gmail.com)</t>
  </si>
  <si>
    <t>pm_1OwaHdL2mw6tzYKUyWkrTX0L</t>
  </si>
  <si>
    <t>cus_Pm8ZWDDcZbfBiB</t>
  </si>
  <si>
    <t>dionhwvIyVr02 (DradionbDkIyVx70@gmail.com)</t>
  </si>
  <si>
    <t>DradionbDkIyVx70@gmail.com</t>
  </si>
  <si>
    <t>ch_3OwaI7L2mw6tzYKU0n04GL54</t>
  </si>
  <si>
    <t>Order #B107C49675,  (YradionpctRyNE59@gmail.com)</t>
  </si>
  <si>
    <t>pm_1OwaHdL2mw6tzYKUaOXuRyX1</t>
  </si>
  <si>
    <t>cus_Pm8ZQ8qD8WFKDS</t>
  </si>
  <si>
    <t>dioneUtKyVL78 (YradionpctRyNE59@gmail.com)</t>
  </si>
  <si>
    <t>YradionpctRyNE59@gmail.com</t>
  </si>
  <si>
    <t>ch_3OwaI9L2mw6tzYKU1WEQHVjA</t>
  </si>
  <si>
    <t>Order #ED0B3B435E,  (CradionbuhDyPt37@gmail.com)</t>
  </si>
  <si>
    <t>pm_1OwaHhL2mw6tzYKUsnZrGDhq</t>
  </si>
  <si>
    <t>cus_Pm8Zt0hbSfEW1a</t>
  </si>
  <si>
    <t>dioniFuIyXf28 (CradionbuhDyPt37@gmail.com)</t>
  </si>
  <si>
    <t>CradionbuhDyPt37@gmail.com</t>
  </si>
  <si>
    <t>ch_3OwaICL2mw6tzYKU1V5TtH8m</t>
  </si>
  <si>
    <t>Order #F22DD98703,  (DradionwZhLymk65@gmail.com)</t>
  </si>
  <si>
    <t>pm_1OwaHlL2mw6tzYKUyfi20UOY</t>
  </si>
  <si>
    <t>cus_Pm8ZIq2Jd3k7P0</t>
  </si>
  <si>
    <t>dionbQgAyEf34 (DradionwZhLymk65@gmail.com)</t>
  </si>
  <si>
    <t>DradionwZhLymk65@gmail.com</t>
  </si>
  <si>
    <t>ch_3OwaIEL2mw6tzYKU1VcFCOBx</t>
  </si>
  <si>
    <t>Order #F78C270E78,  (AradionpnqEyeG37@gmail.com)</t>
  </si>
  <si>
    <t>pm_1OwaHmL2mw6tzYKU1ajCBzsX</t>
  </si>
  <si>
    <t>cus_Pm8ZM3SlM4ioUJ</t>
  </si>
  <si>
    <t>diontMtNyuI33 (AradionpnqEyeG37@gmail.com)</t>
  </si>
  <si>
    <t>AradionpnqEyeG37@gmail.com</t>
  </si>
  <si>
    <t>ch_3OwaIHL2mw6tzYKU0FJQUCJn</t>
  </si>
  <si>
    <t>Order #BBDAFA7318,  (PradioniwhEyWa38@gmail.com)</t>
  </si>
  <si>
    <t>pm_1OwaHmL2mw6tzYKU0ntWbI0h</t>
  </si>
  <si>
    <t>cus_Pm8ZQFrg2TPEKm</t>
  </si>
  <si>
    <t>dionaazXydp79 (PradioniwhEyWa38@gmail.com)</t>
  </si>
  <si>
    <t>PradioniwhEyWa38@gmail.com</t>
  </si>
  <si>
    <t>ch_3OwaIJL2mw6tzYKU0JnT4uIl</t>
  </si>
  <si>
    <t>Order #CEA74D078A,  (NradionqOhLylr11@gmail.com)</t>
  </si>
  <si>
    <t>pm_1OwaHnL2mw6tzYKU9lfSelqc</t>
  </si>
  <si>
    <t>cus_Pm8ZxmhOs9bAWn</t>
  </si>
  <si>
    <t>dionhivZylM71 (NradionqOhLylr11@gmail.com)</t>
  </si>
  <si>
    <t>NradionqOhLylr11@gmail.com</t>
  </si>
  <si>
    <t>ch_3OwaILL2mw6tzYKU1qeKuZFh</t>
  </si>
  <si>
    <t>Order #856412E1DE,  (VradionkrtSygN05@gmail.com)</t>
  </si>
  <si>
    <t>pm_1OwaHtL2mw6tzYKUdrunyVeM</t>
  </si>
  <si>
    <t>cus_Pm8ZcI0TyG9XYa</t>
  </si>
  <si>
    <t>dionnwnVyis20 (VradionkrtSygN05@gmail.com)</t>
  </si>
  <si>
    <t>VradionkrtSygN05@gmail.com</t>
  </si>
  <si>
    <t>ch_3OwaIOL2mw6tzYKU095QcgmM</t>
  </si>
  <si>
    <t>Order #CD0403CF1C,  (LradionbIsGyHo02@gmail.com)</t>
  </si>
  <si>
    <t>pm_1OwaHvL2mw6tzYKU13LgxG6J</t>
  </si>
  <si>
    <t>cus_Pm8ZmOpfW95VzW</t>
  </si>
  <si>
    <t>dioneclIyWU82 (LradionbIsGyHo02@gmail.com)</t>
  </si>
  <si>
    <t>LradionbIsGyHo02@gmail.com</t>
  </si>
  <si>
    <t>ch_3OwaIQL2mw6tzYKU1KD2pGsU</t>
  </si>
  <si>
    <t>Order #491086C33D,  (FradionzmuFyUt43@gmail.com)</t>
  </si>
  <si>
    <t>pm_1OwaHxL2mw6tzYKUjTXt7eha</t>
  </si>
  <si>
    <t>cus_Pm8ZCMlOBoQjP3</t>
  </si>
  <si>
    <t>dionsbyKyLg52 (FradionzmuFyUt43@gmail.com)</t>
  </si>
  <si>
    <t>FradionzmuFyUt43@gmail.com</t>
  </si>
  <si>
    <t>ch_3OwaISL2mw6tzYKU0qU5yx3i</t>
  </si>
  <si>
    <t>Order #98E4A9434D,  (XradionuTkEyod25@gmail.com)</t>
  </si>
  <si>
    <t>pm_1OwaHyL2mw6tzYKUll1UE3pf</t>
  </si>
  <si>
    <t>cus_Pm8Z4LafUqTmQo</t>
  </si>
  <si>
    <t>dionuywYyEF02 (XradionuTkEyod25@gmail.com)</t>
  </si>
  <si>
    <t>XradionuTkEyod25@gmail.com</t>
  </si>
  <si>
    <t>ch_3OwaIVL2mw6tzYKU00n9Zhhe</t>
  </si>
  <si>
    <t>Order #2CFB4F110F,  (JradionpVkAyCe20@gmail.com)</t>
  </si>
  <si>
    <t>pm_1OwaHzL2mw6tzYKUMu7aeodP</t>
  </si>
  <si>
    <t>cus_Pm8ZIobHQrz0iL</t>
  </si>
  <si>
    <t>dionoGnIyrT99 (JradionpVkAyCe20@gmail.com)</t>
  </si>
  <si>
    <t>JradionpVkAyCe20@gmail.com</t>
  </si>
  <si>
    <t>ch_3OwaIXL2mw6tzYKU1YZpN1GV</t>
  </si>
  <si>
    <t>Order #4738348D22,  (FradionaobHyzf77@gmail.com)</t>
  </si>
  <si>
    <t>pm_1OwaI3L2mw6tzYKUkS4U5wNj</t>
  </si>
  <si>
    <t>cus_Pm8ZlRMZAO4phH</t>
  </si>
  <si>
    <t>dionzFhPynp36 (FradionaobHyzf77@gmail.com)</t>
  </si>
  <si>
    <t>FradionaobHyzf77@gmail.com</t>
  </si>
  <si>
    <t>ch_3OwaIaL2mw6tzYKU1F83Z5NQ</t>
  </si>
  <si>
    <t>Order #B402EEF0A6,  (XradionhfkPyTy16@gmail.com)</t>
  </si>
  <si>
    <t>pm_1OwaI4L2mw6tzYKUetiZsCAT</t>
  </si>
  <si>
    <t>cus_Pm8ZvvUAsqhR6w</t>
  </si>
  <si>
    <t>dionktlFyVX81 (XradionhfkPyTy16@gmail.com)</t>
  </si>
  <si>
    <t>XradionhfkPyTy16@gmail.com</t>
  </si>
  <si>
    <t>ch_3OwaIcL2mw6tzYKU18OdP9Sk</t>
  </si>
  <si>
    <t>Order #58E8C8FAA5,  (PradioncKgHyNG51@gmail.com)</t>
  </si>
  <si>
    <t>pm_1OwaI5L2mw6tzYKUebUUzLK1</t>
  </si>
  <si>
    <t>cus_Pm8ZffdgteHxFv</t>
  </si>
  <si>
    <t>dionvUtLyYe13 (PradioncKgHyNG51@gmail.com)</t>
  </si>
  <si>
    <t>PradioncKgHyNG51@gmail.com</t>
  </si>
  <si>
    <t>ch_3OwaIfL2mw6tzYKU0Wa6CF0l</t>
  </si>
  <si>
    <t>Order #6DBFB761B4,  (CradionjZeHymQ30@gmail.com)</t>
  </si>
  <si>
    <t>pm_1OwaI6L2mw6tzYKUXawDSnMI</t>
  </si>
  <si>
    <t>cus_Pm8ZADy04WoU1P</t>
  </si>
  <si>
    <t>dionmNfZymc36 (CradionjZeHymQ30@gmail.com)</t>
  </si>
  <si>
    <t>CradionjZeHymQ30@gmail.com</t>
  </si>
  <si>
    <t>ch_3OwaIhL2mw6tzYKU1kLMSdiR</t>
  </si>
  <si>
    <t>Order #C93485E9E9,  (VradioniyqPyZA58@gmail.com)</t>
  </si>
  <si>
    <t>pm_1OwaI9L2mw6tzYKUNK6lWX8u</t>
  </si>
  <si>
    <t>cus_Pm8ZWsRwXTknUr</t>
  </si>
  <si>
    <t>dionvAbQyaO36 (VradioniyqPyZA58@gmail.com)</t>
  </si>
  <si>
    <t>VradioniyqPyZA58@gmail.com</t>
  </si>
  <si>
    <t>ch_3OwaIkL2mw6tzYKU1tAHXnGJ</t>
  </si>
  <si>
    <t>Order #55EDE79896,  (WradionnGkNyAc39@gmail.com)</t>
  </si>
  <si>
    <t>pm_1OwaI9L2mw6tzYKUXAMgKMCv</t>
  </si>
  <si>
    <t>cus_Pm8Zb7mnSXp53M</t>
  </si>
  <si>
    <t>dionvYsDydm66 (WradionnGkNyAc39@gmail.com)</t>
  </si>
  <si>
    <t>WradionnGkNyAc39@gmail.com</t>
  </si>
  <si>
    <t>ch_3OwaImL2mw6tzYKU1LPo5D0Y</t>
  </si>
  <si>
    <t>Order #374E923ED6,  (PradionavsMyLx33@gmail.com)</t>
  </si>
  <si>
    <t>pm_1OwaICL2mw6tzYKU0ho6MRWn</t>
  </si>
  <si>
    <t>cus_Pm8ZXq0ZOMYask</t>
  </si>
  <si>
    <t>dionoHlEyCo52 (PradionavsMyLx33@gmail.com)</t>
  </si>
  <si>
    <t>PradionavsMyLx33@gmail.com</t>
  </si>
  <si>
    <t>ch_3OwaIpL2mw6tzYKU1ieogAlY</t>
  </si>
  <si>
    <t>Order #7A4AA2D83A,  (JradionwCrFypC70@gmail.com)</t>
  </si>
  <si>
    <t>pm_1OwaICL2mw6tzYKU8PNHIqKq</t>
  </si>
  <si>
    <t>cus_Pm8ZsKPyIhBbdf</t>
  </si>
  <si>
    <t>dionvxlYybz84 (JradionwCrFypC70@gmail.com)</t>
  </si>
  <si>
    <t>JradionwCrFypC70@gmail.com</t>
  </si>
  <si>
    <t>ch_3OwaIrL2mw6tzYKU00VrHqfE</t>
  </si>
  <si>
    <t>Order #C56DE8B93D,  (GradionwlsQyVA98@gmail.com)</t>
  </si>
  <si>
    <t>pm_1OwaIGL2mw6tzYKUdnlf2W1r</t>
  </si>
  <si>
    <t>cus_Pm8a92Sz1iecp4</t>
  </si>
  <si>
    <t>dionxXbSyef43 (GradionwlsQyVA98@gmail.com)</t>
  </si>
  <si>
    <t>GradionwlsQyVA98@gmail.com</t>
  </si>
  <si>
    <t>ch_3OwaIuL2mw6tzYKU1oBTjal4</t>
  </si>
  <si>
    <t>Order #013EE26457,  (ZradionranOyTL31@gmail.com)</t>
  </si>
  <si>
    <t>pm_1OwaIJL2mw6tzYKUUn5D0fRq</t>
  </si>
  <si>
    <t>cus_Pm8alA7uzdusnA</t>
  </si>
  <si>
    <t>dionnpmFyCO95 (ZradionranOyTL31@gmail.com)</t>
  </si>
  <si>
    <t>ZradionranOyTL31@gmail.com</t>
  </si>
  <si>
    <t>ch_3OwaIwL2mw6tzYKU0RwJrT29</t>
  </si>
  <si>
    <t>Order #C11BD7F46A,  (TradionmEgWyey61@gmail.com)</t>
  </si>
  <si>
    <t>pm_1OwaILL2mw6tzYKUDX1GATCw</t>
  </si>
  <si>
    <t>cus_Pm8aOTA6G57FuS</t>
  </si>
  <si>
    <t>dionddjLyIS21 (TradionmEgWyey61@gmail.com)</t>
  </si>
  <si>
    <t>TradionmEgWyey61@gmail.com</t>
  </si>
  <si>
    <t>ch_3OwaIzL2mw6tzYKU0eIbydtt</t>
  </si>
  <si>
    <t>Order #400BD7CD4B,  (FradioneawFykE01@gmail.com)</t>
  </si>
  <si>
    <t>pm_1OwaIOL2mw6tzYKUC74Dnzww</t>
  </si>
  <si>
    <t>cus_Pm8aZhSs7uVJGi</t>
  </si>
  <si>
    <t>dionxNuJysY17 (FradioneawFykE01@gmail.com)</t>
  </si>
  <si>
    <t>FradioneawFykE01@gmail.com</t>
  </si>
  <si>
    <t>ch_3OwaJ1L2mw6tzYKU0ikWwKe3</t>
  </si>
  <si>
    <t>Order #11D76D4A8C,  (ZradionuwdMyYm03@gmail.com)</t>
  </si>
  <si>
    <t>pm_1OwaIOL2mw6tzYKU5J7lQ61h</t>
  </si>
  <si>
    <t>cus_Pm8ayfciFORpVl</t>
  </si>
  <si>
    <t>dionlotTyIU05 (ZradionuwdMyYm03@gmail.com)</t>
  </si>
  <si>
    <t>ZradionuwdMyYm03@gmail.com</t>
  </si>
  <si>
    <t>ch_3OwaJ3L2mw6tzYKU0KwCm4U0</t>
  </si>
  <si>
    <t>Order #A25D36B78C,  (QradionsIjUyVj10@gmail.com)</t>
  </si>
  <si>
    <t>pm_1OwaIPL2mw6tzYKUE8dknNA9</t>
  </si>
  <si>
    <t>cus_Pm8aSijnmC5iE0</t>
  </si>
  <si>
    <t>dionyasNyWm07 (QradionsIjUyVj10@gmail.com)</t>
  </si>
  <si>
    <t>QradionsIjUyVj10@gmail.com</t>
  </si>
  <si>
    <t>ch_3OwaJ6L2mw6tzYKU1zFLEmxD</t>
  </si>
  <si>
    <t>Order #95FD7D1202,  (VradiongdxEyDv76@gmail.com)</t>
  </si>
  <si>
    <t>pm_1OwaISL2mw6tzYKUlkHQWiaY</t>
  </si>
  <si>
    <t>cus_Pm8aVUmEJtp5LL</t>
  </si>
  <si>
    <t>dionmvzAyLH12 (VradiongdxEyDv76@gmail.com)</t>
  </si>
  <si>
    <t>VradiongdxEyDv76@gmail.com</t>
  </si>
  <si>
    <t>ch_3OwaJ8L2mw6tzYKU0spEQm2n</t>
  </si>
  <si>
    <t>Order #BC41F753AD,  (SradionldwQyZO82@gmail.com)</t>
  </si>
  <si>
    <t>pm_1OwaIWL2mw6tzYKUjsUwkn84</t>
  </si>
  <si>
    <t>cus_Pm8aqJNhMMbrvh</t>
  </si>
  <si>
    <t>dionjptNyBA86 (SradionldwQyZO82@gmail.com)</t>
  </si>
  <si>
    <t>SradionldwQyZO82@gmail.com</t>
  </si>
  <si>
    <t>ch_3OwaJBL2mw6tzYKU0Ir1mIeT</t>
  </si>
  <si>
    <t>Order #16D665E8E1,  (SradionxhmOyze73@gmail.com)</t>
  </si>
  <si>
    <t>pm_1OwaIWL2mw6tzYKULzepA7En</t>
  </si>
  <si>
    <t>cus_Pm8aHaJ7tEhap7</t>
  </si>
  <si>
    <t>dionekpLymw88 (SradionxhmOyze73@gmail.com)</t>
  </si>
  <si>
    <t>SradionxhmOyze73@gmail.com</t>
  </si>
  <si>
    <t>ch_3OwaJDL2mw6tzYKU1CTc76A2</t>
  </si>
  <si>
    <t>Order #B0FA0D3AC5,  (VradionbkkNyun45@gmail.com)</t>
  </si>
  <si>
    <t>pm_1OwaIZL2mw6tzYKUUk0312Py</t>
  </si>
  <si>
    <t>cus_Pm8awVoczjJ07o</t>
  </si>
  <si>
    <t>dionjFyQyIR36 (VradionbkkNyun45@gmail.com)</t>
  </si>
  <si>
    <t>VradionbkkNyun45@gmail.com</t>
  </si>
  <si>
    <t>ch_3OwaJFL2mw6tzYKU1hUX3bat</t>
  </si>
  <si>
    <t>Order #466FC27063,  (SradionjWhUyun40@gmail.com)</t>
  </si>
  <si>
    <t>pm_1OwaIaL2mw6tzYKUuljtdtrb</t>
  </si>
  <si>
    <t>cus_Pm8absic4iD8oU</t>
  </si>
  <si>
    <t>dionkxgDyCC89 (SradionjWhUyun40@gmail.com)</t>
  </si>
  <si>
    <t>SradionjWhUyun40@gmail.com</t>
  </si>
  <si>
    <t>ch_3OwaJIL2mw6tzYKU0KEshPOr</t>
  </si>
  <si>
    <t>Order #91065B33D6,  (FradionyTpGyqW62@gmail.com)</t>
  </si>
  <si>
    <t>pm_1OwaIbL2mw6tzYKUyGQW4fyu</t>
  </si>
  <si>
    <t>cus_Pm8awIaBe6i6Ft</t>
  </si>
  <si>
    <t>dioneDeSyTb86 (FradionyTpGyqW62@gmail.com)</t>
  </si>
  <si>
    <t>FradionyTpGyqW62@gmail.com</t>
  </si>
  <si>
    <t>ch_3OwaJKL2mw6tzYKU0m37EZeX</t>
  </si>
  <si>
    <t>Order #43E4E37DCD,  (MradioniVrGyOI57@gmail.com)</t>
  </si>
  <si>
    <t>pm_1OwaIeL2mw6tzYKUlu001QUi</t>
  </si>
  <si>
    <t>cus_Pm8az1eWBs6qk5</t>
  </si>
  <si>
    <t>dionbbzCyHf22 (MradioniVrGyOI57@gmail.com)</t>
  </si>
  <si>
    <t>MradioniVrGyOI57@gmail.com</t>
  </si>
  <si>
    <t>ch_3OwaJNL2mw6tzYKU0SVqdcXy</t>
  </si>
  <si>
    <t>Order #73AC874402,  (GradionhVtAyDe85@gmail.com)</t>
  </si>
  <si>
    <t>pm_1OwaIgL2mw6tzYKU95ag3vXB</t>
  </si>
  <si>
    <t>cus_Pm8aIh2a0UFAlE</t>
  </si>
  <si>
    <t>dioneHcPyRz29 (GradionhVtAyDe85@gmail.com)</t>
  </si>
  <si>
    <t>GradionhVtAyDe85@gmail.com</t>
  </si>
  <si>
    <t>ch_3OwaJPL2mw6tzYKU0edcpDbp</t>
  </si>
  <si>
    <t>Order #B02194F81E,  (FradionuliIyiI54@gmail.com)</t>
  </si>
  <si>
    <t>pm_1OwaIhL2mw6tzYKURK4zbroi</t>
  </si>
  <si>
    <t>cus_Pm8aKMlCzYZS5y</t>
  </si>
  <si>
    <t>dionxwrVygh22 (FradionuliIyiI54@gmail.com)</t>
  </si>
  <si>
    <t>FradionuliIyiI54@gmail.com</t>
  </si>
  <si>
    <t>ch_3OwaJRL2mw6tzYKU1lblqsaS</t>
  </si>
  <si>
    <t>Order #79C99B1E66,  (EradionqXvTysQ70@gmail.com)</t>
  </si>
  <si>
    <t>pm_1OwaIiL2mw6tzYKUoub2FLao</t>
  </si>
  <si>
    <t>cus_Pm8aG88VO7SqSH</t>
  </si>
  <si>
    <t>dionoQuOyXr28 (EradionqXvTysQ70@gmail.com)</t>
  </si>
  <si>
    <t>EradionqXvTysQ70@gmail.com</t>
  </si>
  <si>
    <t>ch_3OwaJTL2mw6tzYKU1RlSJzVd</t>
  </si>
  <si>
    <t>Order #414C4190D7,  (TradionyTzYyVx73@gmail.com)</t>
  </si>
  <si>
    <t>pm_1OwaIjL2mw6tzYKUPQ2D8iPd</t>
  </si>
  <si>
    <t>cus_Pm8aEldl1GaGXE</t>
  </si>
  <si>
    <t>dionsxdTyfn64 (TradionyTzYyVx73@gmail.com)</t>
  </si>
  <si>
    <t>TradionyTzYyVx73@gmail.com</t>
  </si>
  <si>
    <t>ch_3OwaJWL2mw6tzYKU0dWzPR4i</t>
  </si>
  <si>
    <t>Order #180753F392,  (HradionsOzPyEP44@gmail.com)</t>
  </si>
  <si>
    <t>pm_1OwaIlL2mw6tzYKUnzSaHEMK</t>
  </si>
  <si>
    <t>cus_Pm8aGOgBEN1j1s</t>
  </si>
  <si>
    <t>diontBjIyYf43 (HradionsOzPyEP44@gmail.com)</t>
  </si>
  <si>
    <t>HradionsOzPyEP44@gmail.com</t>
  </si>
  <si>
    <t>ch_3OwaJZL2mw6tzYKU033gRnIu</t>
  </si>
  <si>
    <t>Order #44E2C6A5BD,  (TradionzotHyMY43@gmail.com)</t>
  </si>
  <si>
    <t>pm_1OwaInL2mw6tzYKUal3aBxJg</t>
  </si>
  <si>
    <t>cus_Pm8alHTjQJdvcP</t>
  </si>
  <si>
    <t>diondOuYyFF21 (TradionzotHyMY43@gmail.com)</t>
  </si>
  <si>
    <t>TradionzotHyMY43@gmail.com</t>
  </si>
  <si>
    <t>ch_3OwaJbL2mw6tzYKU1hKj57Z7</t>
  </si>
  <si>
    <t>Order #7DA3362D56,  (KradionvuuGyQZ81@gmail.com)</t>
  </si>
  <si>
    <t>pm_1OwaInL2mw6tzYKUifkj55wL</t>
  </si>
  <si>
    <t>cus_Pm8aotHtIsz3tF</t>
  </si>
  <si>
    <t>dionzqfDycq62 (KradionvuuGyQZ81@gmail.com)</t>
  </si>
  <si>
    <t>KradionvuuGyQZ81@gmail.com</t>
  </si>
  <si>
    <t>ch_3OwaJdL2mw6tzYKU094L4EL9</t>
  </si>
  <si>
    <t>Order #17227DD1CD,  (LradionlGuNyld73@gmail.com)</t>
  </si>
  <si>
    <t>pm_1OwaIsL2mw6tzYKUVyquOcyZ</t>
  </si>
  <si>
    <t>cus_Pm8aSf0X0SUrWX</t>
  </si>
  <si>
    <t>dionfoqByub14 (LradionlGuNyld73@gmail.com)</t>
  </si>
  <si>
    <t>LradionlGuNyld73@gmail.com</t>
  </si>
  <si>
    <t>ch_3OwaJgL2mw6tzYKU1xugVqRs</t>
  </si>
  <si>
    <t>Order #E7BAE420AF,  (DradionislSynO96@gmail.com)</t>
  </si>
  <si>
    <t>pm_1OwaItL2mw6tzYKUPFcV10IQ</t>
  </si>
  <si>
    <t>cus_Pm8a2ItXMvwzKs</t>
  </si>
  <si>
    <t>dionoiiHytw51 (DradionislSynO96@gmail.com)</t>
  </si>
  <si>
    <t>DradionislSynO96@gmail.com</t>
  </si>
  <si>
    <t>ch_3OwaJiL2mw6tzYKU1EsAUMGN</t>
  </si>
  <si>
    <t>Order #B115EB0140,  (YradionqplXyzF15@gmail.com)</t>
  </si>
  <si>
    <t>pm_1OwaIvL2mw6tzYKUFhzZ2DfK</t>
  </si>
  <si>
    <t>cus_Pm8aqANDW0YlrL</t>
  </si>
  <si>
    <t>dionqmsJysZ22 (YradionqplXyzF15@gmail.com)</t>
  </si>
  <si>
    <t>YradionqplXyzF15@gmail.com</t>
  </si>
  <si>
    <t>ch_3OwaJlL2mw6tzYKU16VYCgke</t>
  </si>
  <si>
    <t>Order #59C8F97961,  (BradionmykJyMQ48@gmail.com)</t>
  </si>
  <si>
    <t>pm_1OwaIxL2mw6tzYKU5uPD5yg5</t>
  </si>
  <si>
    <t>cus_Pm8a5LK5NPT0L8</t>
  </si>
  <si>
    <t>dionqjbTyiA82 (BradionmykJyMQ48@gmail.com)</t>
  </si>
  <si>
    <t>BradionmykJyMQ48@gmail.com</t>
  </si>
  <si>
    <t>ch_3OwaJnL2mw6tzYKU19mPbByH</t>
  </si>
  <si>
    <t>Order #B8CE54C7DC,  (FradionevdUyWP94@gmail.com)</t>
  </si>
  <si>
    <t>pm_1OwaIyL2mw6tzYKUocYsdBbO</t>
  </si>
  <si>
    <t>cus_Pm8aKHXqBePyRv</t>
  </si>
  <si>
    <t>dionurvGyeS25 (FradionevdUyWP94@gmail.com)</t>
  </si>
  <si>
    <t>FradionevdUyWP94@gmail.com</t>
  </si>
  <si>
    <t>ch_3OwaJqL2mw6tzYKU1d4ZxcOD</t>
  </si>
  <si>
    <t>Order #35974875DC,  (EradionimvZyUS94@gmail.com)</t>
  </si>
  <si>
    <t>pm_1OwaJ4L2mw6tzYKUSrRQaqOG</t>
  </si>
  <si>
    <t>cus_Pm8b5surn4DeR6</t>
  </si>
  <si>
    <t>dionbFgSyMV31 (EradionimvZyUS94@gmail.com)</t>
  </si>
  <si>
    <t>EradionimvZyUS94@gmail.com</t>
  </si>
  <si>
    <t>ch_3OwaJsL2mw6tzYKU1tqha3PE</t>
  </si>
  <si>
    <t>Order #6D88ECC530,  (PradionrxuEyXF60@gmail.com)</t>
  </si>
  <si>
    <t>pm_1OwaJ5L2mw6tzYKUeIKDxwGE</t>
  </si>
  <si>
    <t>cus_Pm8bNaK6hneTTp</t>
  </si>
  <si>
    <t>dionjBwAyFT63 (PradionrxuEyXF60@gmail.com)</t>
  </si>
  <si>
    <t>PradionrxuEyXF60@gmail.com</t>
  </si>
  <si>
    <t>ch_3OwaJuL2mw6tzYKU1V4JYwFo</t>
  </si>
  <si>
    <t>Order #B8E833C9E5,  (SradionsrcGyNP37@gmail.com)</t>
  </si>
  <si>
    <t>pm_1OwaJ6L2mw6tzYKUV2iWm9OA</t>
  </si>
  <si>
    <t>cus_Pm8bkIIvIrLODZ</t>
  </si>
  <si>
    <t>dionqjjRyXD61 (SradionsrcGyNP37@gmail.com)</t>
  </si>
  <si>
    <t>SradionsrcGyNP37@gmail.com</t>
  </si>
  <si>
    <t>ch_3OwaJxL2mw6tzYKU0OfBug4U</t>
  </si>
  <si>
    <t>Order #0EF855BD21,  (EradionolsLyJE00@gmail.com)</t>
  </si>
  <si>
    <t>pm_1OwaJ6L2mw6tzYKUZGjljRSv</t>
  </si>
  <si>
    <t>cus_Pm8bvBezs0Cni7</t>
  </si>
  <si>
    <t>diondmcHyPF67 (EradionolsLyJE00@gmail.com)</t>
  </si>
  <si>
    <t>EradionolsLyJE00@gmail.com</t>
  </si>
  <si>
    <t>ch_3OwaJzL2mw6tzYKU0mtaMkwv</t>
  </si>
  <si>
    <t>Order #A8B31D81B0,  (RradionjCfFylQ84@gmail.com)</t>
  </si>
  <si>
    <t>pm_1OwaJBL2mw6tzYKUkoWtMBSA</t>
  </si>
  <si>
    <t>cus_Pm8bcXS36SBruw</t>
  </si>
  <si>
    <t>dionsEgKyyw91 (RradionjCfFylQ84@gmail.com)</t>
  </si>
  <si>
    <t>RradionjCfFylQ84@gmail.com</t>
  </si>
  <si>
    <t>ch_3OwaK1L2mw6tzYKU02SUzJud</t>
  </si>
  <si>
    <t>Order #569D710065,  (AradionltvEyRw40@gmail.com)</t>
  </si>
  <si>
    <t>pm_1OwaJ9L2mw6tzYKU3lsbXT9l</t>
  </si>
  <si>
    <t>cus_Pm8bUQlB8N9SK4</t>
  </si>
  <si>
    <t>dionkcmJyXD02 (AradionltvEyRw40@gmail.com)</t>
  </si>
  <si>
    <t>AradionltvEyRw40@gmail.com</t>
  </si>
  <si>
    <t>ch_3OwaK4L2mw6tzYKU13EFSsIO</t>
  </si>
  <si>
    <t>Order #3ECC799185,  (NradionuqgWysz31@gmail.com)</t>
  </si>
  <si>
    <t>pm_1OwaJFL2mw6tzYKUAGhnOtTq</t>
  </si>
  <si>
    <t>cus_Pm8bKucMILTQMN</t>
  </si>
  <si>
    <t>dionowwCyHb61 (NradionuqgWysz31@gmail.com)</t>
  </si>
  <si>
    <t>NradionuqgWysz31@gmail.com</t>
  </si>
  <si>
    <t>ch_3OwaK6L2mw6tzYKU1ONJkCTx</t>
  </si>
  <si>
    <t>Order #6CE7745FD3,  (YradionwFxHyCO04@gmail.com)</t>
  </si>
  <si>
    <t>pm_1OwaJHL2mw6tzYKUydEMAqxC</t>
  </si>
  <si>
    <t>cus_Pm8bEa8AuL5OJl</t>
  </si>
  <si>
    <t>dionrAtMyCC41 (YradionwFxHyCO04@gmail.com)</t>
  </si>
  <si>
    <t>YradionwFxHyCO04@gmail.com</t>
  </si>
  <si>
    <t>ch_3OwaK9L2mw6tzYKU1ofQotMu</t>
  </si>
  <si>
    <t>Order #29F4C8C6A4,  (OradiongicTyox80@gmail.com)</t>
  </si>
  <si>
    <t>pm_1OwaJIL2mw6tzYKUmtq6sWHo</t>
  </si>
  <si>
    <t>cus_Pm8b1XFFBlFxmW</t>
  </si>
  <si>
    <t>dionahuHyIF61 (OradiongicTyox80@gmail.com)</t>
  </si>
  <si>
    <t>OradiongicTyox80@gmail.com</t>
  </si>
  <si>
    <t>ch_3OwaKBL2mw6tzYKU1GENkavk</t>
  </si>
  <si>
    <t>Order #2A79A44284,  (XradionluwUyuN91@gmail.com)</t>
  </si>
  <si>
    <t>pm_1OwaJNL2mw6tzYKUnktmKXBG</t>
  </si>
  <si>
    <t>cus_Pm8b4O0YIv6P6x</t>
  </si>
  <si>
    <t>diontFtOyWc94 (XradionluwUyuN91@gmail.com)</t>
  </si>
  <si>
    <t>XradionluwUyuN91@gmail.com</t>
  </si>
  <si>
    <t>ch_3OwaKDL2mw6tzYKU0OkjOJtk</t>
  </si>
  <si>
    <t>Order #1299D2237E,  (TradioniluEyPu38@gmail.com)</t>
  </si>
  <si>
    <t>pm_1OwaJOL2mw6tzYKUdOOKKIg2</t>
  </si>
  <si>
    <t>cus_Pm8bNVxGgRNI7x</t>
  </si>
  <si>
    <t>dionapgPypz88 (TradioniluEyPu38@gmail.com)</t>
  </si>
  <si>
    <t>TradioniluEyPu38@gmail.com</t>
  </si>
  <si>
    <t>ch_3OwaKGL2mw6tzYKU0wENNPFl</t>
  </si>
  <si>
    <t>Order #7C7E4A52C1,  (BradionsStZyhy97@gmail.com)</t>
  </si>
  <si>
    <t>pm_1OwaJOL2mw6tzYKUqEuf1jSe</t>
  </si>
  <si>
    <t>cus_Pm8bPaWWafofVf</t>
  </si>
  <si>
    <t>dionjnnKyjm96 (BradionsStZyhy97@gmail.com)</t>
  </si>
  <si>
    <t>BradionsStZyhy97@gmail.com</t>
  </si>
  <si>
    <t>ch_3OwaKIL2mw6tzYKU1o4I5Fp5</t>
  </si>
  <si>
    <t>Order #9EED629258,  (RradionbEvQyjL43@gmail.com)</t>
  </si>
  <si>
    <t>pm_1OwaJRL2mw6tzYKUSZz8y75w</t>
  </si>
  <si>
    <t>cus_Pm8b5hqryE3JaT</t>
  </si>
  <si>
    <t>dionkPyEyDf32 (RradionbEvQyjL43@gmail.com)</t>
  </si>
  <si>
    <t>RradionbEvQyjL43@gmail.com</t>
  </si>
  <si>
    <t>ch_3OwaKLL2mw6tzYKU1K8UV5fn</t>
  </si>
  <si>
    <t>Order #349181C55B,  (AradionlcjDyvn73@gmail.com)</t>
  </si>
  <si>
    <t>pm_1OwaJSL2mw6tzYKUXnHOL7hl</t>
  </si>
  <si>
    <t>cus_Pm8b6MfNQtgRCH</t>
  </si>
  <si>
    <t>dionbRqYyyu95 (AradionlcjDyvn73@gmail.com)</t>
  </si>
  <si>
    <t>AradionlcjDyvn73@gmail.com</t>
  </si>
  <si>
    <t>ch_3OwaKNL2mw6tzYKU1ouaq95E</t>
  </si>
  <si>
    <t>Order #7C7A92E55E,  (GradionnKcVyWH41@gmail.com)</t>
  </si>
  <si>
    <t>pm_1OwaJUL2mw6tzYKU8k7PmCsx</t>
  </si>
  <si>
    <t>cus_Pm8bTcQGjtgd8y</t>
  </si>
  <si>
    <t>dionrBhOyMF32 (GradionnKcVyWH41@gmail.com)</t>
  </si>
  <si>
    <t>GradionnKcVyWH41@gmail.com</t>
  </si>
  <si>
    <t>ch_3OwaKQL2mw6tzYKU12GN1jb6</t>
  </si>
  <si>
    <t>Order #9EEECE1198,  (OradionbBxNyQD45@gmail.com)</t>
  </si>
  <si>
    <t>pm_1OwaJVL2mw6tzYKUZRBbAAsx</t>
  </si>
  <si>
    <t>cus_Pm8bbvlOrP0C1i</t>
  </si>
  <si>
    <t>dionevwSyrA10 (OradionbBxNyQD45@gmail.com)</t>
  </si>
  <si>
    <t>OradionbBxNyQD45@gmail.com</t>
  </si>
  <si>
    <t>ch_3OwaKSL2mw6tzYKU0jHJCZvM</t>
  </si>
  <si>
    <t>Order #EEDEA1D504,  (SradionllpFyEr18@gmail.com)</t>
  </si>
  <si>
    <t>pm_1OwaJZL2mw6tzYKUMd1BWSgw</t>
  </si>
  <si>
    <t>cus_Pm8bT8RapHhhCI</t>
  </si>
  <si>
    <t>dionlBeQydo29 (SradionllpFyEr18@gmail.com)</t>
  </si>
  <si>
    <t>SradionllpFyEr18@gmail.com</t>
  </si>
  <si>
    <t>ch_3OwaKVL2mw6tzYKU1yYWqdxg</t>
  </si>
  <si>
    <t>Order #BFD4001AD5,  (VradionyciMysS61@gmail.com)</t>
  </si>
  <si>
    <t>pm_1OwaJcL2mw6tzYKUs8vx6EC8</t>
  </si>
  <si>
    <t>cus_Pm8bZCjNaCsuIp</t>
  </si>
  <si>
    <t>dionzdmGykG95 (VradionyciMysS61@gmail.com)</t>
  </si>
  <si>
    <t>VradionyciMysS61@gmail.com</t>
  </si>
  <si>
    <t>ch_3OwaKXL2mw6tzYKU1c5V6d6a</t>
  </si>
  <si>
    <t>Order #8D0F4FAEB8,  (NradionnIfIyWi92@gmail.com)</t>
  </si>
  <si>
    <t>pm_1OwaJcL2mw6tzYKUt8mtZsa7</t>
  </si>
  <si>
    <t>cus_Pm8bNBPYkGZwlr</t>
  </si>
  <si>
    <t>dionabjPylt27 (NradionnIfIyWi92@gmail.com)</t>
  </si>
  <si>
    <t>NradionnIfIyWi92@gmail.com</t>
  </si>
  <si>
    <t>ch_3OwaKaL2mw6tzYKU1J22frFI</t>
  </si>
  <si>
    <t>Order #6EE4EEF751,  (YradionmobFyKf07@gmail.com)</t>
  </si>
  <si>
    <t>pm_1OwaJgL2mw6tzYKUG2Bq7C3z</t>
  </si>
  <si>
    <t>cus_Pm8bwP50KH815i</t>
  </si>
  <si>
    <t>diontYfKyoY81 (YradionmobFyKf07@gmail.com)</t>
  </si>
  <si>
    <t>YradionmobFyKf07@gmail.com</t>
  </si>
  <si>
    <t>ch_3OwaKcL2mw6tzYKU131socIP</t>
  </si>
  <si>
    <t>Order #6EDE885BEC,  (WradionqFbRyhl77@gmail.com)</t>
  </si>
  <si>
    <t>pm_1OwaJhL2mw6tzYKUb7X4ypVa</t>
  </si>
  <si>
    <t>cus_Pm8bIiGQasn7x4</t>
  </si>
  <si>
    <t>dionkqfNyWY64 (WradionqFbRyhl77@gmail.com)</t>
  </si>
  <si>
    <t>WradionqFbRyhl77@gmail.com</t>
  </si>
  <si>
    <t>ch_3OwaKfL2mw6tzYKU0YJJV2BL</t>
  </si>
  <si>
    <t>Order #AA55D28F87,  (XradionmlvKyDs77@gmail.com)</t>
  </si>
  <si>
    <t>pm_1OwaJiL2mw6tzYKUQmyfMMWU</t>
  </si>
  <si>
    <t>cus_Pm8bvPOkOAmMWi</t>
  </si>
  <si>
    <t>dionfpcHyDl32 (XradionmlvKyDs77@gmail.com)</t>
  </si>
  <si>
    <t>XradionmlvKyDs77@gmail.com</t>
  </si>
  <si>
    <t>ch_3OwaKhL2mw6tzYKU1Gz1tuqC</t>
  </si>
  <si>
    <t>Order #BEB2A4B568,  (NradionjOcWyNg20@gmail.com)</t>
  </si>
  <si>
    <t>pm_1OwaJmL2mw6tzYKUsynYQaGq</t>
  </si>
  <si>
    <t>cus_Pm8b59CWcjnsJ3</t>
  </si>
  <si>
    <t>diondEcVyGa14 (NradionjOcWyNg20@gmail.com)</t>
  </si>
  <si>
    <t>NradionjOcWyNg20@gmail.com</t>
  </si>
  <si>
    <t>ch_3OwaKjL2mw6tzYKU1pNPbEAe</t>
  </si>
  <si>
    <t>Order #38A2688113,  (SradionkMkJyYw71@gmail.com)</t>
  </si>
  <si>
    <t>pm_1OwaJnL2mw6tzYKUIIHrt838</t>
  </si>
  <si>
    <t>cus_Pm8bdP2EwdeetG</t>
  </si>
  <si>
    <t>dionzNiPyRL88 (SradionkMkJyYw71@gmail.com)</t>
  </si>
  <si>
    <t>SradionkMkJyYw71@gmail.com</t>
  </si>
  <si>
    <t>ch_3OwaKmL2mw6tzYKU1HeD6qL6</t>
  </si>
  <si>
    <t>Order #ED43C40C08,  (PradionjzcYyJJ65@gmail.com)</t>
  </si>
  <si>
    <t>pm_1OwaJpL2mw6tzYKUYGVp5vZD</t>
  </si>
  <si>
    <t>cus_Pm8b1S7YhkpIpf</t>
  </si>
  <si>
    <t>dionvNdIyzP01 (PradionjzcYyJJ65@gmail.com)</t>
  </si>
  <si>
    <t>PradionjzcYyJJ65@gmail.com</t>
  </si>
  <si>
    <t>ch_3OwaKoL2mw6tzYKU1rhgNkzD</t>
  </si>
  <si>
    <t>Order #30A59DA671,  (VradionlEvDyrz90@gmail.com)</t>
  </si>
  <si>
    <t>pm_1OwaJsL2mw6tzYKUugv7MukI</t>
  </si>
  <si>
    <t>cus_Pm8cLVTtcsGufc</t>
  </si>
  <si>
    <t>dionithTydM26 (VradionlEvDyrz90@gmail.com)</t>
  </si>
  <si>
    <t>VradionlEvDyrz90@gmail.com</t>
  </si>
  <si>
    <t>ch_3OwaKrL2mw6tzYKU07NWKhYz</t>
  </si>
  <si>
    <t>Order #DDFC1DA575,  (QradionmGqVyEM97@gmail.com)</t>
  </si>
  <si>
    <t>pm_1OwaJsL2mw6tzYKUvBphtAQv</t>
  </si>
  <si>
    <t>cus_Pm8cdus8UEtfKJ</t>
  </si>
  <si>
    <t>dionxQcTyQe93 (QradionmGqVyEM97@gmail.com)</t>
  </si>
  <si>
    <t>QradionmGqVyEM97@gmail.com</t>
  </si>
  <si>
    <t>ch_3OwaKtL2mw6tzYKU0ToA9ykp</t>
  </si>
  <si>
    <t>Order #EE154AB145,  (XradiondanLyGp87@gmail.com)</t>
  </si>
  <si>
    <t>pm_1OwaKBL2mw6tzYKURDxjLCct</t>
  </si>
  <si>
    <t>cus_Pm8cc9JskuECdx</t>
  </si>
  <si>
    <t>dionnIsWyzw02 (XradiondanLyGp87@gmail.com)</t>
  </si>
  <si>
    <t>XradiondanLyGp87@gmail.com</t>
  </si>
  <si>
    <t>ch_3OwaKwL2mw6tzYKU07CAYNZY</t>
  </si>
  <si>
    <t>Order #1DA8BECA3B,  (ZradionpPgWynb20@gmail.com)</t>
  </si>
  <si>
    <t>pm_1OwaKkL2mw6tzYKU9GFemzzJ</t>
  </si>
  <si>
    <t>cus_Pm8cyq16de13v3</t>
  </si>
  <si>
    <t>dionzdbCykv32 (ZradionpPgWynb20@gmail.com)</t>
  </si>
  <si>
    <t>ZradionpPgWynb20@gmail.com</t>
  </si>
  <si>
    <t>ch_3OwaL5L2mw6tzYKU0iBlFcHh</t>
  </si>
  <si>
    <t>Order #DA704EAE2B,  (MradiontYlGyMv00@gmail.com)</t>
  </si>
  <si>
    <t>pm_1OwaL2L2mw6tzYKUWtq1FTul</t>
  </si>
  <si>
    <t>cus_Pm8cteM8HsEBew</t>
  </si>
  <si>
    <t>dionfCqHyxk21 (MradiontYlGyMv00@gmail.com)</t>
  </si>
  <si>
    <t>MradiontYlGyMv00@gmail.com</t>
  </si>
  <si>
    <t>ch_3OwaLUL2mw6tzYKU1Ts6YjnM</t>
  </si>
  <si>
    <t>Order #49D1B9F27B,  (RradionrsnMyPf34@gmail.com)</t>
  </si>
  <si>
    <t>pm_1OwaLRL2mw6tzYKU3yae35vj</t>
  </si>
  <si>
    <t>cus_Pm8cUOZK6WuRHu</t>
  </si>
  <si>
    <t>dionnYlLykG91 (RradionrsnMyPf34@gmail.com)</t>
  </si>
  <si>
    <t>RradionrsnMyPf34@gmail.com</t>
  </si>
  <si>
    <t>ch_3OwaLXL2mw6tzYKU16MYn3X5</t>
  </si>
  <si>
    <t>Order #07F4464920,  (WradionxDqTydq63@gmail.com)</t>
  </si>
  <si>
    <t>pm_1OwaLRL2mw6tzYKU3ZaVTwI9</t>
  </si>
  <si>
    <t>cus_Pm8cmOnT8DVbwN</t>
  </si>
  <si>
    <t>dioncoiJyab55 (WradionxDqTydq63@gmail.com)</t>
  </si>
  <si>
    <t>WradionxDqTydq63@gmail.com</t>
  </si>
  <si>
    <t>ch_3OwaLZL2mw6tzYKU08JwhVmC</t>
  </si>
  <si>
    <t>Order #6CC8A17645,  (KradionoDqTynA43@gmail.com)</t>
  </si>
  <si>
    <t>pm_1OwaLRL2mw6tzYKUbts5PlXk</t>
  </si>
  <si>
    <t>cus_Pm8cFszAk1rYmh</t>
  </si>
  <si>
    <t>diondXtOyxU89 (KradionoDqTynA43@gmail.com)</t>
  </si>
  <si>
    <t>KradionoDqTynA43@gmail.com</t>
  </si>
  <si>
    <t>ch_3OwaLcL2mw6tzYKU1cIaK8bb</t>
  </si>
  <si>
    <t>Order #471FD26B2C,  (UradionzkkPyCh66@gmail.com)</t>
  </si>
  <si>
    <t>pm_1OwaLRL2mw6tzYKUgUtj14o7</t>
  </si>
  <si>
    <t>cus_Pm8cuXtcQLsU3M</t>
  </si>
  <si>
    <t>dionhynCyEl90 (UradionzkkPyCh66@gmail.com)</t>
  </si>
  <si>
    <t>UradionzkkPyCh66@gmail.com</t>
  </si>
  <si>
    <t>ch_3OwaLeL2mw6tzYKU1r8kpWEc</t>
  </si>
  <si>
    <t>Order #F430542A51,  (QradioniwiAyKN54@gmail.com)</t>
  </si>
  <si>
    <t>pm_1OwaLRL2mw6tzYKU5uNz6W4P</t>
  </si>
  <si>
    <t>cus_Pm8cvIxj30qjTZ</t>
  </si>
  <si>
    <t>dionhKjDyIK52 (QradioniwiAyKN54@gmail.com)</t>
  </si>
  <si>
    <t>QradioniwiAyKN54@gmail.com</t>
  </si>
  <si>
    <t>ch_3OwaLhL2mw6tzYKU1TtU1xwI</t>
  </si>
  <si>
    <t>Order #78F2999EEF,  (YradionkUaTytw65@gmail.com)</t>
  </si>
  <si>
    <t>pm_1OwaLSL2mw6tzYKUjO43dgHI</t>
  </si>
  <si>
    <t>cus_Pm8cXZMiRiHYKs</t>
  </si>
  <si>
    <t>dionyEvXyNu86 (YradionkUaTytw65@gmail.com)</t>
  </si>
  <si>
    <t>YradionkUaTytw65@gmail.com</t>
  </si>
  <si>
    <t>ch_3OwaLjL2mw6tzYKU1flZbJ6W</t>
  </si>
  <si>
    <t>Order #6239B3C557,  (ZradionnjaSyAg40@gmail.com)</t>
  </si>
  <si>
    <t>pm_1OwaLZL2mw6tzYKUYoz9VU28</t>
  </si>
  <si>
    <t>cus_Pm8cVLc5ycdq5P</t>
  </si>
  <si>
    <t>dionywjHyEh58 (ZradionnjaSyAg40@gmail.com)</t>
  </si>
  <si>
    <t>ZradionnjaSyAg40@gmail.com</t>
  </si>
  <si>
    <t>ch_3OwaLlL2mw6tzYKU0e03mO1G</t>
  </si>
  <si>
    <t>Order #34C318805F,  (UradionoLkMyAF05@gmail.com)</t>
  </si>
  <si>
    <t>pm_1OwaLbL2mw6tzYKUohntErfA</t>
  </si>
  <si>
    <t>cus_Pm8dIlBykptzpE</t>
  </si>
  <si>
    <t>dionshjByhq06 (UradionoLkMyAF05@gmail.com)</t>
  </si>
  <si>
    <t>UradionoLkMyAF05@gmail.com</t>
  </si>
  <si>
    <t>ch_3OwaLoL2mw6tzYKU059FbUEJ</t>
  </si>
  <si>
    <t>Order #1285FD963D,  (FradionwVyUyCl17@gmail.com)</t>
  </si>
  <si>
    <t>pm_1OwaLcL2mw6tzYKUyi6yf8De</t>
  </si>
  <si>
    <t>cus_Pm8dD0GiaNfWeZ</t>
  </si>
  <si>
    <t>dionzKgEyNk03 (FradionwVyUyCl17@gmail.com)</t>
  </si>
  <si>
    <t>FradionwVyUyCl17@gmail.com</t>
  </si>
  <si>
    <t>ch_3OwaLqL2mw6tzYKU0e1nQAHb</t>
  </si>
  <si>
    <t>Order #A3CB972666,  (NradionxisCyCA76@gmail.com)</t>
  </si>
  <si>
    <t>pm_1OwaLdL2mw6tzYKUDiVfC2Gv</t>
  </si>
  <si>
    <t>cus_Pm8d8AL8h7YLbp</t>
  </si>
  <si>
    <t>dionjJkXyUp88 (NradionxisCyCA76@gmail.com)</t>
  </si>
  <si>
    <t>NradionxisCyCA76@gmail.com</t>
  </si>
  <si>
    <t>ch_3OwaLtL2mw6tzYKU04oesoI8</t>
  </si>
  <si>
    <t>Order #E7E9836B5E,  (WradionrkpZytz58@gmail.com)</t>
  </si>
  <si>
    <t>pm_1OwaLdL2mw6tzYKUCnCJKXWf</t>
  </si>
  <si>
    <t>cus_Pm8dQDVmWyffJp</t>
  </si>
  <si>
    <t>dionxMmIyNf38 (WradionrkpZytz58@gmail.com)</t>
  </si>
  <si>
    <t>WradionrkpZytz58@gmail.com</t>
  </si>
  <si>
    <t>ch_3OwaLvL2mw6tzYKU0G47gZVb</t>
  </si>
  <si>
    <t>Order #AB69973B4C,  (YradionfmiGyWD94@gmail.com)</t>
  </si>
  <si>
    <t>pm_1OwaLhL2mw6tzYKUd4tWHwIx</t>
  </si>
  <si>
    <t>cus_Pm8dPBJjJTp0xK</t>
  </si>
  <si>
    <t>dionrXhOyOP71 (YradionfmiGyWD94@gmail.com)</t>
  </si>
  <si>
    <t>YradionfmiGyWD94@gmail.com</t>
  </si>
  <si>
    <t>ch_3OwaLyL2mw6tzYKU1tvzcJCw</t>
  </si>
  <si>
    <t>Order #524E9F9492,  (YradionpOuLyLH18@gmail.com)</t>
  </si>
  <si>
    <t>pm_1OwaLhL2mw6tzYKUCM7nbpsD</t>
  </si>
  <si>
    <t>cus_Pm8dzTrGnE5cut</t>
  </si>
  <si>
    <t>dionyBfGyoV38 (YradionpOuLyLH18@gmail.com)</t>
  </si>
  <si>
    <t>YradionpOuLyLH18@gmail.com</t>
  </si>
  <si>
    <t>ch_3OwaM0L2mw6tzYKU1ggGYsIY</t>
  </si>
  <si>
    <t>Order #C80C966F4C,  (MradiontckBywx57@gmail.com)</t>
  </si>
  <si>
    <t>pm_1OwaLkL2mw6tzYKUvxZrgBYT</t>
  </si>
  <si>
    <t>cus_Pm8dJ6WtDO1Lam</t>
  </si>
  <si>
    <t>dioncAiIyYB27 (MradiontckBywx57@gmail.com)</t>
  </si>
  <si>
    <t>MradiontckBywx57@gmail.com</t>
  </si>
  <si>
    <t>ch_3OwaM2L2mw6tzYKU1jG3lmyX</t>
  </si>
  <si>
    <t>Order #6A19CE2716,  (IradionbXzEyes59@gmail.com)</t>
  </si>
  <si>
    <t>pm_1OwaLlL2mw6tzYKUsY2cH7p5</t>
  </si>
  <si>
    <t>cus_Pm8dK6wB3X9OBi</t>
  </si>
  <si>
    <t>dionbxyEytV45 (IradionbXzEyes59@gmail.com)</t>
  </si>
  <si>
    <t>IradionbXzEyes59@gmail.com</t>
  </si>
  <si>
    <t>ch_3OwaM5L2mw6tzYKU1O1QDYeW</t>
  </si>
  <si>
    <t>Order #2D49839B73,  (TradionwQiGygf63@gmail.com)</t>
  </si>
  <si>
    <t>pm_1OwaLoL2mw6tzYKU8dPlGkhp</t>
  </si>
  <si>
    <t>cus_Pm8dWdw5SVqhsf</t>
  </si>
  <si>
    <t>dionvEbVysn76 (TradionwQiGygf63@gmail.com)</t>
  </si>
  <si>
    <t>TradionwQiGygf63@gmail.com</t>
  </si>
  <si>
    <t>ch_3OwaM7L2mw6tzYKU0YfSICJS</t>
  </si>
  <si>
    <t>Order #E1EDAF0FA8,  (WradionzVqEySC52@gmail.com)</t>
  </si>
  <si>
    <t>pm_1OwaLpL2mw6tzYKUEVUC76BT</t>
  </si>
  <si>
    <t>cus_Pm8dK5Y9ZLzbJw</t>
  </si>
  <si>
    <t>dionojwLyHx41 (WradionzVqEySC52@gmail.com)</t>
  </si>
  <si>
    <t>WradionzVqEySC52@gmail.com</t>
  </si>
  <si>
    <t>ch_3OwaMAL2mw6tzYKU1Zq804e6</t>
  </si>
  <si>
    <t>Order #D2F0517697,  (PradionpqnYyNZ24@gmail.com)</t>
  </si>
  <si>
    <t>pm_1OwaLpL2mw6tzYKU5gLGKbV9</t>
  </si>
  <si>
    <t>cus_Pm8d5Cco8fKzJS</t>
  </si>
  <si>
    <t>dionittDySM47 (PradionpqnYyNZ24@gmail.com)</t>
  </si>
  <si>
    <t>PradionpqnYyNZ24@gmail.com</t>
  </si>
  <si>
    <t>ch_3OwaMCL2mw6tzYKU04732phd</t>
  </si>
  <si>
    <t>Order #D8FB4CC5C3,  (GradionbolOyVN57@gmail.com)</t>
  </si>
  <si>
    <t>pm_1OwaLsL2mw6tzYKUFsELBjTl</t>
  </si>
  <si>
    <t>cus_Pm8dJEnDm4Tgsh</t>
  </si>
  <si>
    <t>dionuyrOyLp40 (GradionbolOyVN57@gmail.com)</t>
  </si>
  <si>
    <t>GradionbolOyVN57@gmail.com</t>
  </si>
  <si>
    <t>ch_3OwaMEL2mw6tzYKU0lCXyI7d</t>
  </si>
  <si>
    <t>Order #C1219B4C27,  (EradiontKcIyTE72@gmail.com)</t>
  </si>
  <si>
    <t>pm_1OwaLuL2mw6tzYKUCrS0fbS6</t>
  </si>
  <si>
    <t>cus_Pm8divnWPRM7Vd</t>
  </si>
  <si>
    <t>dionnVmOyDf85 (EradiontKcIyTE72@gmail.com)</t>
  </si>
  <si>
    <t>EradiontKcIyTE72@gmail.com</t>
  </si>
  <si>
    <t>ch_3OwaMHL2mw6tzYKU0U4WDaQP</t>
  </si>
  <si>
    <t>Order #28ED739AF4,  (PradiongrzYyWj34@gmail.com)</t>
  </si>
  <si>
    <t>pm_1OwaLwL2mw6tzYKU1mBMJVSZ</t>
  </si>
  <si>
    <t>cus_Pm8ditBb8tULZh</t>
  </si>
  <si>
    <t>dioncndXyrO59 (PradiongrzYyWj34@gmail.com)</t>
  </si>
  <si>
    <t>PradiongrzYyWj34@gmail.com</t>
  </si>
  <si>
    <t>ch_3OwaMJL2mw6tzYKU0YRYn7iK</t>
  </si>
  <si>
    <t>Order #DC3662896B,  (QradioneyiLyDI81@gmail.com)</t>
  </si>
  <si>
    <t>pm_1OwaLxL2mw6tzYKU01icFbZM</t>
  </si>
  <si>
    <t>cus_Pm8dWs7wZlQP5z</t>
  </si>
  <si>
    <t>dionqDeQymW80 (QradioneyiLyDI81@gmail.com)</t>
  </si>
  <si>
    <t>QradioneyiLyDI81@gmail.com</t>
  </si>
  <si>
    <t>ch_3OwaMLL2mw6tzYKU0ETddMPP</t>
  </si>
  <si>
    <t>Order #EACFB57A61,  (CradionbvhPygW18@gmail.com)</t>
  </si>
  <si>
    <t>pm_1OwaM1L2mw6tzYKUuyoxzQPI</t>
  </si>
  <si>
    <t>cus_Pm8dVDpXqVZbwZ</t>
  </si>
  <si>
    <t>dionpOuNyRr39 (CradionbvhPygW18@gmail.com)</t>
  </si>
  <si>
    <t>CradionbvhPygW18@gmail.com</t>
  </si>
  <si>
    <t>ch_3OwaMOL2mw6tzYKU06Z7LDXx</t>
  </si>
  <si>
    <t>Order #0487A8B95D,  (YradionoZmCyXB82@gmail.com)</t>
  </si>
  <si>
    <t>pm_1OwaM1L2mw6tzYKUo02qUzKz</t>
  </si>
  <si>
    <t>cus_Pm8dv4wKMnRObN</t>
  </si>
  <si>
    <t>dioneEwTySs72 (YradionoZmCyXB82@gmail.com)</t>
  </si>
  <si>
    <t>YradionoZmCyXB82@gmail.com</t>
  </si>
  <si>
    <t>ch_3OwaMQL2mw6tzYKU0BCnIWJH</t>
  </si>
  <si>
    <t>Order #3F48BED9E7,  (PradionhDtZyXa61@gmail.com)</t>
  </si>
  <si>
    <t>pm_1OwaM3L2mw6tzYKUpWYntG28</t>
  </si>
  <si>
    <t>cus_Pm8dtQ6P3uoCcQ</t>
  </si>
  <si>
    <t>dionqldSyef28 (PradionhDtZyXa61@gmail.com)</t>
  </si>
  <si>
    <t>PradionhDtZyXa61@gmail.com</t>
  </si>
  <si>
    <t>ch_3OwaMTL2mw6tzYKU1ob9Ojsd</t>
  </si>
  <si>
    <t>Order #373FFB2371,  (BradionghpJyyx18@gmail.com)</t>
  </si>
  <si>
    <t>pm_1OwaM6L2mw6tzYKUJ50BXNqj</t>
  </si>
  <si>
    <t>cus_Pm8dQxkgcDIhPo</t>
  </si>
  <si>
    <t>dionhIoAyfk98 (BradionghpJyyx18@gmail.com)</t>
  </si>
  <si>
    <t>BradionghpJyyx18@gmail.com</t>
  </si>
  <si>
    <t>ch_3OyGguL2mw6tzYKU1ctxeAGB</t>
  </si>
  <si>
    <t>Entry ID: 1879, Product: Borders and Boundaries by Rani Rai</t>
  </si>
  <si>
    <t>pm_1OyGgtL2mw6tzYKUAaIWDq0s</t>
  </si>
  <si>
    <t>po_1OyQ7rL2mw6tzYKUOCiLaYHU</t>
  </si>
  <si>
    <t>ch_3OzIAtL2mw6tzYKU0bW7JXG9</t>
  </si>
  <si>
    <t>Entry ID: 1880, Product: Gathering to Dance by Helen Pakeman</t>
  </si>
  <si>
    <t>Refunded</t>
  </si>
  <si>
    <t>pm_1OzIAsL2mw6tzYKUgck1VMVJ</t>
  </si>
  <si>
    <t>po_1P0whmL2mw6tzYKU2jskE6VL</t>
  </si>
  <si>
    <t>ch_3PBZE0L2mw6tzYKU0k0hrM65</t>
  </si>
  <si>
    <t>Order #25FA5A07FB,  (margaret@hauser.myzen.co.uk)</t>
  </si>
  <si>
    <t>pm_1PBZDxL2mw6tzYKUp2qyjHr4</t>
  </si>
  <si>
    <t>cus_Q1cSnpp0DLbS8q</t>
  </si>
  <si>
    <t>margaret@hauser.myzen.co.uk (margaret@hauser.myzen.co.uk)</t>
  </si>
  <si>
    <t>margaret@hauser.myzen.co.uk</t>
  </si>
  <si>
    <t>po_1PBrRUL2mw6tzYKURlFEgMoi</t>
  </si>
  <si>
    <t>ch_3PBx8mL2mw6tzYKU1oIXud4u</t>
  </si>
  <si>
    <t>Order #15A9A00A0B, Helen Ward (hward1820@btinternet.com)</t>
  </si>
  <si>
    <t>pm_1PBx8kL2mw6tzYKU43wbLqh9</t>
  </si>
  <si>
    <t>cus_Q21BjkgUZwzKTh</t>
  </si>
  <si>
    <t>Helen Ward (hward1820@btinternet.com)</t>
  </si>
  <si>
    <t>po_1PCBlVL2mw6tzYKUUBIr2zY3</t>
  </si>
  <si>
    <t>ch_3PC1KpL2mw6tzYKU1EPdi0Hw</t>
  </si>
  <si>
    <t>Order #E97341BBC0, Julia Engelhardt (julia@juliaengelhardt.co.uk)</t>
  </si>
  <si>
    <t>pm_1PC1KnL2mw6tzYKU0Tbo1ZA9</t>
  </si>
  <si>
    <t>cus_N5g23Jth89Q7Fa</t>
  </si>
  <si>
    <t>Julia Engelhardt (julia@juliaengelhardt.co.uk)</t>
  </si>
  <si>
    <t>ch_3PCExiL2mw6tzYKU0icqhhXS</t>
  </si>
  <si>
    <t>Order #5D19323360, Jim Robinson (robinson.916@btinternet.com)</t>
  </si>
  <si>
    <t>pm_1PCExfL2mw6tzYKUSVK4xt2Z</t>
  </si>
  <si>
    <t>cus_N140BHeMfI2j1U</t>
  </si>
  <si>
    <t>Jim Robinson (robinson.916@btinternet.com)</t>
  </si>
  <si>
    <t>po_1PDdFnL2mw6tzYKUnxftWohS</t>
  </si>
  <si>
    <t>ch_3PGx8UL2mw6tzYKU1jh8YX7i</t>
  </si>
  <si>
    <t>Order #5516EB7FC8, Paul Whitehouse (whitehousepapm@gmail.com)</t>
  </si>
  <si>
    <t>pm_1PGx8SL2mw6tzYKUBokYdb3Q</t>
  </si>
  <si>
    <t>cus_N5g8DffbPiL4o0</t>
  </si>
  <si>
    <t>Paul Whitehouse (whitehousepapm@gmail.com)</t>
  </si>
  <si>
    <t>whitehousepapm@gmail.com</t>
  </si>
  <si>
    <t>po_1PHGQyL2mw6tzYKUt6H2FJRK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</si>
  <si>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</si>
  <si>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</si>
  <si>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</si>
  <si>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</si>
  <si>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</si>
  <si>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</si>
  <si>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</si>
  <si>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</si>
  <si>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</si>
  <si>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</si>
  <si>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</si>
  <si>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</si>
  <si>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</si>
  <si>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</si>
  <si>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</si>
  <si>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</si>
  <si>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</si>
  <si>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</si>
  <si>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</si>
  <si>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</si>
  <si>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</si>
  <si>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</si>
  <si>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</si>
  <si>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</si>
  <si>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</si>
  <si>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</si>
  <si>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</si>
  <si>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</si>
  <si>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</si>
  <si>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</si>
  <si>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</si>
  <si>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</si>
  <si>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</si>
  <si>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</si>
  <si>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</si>
  <si>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</si>
  <si>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</si>
  <si>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</si>
  <si>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</si>
  <si>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</si>
  <si>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</si>
  <si>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</si>
  <si>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</si>
  <si>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</si>
  <si>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</si>
  <si>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</si>
  <si>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</si>
  <si>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</si>
  <si>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</si>
  <si>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</si>
  <si>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</si>
  <si>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</si>
  <si>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</si>
  <si>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</si>
  <si>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</si>
  <si>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</si>
  <si>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</si>
  <si>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</si>
  <si>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</si>
  <si>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</si>
  <si>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</si>
  <si>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</si>
  <si>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</si>
  <si>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</si>
  <si>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</si>
  <si>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</si>
  <si>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</si>
  <si>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</si>
  <si>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</si>
  <si>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</si>
  <si>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</si>
  <si>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</si>
  <si>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</si>
  <si>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</si>
  <si>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pm_1PLnfJL2mw6tzYKUQBYTr6uJ</t>
  </si>
  <si>
    <t>cus_N8JHGBymBTT0hu</t>
  </si>
  <si>
    <t>Claire Christie Sadler (clairechristie5@gmail.com)</t>
  </si>
  <si>
    <t>po_1PM1IaL2mw6tzYKUpniCq1yW</t>
  </si>
  <si>
    <t>ch_3PO0UcL2mw6tzYKU1kgae2Wr</t>
  </si>
  <si>
    <t>Order #AB26AB2395, Polly Walshe (pollywalshe@gmail.com)</t>
  </si>
  <si>
    <t>pm_1PO0UaL2mw6tzYKU3bACeb4V</t>
  </si>
  <si>
    <t>cus_N63gnGfFYyZhRR</t>
  </si>
  <si>
    <t>Polly Walshe (pollywalshe@gmail.com)</t>
  </si>
  <si>
    <t>pollywalshe@gmail.com</t>
  </si>
  <si>
    <t>po_1POCKyL2mw6tzYKUtDzb9nEo</t>
  </si>
  <si>
    <t>ch_3PZxOnL2mw6tzYKU0M2eVjYz</t>
  </si>
  <si>
    <t>Order #5943AD97B7, Antonia Glynne Jones (a.glynnejones@outlook.com)</t>
  </si>
  <si>
    <t>pm_1PZxOlL2mw6tzYKUPysRrj9N</t>
  </si>
  <si>
    <t>po_1PaUMtL2mw6tzYKUhkWFY30j</t>
  </si>
  <si>
    <t>ch_3PmggCL2mw6tzYKU0Su6ILZz</t>
  </si>
  <si>
    <t>Entry ID: 1886, Product: non-member</t>
  </si>
  <si>
    <t>pm_1PmggBL2mw6tzYKUp1WL0CN4</t>
  </si>
  <si>
    <t>po_1PnB5ZL2mw6tzYKU1jhCraym</t>
  </si>
  <si>
    <t>ch_3PmualL2mw6tzYKU1wG7dQK8</t>
  </si>
  <si>
    <t>Entry ID: 1887, Product: non-member</t>
  </si>
  <si>
    <t>pm_1PmuajL2mw6tzYKUb3Sf0APp</t>
  </si>
  <si>
    <t>ch_3PmuxkL2mw6tzYKU0G4P3Sn7</t>
  </si>
  <si>
    <t>Entry ID: 1888, Product: non-member</t>
  </si>
  <si>
    <t>pm_1PmuxjL2mw6tzYKUPzGkkN5d</t>
  </si>
  <si>
    <t>ch_3PmuvKL2mw6tzYKU0VuRmPh1</t>
  </si>
  <si>
    <t>Entry ID: 1889, Product: Member</t>
  </si>
  <si>
    <t>pm_1PmuxzL2mw6tzYKUfNWpvbnN</t>
  </si>
  <si>
    <t>ch_3PmwPIL2mw6tzYKU139WLoN2</t>
  </si>
  <si>
    <t>Entry ID: 1890, Product: Member</t>
  </si>
  <si>
    <t>pm_1PmwPHL2mw6tzYKUh0qd9lq1</t>
  </si>
  <si>
    <t>ch_3PmwxdL2mw6tzYKU0dAB7Mi7</t>
  </si>
  <si>
    <t>Entry ID: 1891, Product: Member</t>
  </si>
  <si>
    <t>pm_1PmwxcL2mw6tzYKUGnpz6MSx</t>
  </si>
  <si>
    <t>ch_3PmxY3L2mw6tzYKU0UzH8BYS</t>
  </si>
  <si>
    <t>Entry ID: 1892, Product: Member</t>
  </si>
  <si>
    <t>pm_1PmxY2L2mw6tzYKUSWSvw0w6</t>
  </si>
  <si>
    <t>ch_3PmyFUL2mw6tzYKU1OMlG6K3</t>
  </si>
  <si>
    <t>Entry ID: 1893, Product: Member</t>
  </si>
  <si>
    <t>pm_1PmyFSL2mw6tzYKUd1MqevFb</t>
  </si>
  <si>
    <t>ch_3PmyNCL2mw6tzYKU0yr9rz6S</t>
  </si>
  <si>
    <t>Entry ID: 1894, Product: Member</t>
  </si>
  <si>
    <t>pm_1PmyNBL2mw6tzYKU2B1p81oO</t>
  </si>
  <si>
    <t>ch_3PmyOvL2mw6tzYKU0Usw6xta</t>
  </si>
  <si>
    <t>Entry ID: 1895, Product: non-member</t>
  </si>
  <si>
    <t>pm_1PmyOuL2mw6tzYKUMJCWGLA0</t>
  </si>
  <si>
    <t>ch_3PmytUL2mw6tzYKU0RnpULbc</t>
  </si>
  <si>
    <t>Entry ID: 1896, Product: non-member</t>
  </si>
  <si>
    <t>pm_1PmytTL2mw6tzYKU34hPXu5E</t>
  </si>
  <si>
    <t>ch_3PmzCHL2mw6tzYKU0xDLnrLi</t>
  </si>
  <si>
    <t>Entry ID: 1897, Product: non-member</t>
  </si>
  <si>
    <t>pm_1PmzCFL2mw6tzYKUHbCroXQi</t>
  </si>
  <si>
    <t>ch_3Pmzp9L2mw6tzYKU141JaVrh</t>
  </si>
  <si>
    <t>Entry ID: 1898, Product: non-member</t>
  </si>
  <si>
    <t>pm_1Pmzp8L2mw6tzYKUESgKV7Yk</t>
  </si>
  <si>
    <t>ch_3PmzStL2mw6tzYKU02ydM9iO</t>
  </si>
  <si>
    <t>Entry ID: 1899, Product: non-member</t>
  </si>
  <si>
    <t>pm_1Pn0naL2mw6tzYKUi2l7TI0P</t>
  </si>
  <si>
    <t>ch_3Pn18lL2mw6tzYKU1iT3zZLb</t>
  </si>
  <si>
    <t>Entry ID: 1900, Product: non-member</t>
  </si>
  <si>
    <t>pm_1Pn18kL2mw6tzYKUtNcrkGys</t>
  </si>
  <si>
    <t>ch_3Pn2RbL2mw6tzYKU18Tgj2fr</t>
  </si>
  <si>
    <t>Entry ID: 1901, Product: non-Member Two</t>
  </si>
  <si>
    <t>pm_1Pn2RaL2mw6tzYKU9jyQGRwC</t>
  </si>
  <si>
    <t>ch_3Pn3kJL2mw6tzYKU1Of4NdwO</t>
  </si>
  <si>
    <t>Entry ID: 1902, Product: non-Member Two</t>
  </si>
  <si>
    <t>pm_1Pn3kIL2mw6tzYKUBRl6femB</t>
  </si>
  <si>
    <t>ch_3Pn5dOL2mw6tzYKU0QnaC2a2</t>
  </si>
  <si>
    <t>Entry ID: 1903, Product: non-Member Two</t>
  </si>
  <si>
    <t>pm_1Pn5dNL2mw6tzYKUuUO60Npv</t>
  </si>
  <si>
    <t>ch_3PnFKSL2mw6tzYKU1zy0lWyk</t>
  </si>
  <si>
    <t>Entry ID: 1905, Product: Member Two</t>
  </si>
  <si>
    <t>pm_1PnFKQL2mw6tzYKUXh51PUhU</t>
  </si>
  <si>
    <t>po_1PnXpuL2mw6tzYKUJWMXsTgR</t>
  </si>
  <si>
    <t>Expenditure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</si>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</sst>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2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47.606204050928" createdVersion="8" refreshedVersion="8" minRefreshableVersion="3" recordCount="299" xr:uid="{F582FA80-7867-46A6-BFD5-03B295C10927}">
  <cacheSource type="worksheet">
    <worksheetSource ref="A1:I500" sheet="Current account"/>
  </cacheSource>
  <cacheFields count="9">
    <cacheField name="Date" numFmtId="0">
      <sharedItems containsNonDate="0" containsDate="1" containsString="0" containsBlank="1" minDate="2024-01-01T00:00:00" maxDate="2024-09-13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Paid Out" numFmtId="0">
      <sharedItems containsString="0" containsBlank="1" containsNumber="1" minValue="5" maxValue="1500"/>
    </cacheField>
    <cacheField name="Paid In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18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47.606585648151" createdVersion="8" refreshedVersion="8" minRefreshableVersion="3" recordCount="299" xr:uid="{103C3233-4221-4882-BBFC-BAAB32449239}">
  <cacheSource type="worksheet">
    <worksheetSource ref="A1:H499" sheet="Current account"/>
  </cacheSource>
  <cacheFields count="8">
    <cacheField name="Date" numFmtId="0">
      <sharedItems containsNonDate="0" containsDate="1" containsString="0" containsBlank="1" minDate="2024-01-01T00:00:00" maxDate="2024-09-13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Paid Out" numFmtId="0">
      <sharedItems containsString="0" containsBlank="1" containsNumber="1" minValue="5" maxValue="1500"/>
    </cacheField>
    <cacheField name="Paid In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19">
        <s v="Subs"/>
        <s v="Admin"/>
        <s v="Submissions"/>
        <s v="Website"/>
        <s v="Donations cr"/>
        <s v="Sales cr"/>
        <s v="Prizes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m/>
        <s v="Exhibitions db" u="1"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m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4"/>
    <x v="0"/>
    <m/>
  </r>
  <r>
    <d v="2024-03-25T00:00:00"/>
    <s v="CR"/>
    <s v="SumUp Payments Acc MDD PID473221"/>
    <m/>
    <n v="842.58"/>
    <n v="15469.68"/>
    <x v="5"/>
    <x v="1"/>
    <m/>
  </r>
  <r>
    <d v="2024-03-27T00:00:00"/>
    <s v="CR"/>
    <s v="SumUp Payments Acc MDD PID475037"/>
    <m/>
    <n v="324.42"/>
    <n v="15794.1"/>
    <x v="5"/>
    <x v="1"/>
    <m/>
  </r>
  <r>
    <d v="2024-03-28T00:00:00"/>
    <s v="CR"/>
    <s v="Stripe Payments UK STRIPE"/>
    <m/>
    <n v="344.4"/>
    <n v="16138.5"/>
    <x v="5"/>
    <x v="1"/>
    <m/>
  </r>
  <r>
    <d v="2024-03-28T00:00:00"/>
    <s v="CR"/>
    <s v="SumUp Payments Acc MDD PID476101"/>
    <m/>
    <n v="580.02"/>
    <n v="16718.52"/>
    <x v="5"/>
    <x v="1"/>
    <m/>
  </r>
  <r>
    <d v="2024-04-03T00:00:00"/>
    <s v="CR"/>
    <s v="SumUp Payments Acc MDD PID480647"/>
    <m/>
    <n v="663.59"/>
    <n v="17382.11"/>
    <x v="5"/>
    <x v="1"/>
    <m/>
  </r>
  <r>
    <d v="2024-04-03T00:00:00"/>
    <s v="CR"/>
    <s v="SumUp Payments Acc MDD PID481651"/>
    <m/>
    <n v="304.76"/>
    <n v="17686.87"/>
    <x v="5"/>
    <x v="1"/>
    <m/>
  </r>
  <r>
    <d v="2024-04-04T00:00:00"/>
    <s v="CHQ"/>
    <n v="101415"/>
    <n v="100"/>
    <m/>
    <n v="17586.87"/>
    <x v="6"/>
    <x v="1"/>
    <m/>
  </r>
  <r>
    <d v="2024-04-04T00:00:00"/>
    <s v="CR"/>
    <s v="Stripe Payments UK STRIPE"/>
    <m/>
    <n v="172.7"/>
    <n v="17759.57"/>
    <x v="5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3"/>
    <x v="0"/>
    <s v="Payment to web manager"/>
  </r>
  <r>
    <d v="2024-04-05T00:00:00"/>
    <s v="BP"/>
    <s v="OXFORD VISUAL ARTS OAS"/>
    <n v="175"/>
    <m/>
    <n v="16020.59"/>
    <x v="7"/>
    <x v="1"/>
    <m/>
  </r>
  <r>
    <d v="2024-04-05T00:00:00"/>
    <s v="BP"/>
    <s v="CAROL OAS"/>
    <n v="1500"/>
    <m/>
    <n v="14520.59"/>
    <x v="8"/>
    <x v="1"/>
    <m/>
  </r>
  <r>
    <d v="2024-04-08T00:00:00"/>
    <s v="CR"/>
    <s v="SumUp Payments Acc MDD PID486749"/>
    <m/>
    <n v="570.20000000000005"/>
    <n v="15090.79"/>
    <x v="5"/>
    <x v="1"/>
    <m/>
  </r>
  <r>
    <d v="2024-04-09T00:00:00"/>
    <s v="CHQ"/>
    <n v="101413"/>
    <n v="100"/>
    <m/>
    <n v="14990.79"/>
    <x v="6"/>
    <x v="1"/>
    <m/>
  </r>
  <r>
    <d v="2024-04-11T00:00:00"/>
    <s v="DD"/>
    <s v="STRIPE"/>
    <n v="175"/>
    <m/>
    <n v="14815.79"/>
    <x v="9"/>
    <x v="1"/>
    <s v="Painting sold twice!"/>
  </r>
  <r>
    <d v="2024-04-11T00:00:00"/>
    <s v="CHQ"/>
    <n v="101412"/>
    <n v="100"/>
    <m/>
    <n v="14715.79"/>
    <x v="6"/>
    <x v="1"/>
    <m/>
  </r>
  <r>
    <d v="2024-04-18T00:00:00"/>
    <s v="CHQ"/>
    <n v="101416"/>
    <n v="100"/>
    <m/>
    <n v="14615.79"/>
    <x v="6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0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7"/>
    <x v="1"/>
    <m/>
  </r>
  <r>
    <d v="2024-04-29T00:00:00"/>
    <s v="BP"/>
    <s v="Rani Rai Oxford Art Society"/>
    <n v="262.5"/>
    <m/>
    <n v="12666.69"/>
    <x v="11"/>
    <x v="1"/>
    <m/>
  </r>
  <r>
    <d v="2024-04-29T00:00:00"/>
    <s v="BP"/>
    <s v="Morna Rhys OAS"/>
    <n v="232.5"/>
    <m/>
    <n v="12434.19"/>
    <x v="11"/>
    <x v="1"/>
    <m/>
  </r>
  <r>
    <d v="2024-04-29T00:00:00"/>
    <s v="BP"/>
    <s v="Helen Pakeman OAS"/>
    <n v="131.25"/>
    <m/>
    <n v="12302.94"/>
    <x v="11"/>
    <x v="1"/>
    <m/>
  </r>
  <r>
    <d v="2024-04-29T00:00:00"/>
    <s v="BP"/>
    <s v="Kassandra Isaacson OAS"/>
    <n v="187.5"/>
    <m/>
    <n v="12115.44"/>
    <x v="11"/>
    <x v="1"/>
    <m/>
  </r>
  <r>
    <d v="2024-04-29T00:00:00"/>
    <s v="BP"/>
    <s v="Fredrica Craig OAS"/>
    <n v="221.25"/>
    <m/>
    <n v="11894.19"/>
    <x v="11"/>
    <x v="1"/>
    <m/>
  </r>
  <r>
    <d v="2024-04-29T00:00:00"/>
    <s v="BP"/>
    <s v="Camilla Dowse OAS"/>
    <n v="221.25"/>
    <m/>
    <n v="11672.94"/>
    <x v="11"/>
    <x v="1"/>
    <m/>
  </r>
  <r>
    <d v="2024-04-29T00:00:00"/>
    <s v="BP"/>
    <s v="Emma Coleman Jones OAS"/>
    <n v="247.5"/>
    <m/>
    <n v="11425.44"/>
    <x v="11"/>
    <x v="1"/>
    <m/>
  </r>
  <r>
    <d v="2024-04-29T00:00:00"/>
    <s v="BP"/>
    <s v="Ella Clocksin OAS"/>
    <n v="435"/>
    <m/>
    <n v="10990.44"/>
    <x v="11"/>
    <x v="1"/>
    <m/>
  </r>
  <r>
    <d v="2024-04-29T00:00:00"/>
    <s v="BP"/>
    <s v="Angie Hunt OAS"/>
    <n v="318.75"/>
    <m/>
    <n v="10671.69"/>
    <x v="11"/>
    <x v="1"/>
    <m/>
  </r>
  <r>
    <d v="2024-04-29T00:00:00"/>
    <s v="BP"/>
    <s v="Patricia Hyland OAS"/>
    <n v="285"/>
    <m/>
    <n v="10386.69"/>
    <x v="11"/>
    <x v="1"/>
    <m/>
  </r>
  <r>
    <d v="2024-05-06T00:00:00"/>
    <s v="BP"/>
    <s v="Annie Wootton OAS"/>
    <n v="90"/>
    <m/>
    <n v="10296.69"/>
    <x v="11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2"/>
    <x v="0"/>
    <s v="AGM drinks"/>
  </r>
  <r>
    <d v="2024-06-11T00:00:00"/>
    <s v="DD"/>
    <s v="STRIPE"/>
    <n v="30"/>
    <m/>
    <n v="10307.239999999996"/>
    <x v="9"/>
    <x v="0"/>
    <m/>
  </r>
  <r>
    <d v="2024-06-12T00:00:00"/>
    <s v="BP"/>
    <s v="Emma Davis OAS"/>
    <n v="30"/>
    <m/>
    <n v="10277.239999999996"/>
    <x v="9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3"/>
    <x v="0"/>
    <m/>
  </r>
  <r>
    <d v="2024-07-04T00:00:00"/>
    <s v="BP"/>
    <s v="Oxford University 78531"/>
    <n v="400"/>
    <m/>
    <n v="9649.7399999999961"/>
    <x v="13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6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4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5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6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7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m/>
    <m/>
    <m/>
    <m/>
    <m/>
    <m/>
    <x v="17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4"/>
    <m/>
  </r>
  <r>
    <d v="2024-03-25T00:00:00"/>
    <s v="CR"/>
    <s v="SumUp Payments Acc MDD PID473221"/>
    <m/>
    <n v="842.58"/>
    <n v="15469.68"/>
    <x v="5"/>
    <s v="Members"/>
  </r>
  <r>
    <d v="2024-03-27T00:00:00"/>
    <s v="CR"/>
    <s v="SumUp Payments Acc MDD PID475037"/>
    <m/>
    <n v="324.42"/>
    <n v="15794.1"/>
    <x v="5"/>
    <s v="Members"/>
  </r>
  <r>
    <d v="2024-03-28T00:00:00"/>
    <s v="CR"/>
    <s v="Stripe Payments UK STRIPE"/>
    <m/>
    <n v="344.4"/>
    <n v="16138.5"/>
    <x v="5"/>
    <s v="Members"/>
  </r>
  <r>
    <d v="2024-03-28T00:00:00"/>
    <s v="CR"/>
    <s v="SumUp Payments Acc MDD PID476101"/>
    <m/>
    <n v="580.02"/>
    <n v="16718.52"/>
    <x v="5"/>
    <s v="Members"/>
  </r>
  <r>
    <d v="2024-04-03T00:00:00"/>
    <s v="CR"/>
    <s v="SumUp Payments Acc MDD PID480647"/>
    <m/>
    <n v="663.59"/>
    <n v="17382.11"/>
    <x v="5"/>
    <s v="Members"/>
  </r>
  <r>
    <d v="2024-04-03T00:00:00"/>
    <s v="CR"/>
    <s v="SumUp Payments Acc MDD PID481651"/>
    <m/>
    <n v="304.76"/>
    <n v="17686.87"/>
    <x v="5"/>
    <s v="Members"/>
  </r>
  <r>
    <d v="2024-04-04T00:00:00"/>
    <s v="CHQ"/>
    <n v="101415"/>
    <n v="100"/>
    <m/>
    <n v="17586.87"/>
    <x v="6"/>
    <s v="Members"/>
  </r>
  <r>
    <d v="2024-04-04T00:00:00"/>
    <s v="CR"/>
    <s v="Stripe Payments UK STRIPE"/>
    <m/>
    <n v="172.7"/>
    <n v="17759.57"/>
    <x v="5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3"/>
    <m/>
  </r>
  <r>
    <d v="2024-04-05T00:00:00"/>
    <s v="BP"/>
    <s v="OXFORD VISUAL ARTS OAS"/>
    <n v="175"/>
    <m/>
    <n v="16020.59"/>
    <x v="7"/>
    <s v="Members"/>
  </r>
  <r>
    <d v="2024-04-05T00:00:00"/>
    <s v="BP"/>
    <s v="CAROL OAS"/>
    <n v="1500"/>
    <m/>
    <n v="14520.59"/>
    <x v="8"/>
    <s v="Members"/>
  </r>
  <r>
    <d v="2024-04-08T00:00:00"/>
    <s v="CR"/>
    <s v="SumUp Payments Acc MDD PID486749"/>
    <m/>
    <n v="570.20000000000005"/>
    <n v="15090.79"/>
    <x v="5"/>
    <s v="Members"/>
  </r>
  <r>
    <d v="2024-04-09T00:00:00"/>
    <s v="CHQ"/>
    <n v="101413"/>
    <n v="100"/>
    <m/>
    <n v="14990.79"/>
    <x v="6"/>
    <s v="Members"/>
  </r>
  <r>
    <d v="2024-04-11T00:00:00"/>
    <s v="DD"/>
    <s v="STRIPE"/>
    <n v="175"/>
    <m/>
    <n v="14815.79"/>
    <x v="9"/>
    <s v="Members"/>
  </r>
  <r>
    <d v="2024-04-11T00:00:00"/>
    <s v="CHQ"/>
    <n v="101412"/>
    <n v="100"/>
    <m/>
    <n v="14715.79"/>
    <x v="6"/>
    <s v="Members"/>
  </r>
  <r>
    <d v="2024-04-18T00:00:00"/>
    <s v="CHQ"/>
    <n v="101416"/>
    <n v="100"/>
    <m/>
    <n v="14615.79"/>
    <x v="6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0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7"/>
    <s v="Members"/>
  </r>
  <r>
    <d v="2024-04-29T00:00:00"/>
    <s v="BP"/>
    <s v="Rani Rai Oxford Art Society"/>
    <n v="262.5"/>
    <m/>
    <n v="12666.69"/>
    <x v="11"/>
    <s v="Members"/>
  </r>
  <r>
    <d v="2024-04-29T00:00:00"/>
    <s v="BP"/>
    <s v="Morna Rhys OAS"/>
    <n v="232.5"/>
    <m/>
    <n v="12434.19"/>
    <x v="11"/>
    <s v="Members"/>
  </r>
  <r>
    <d v="2024-04-29T00:00:00"/>
    <s v="BP"/>
    <s v="Helen Pakeman OAS"/>
    <n v="131.25"/>
    <m/>
    <n v="12302.94"/>
    <x v="11"/>
    <s v="Members"/>
  </r>
  <r>
    <d v="2024-04-29T00:00:00"/>
    <s v="BP"/>
    <s v="Kassandra Isaacson OAS"/>
    <n v="187.5"/>
    <m/>
    <n v="12115.44"/>
    <x v="11"/>
    <s v="Members"/>
  </r>
  <r>
    <d v="2024-04-29T00:00:00"/>
    <s v="BP"/>
    <s v="Fredrica Craig OAS"/>
    <n v="221.25"/>
    <m/>
    <n v="11894.19"/>
    <x v="11"/>
    <s v="Members"/>
  </r>
  <r>
    <d v="2024-04-29T00:00:00"/>
    <s v="BP"/>
    <s v="Camilla Dowse OAS"/>
    <n v="221.25"/>
    <m/>
    <n v="11672.94"/>
    <x v="11"/>
    <s v="Members"/>
  </r>
  <r>
    <d v="2024-04-29T00:00:00"/>
    <s v="BP"/>
    <s v="Emma Coleman Jones OAS"/>
    <n v="247.5"/>
    <m/>
    <n v="11425.44"/>
    <x v="11"/>
    <s v="Members"/>
  </r>
  <r>
    <d v="2024-04-29T00:00:00"/>
    <s v="BP"/>
    <s v="Ella Clocksin OAS"/>
    <n v="435"/>
    <m/>
    <n v="10990.44"/>
    <x v="11"/>
    <s v="Members"/>
  </r>
  <r>
    <d v="2024-04-29T00:00:00"/>
    <s v="BP"/>
    <s v="Angie Hunt OAS"/>
    <n v="318.75"/>
    <m/>
    <n v="10671.69"/>
    <x v="11"/>
    <s v="Members"/>
  </r>
  <r>
    <d v="2024-04-29T00:00:00"/>
    <s v="BP"/>
    <s v="Patricia Hyland OAS"/>
    <n v="285"/>
    <m/>
    <n v="10386.69"/>
    <x v="11"/>
    <s v="Members"/>
  </r>
  <r>
    <d v="2024-05-06T00:00:00"/>
    <s v="BP"/>
    <s v="Annie Wootton OAS"/>
    <n v="90"/>
    <m/>
    <n v="10296.69"/>
    <x v="11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2"/>
    <m/>
  </r>
  <r>
    <d v="2024-06-11T00:00:00"/>
    <s v="DD"/>
    <s v="STRIPE"/>
    <n v="30"/>
    <m/>
    <n v="10307.239999999996"/>
    <x v="9"/>
    <m/>
  </r>
  <r>
    <d v="2024-06-12T00:00:00"/>
    <s v="BP"/>
    <s v="Emma Davis OAS"/>
    <n v="30"/>
    <m/>
    <n v="10277.239999999996"/>
    <x v="9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3"/>
    <m/>
  </r>
  <r>
    <d v="2024-07-04T00:00:00"/>
    <s v="BP"/>
    <s v="Oxford University 78531"/>
    <n v="400"/>
    <m/>
    <n v="9649.7399999999961"/>
    <x v="13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6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4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5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6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7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m/>
    <m/>
    <m/>
    <m/>
    <m/>
    <m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392A0-5EC9-496B-89FD-BEE0CC235AD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0">
        <item x="1"/>
        <item x="4"/>
        <item m="1" x="18"/>
        <item x="6"/>
        <item x="10"/>
        <item x="9"/>
        <item x="5"/>
        <item x="11"/>
        <item x="0"/>
        <item x="3"/>
        <item x="13"/>
        <item x="17"/>
        <item x="2"/>
        <item x="7"/>
        <item x="8"/>
        <item x="12"/>
        <item x="15"/>
        <item x="16"/>
        <item x="14"/>
        <item t="default"/>
      </items>
    </pivotField>
    <pivotField showAll="0"/>
  </pivotFields>
  <rowFields count="1">
    <field x="6"/>
  </rowFields>
  <rowItems count="1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EB9B5-5254-453B-AA82-FF161823704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C2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E4024-0342-4D92-89EA-18503B92D06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19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7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0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84CD6-EA3E-4EF9-8B5C-723CC630B74F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19">
        <item x="1"/>
        <item x="12"/>
        <item x="4"/>
        <item x="13"/>
        <item x="8"/>
        <item x="15"/>
        <item x="16"/>
        <item x="6"/>
        <item x="10"/>
        <item x="7"/>
        <item x="9"/>
        <item x="5"/>
        <item x="11"/>
        <item x="2"/>
        <item x="0"/>
        <item x="3"/>
        <item x="14"/>
        <item x="17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3"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A6" sqref="A6"/>
    </sheetView>
  </sheetViews>
  <sheetFormatPr defaultColWidth="8.1796875" defaultRowHeight="13" x14ac:dyDescent="0.3"/>
  <cols>
    <col min="1" max="1" width="15.7265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26953125" style="5" customWidth="1"/>
    <col min="11" max="12" width="8.1796875" style="5"/>
    <col min="13" max="13" width="22.453125" style="5" customWidth="1"/>
    <col min="14" max="18" width="8.1796875" style="5"/>
    <col min="19" max="19" width="9.1796875" style="5" bestFit="1" customWidth="1"/>
    <col min="20" max="20" width="9.6328125" style="5" customWidth="1"/>
    <col min="21" max="16384" width="8.1796875" style="5"/>
  </cols>
  <sheetData>
    <row r="1" spans="1:21" ht="14" x14ac:dyDescent="0.3">
      <c r="A1" s="15" t="s">
        <v>1998</v>
      </c>
      <c r="B1" s="15"/>
      <c r="C1" s="15"/>
      <c r="D1" s="15"/>
      <c r="E1" s="15"/>
      <c r="F1" s="15"/>
      <c r="G1" s="15"/>
      <c r="H1" s="15"/>
      <c r="I1" s="15"/>
      <c r="J1" s="15" t="s">
        <v>2027</v>
      </c>
      <c r="K1" s="15"/>
      <c r="L1" s="15"/>
      <c r="M1" s="15"/>
      <c r="N1" s="15"/>
      <c r="O1" s="15"/>
    </row>
    <row r="2" spans="1:21" x14ac:dyDescent="0.3">
      <c r="A2" s="16"/>
      <c r="B2" s="16" t="s">
        <v>1999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2000</v>
      </c>
      <c r="M2" s="16"/>
      <c r="N2" s="16"/>
      <c r="O2" s="16"/>
    </row>
    <row r="3" spans="1:21" x14ac:dyDescent="0.3">
      <c r="A3" s="17" t="s">
        <v>2001</v>
      </c>
      <c r="B3" s="18"/>
      <c r="C3" s="18"/>
      <c r="D3" s="18"/>
      <c r="E3" s="17" t="s">
        <v>2002</v>
      </c>
      <c r="F3" s="18"/>
      <c r="G3" s="18"/>
      <c r="H3" s="18"/>
      <c r="I3" s="17" t="s">
        <v>2001</v>
      </c>
      <c r="J3" s="18"/>
      <c r="K3" s="18"/>
      <c r="L3" s="18"/>
      <c r="M3" s="17" t="s">
        <v>2002</v>
      </c>
      <c r="N3" s="18"/>
      <c r="O3" s="18"/>
    </row>
    <row r="4" spans="1:21" x14ac:dyDescent="0.3">
      <c r="A4" s="17" t="s">
        <v>2003</v>
      </c>
      <c r="B4" s="18"/>
      <c r="C4" s="19"/>
      <c r="D4" s="19"/>
      <c r="E4" s="19"/>
      <c r="F4" s="19"/>
      <c r="G4" s="19"/>
      <c r="H4" s="19"/>
      <c r="I4" s="19" t="s">
        <v>2004</v>
      </c>
      <c r="J4" s="19" t="s">
        <v>2034</v>
      </c>
      <c r="K4" s="19">
        <f>Main!D360</f>
        <v>0</v>
      </c>
      <c r="L4" s="19"/>
      <c r="M4" s="19" t="s">
        <v>2039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2022</v>
      </c>
      <c r="C5" s="19">
        <f>'Members Exhibition'!G26+'Members Exhibition'!G28</f>
        <v>250</v>
      </c>
      <c r="D5" s="19"/>
      <c r="E5" s="19" t="s">
        <v>10</v>
      </c>
      <c r="F5" s="19">
        <f>SUM(Main!S233:S279)</f>
        <v>0</v>
      </c>
      <c r="G5" s="19"/>
      <c r="H5" s="19"/>
      <c r="I5" s="19"/>
      <c r="J5" s="19" t="s">
        <v>2035</v>
      </c>
      <c r="K5" s="19"/>
      <c r="L5" s="19"/>
      <c r="M5" s="19" t="s">
        <v>2005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0</v>
      </c>
    </row>
    <row r="6" spans="1:21" x14ac:dyDescent="0.3">
      <c r="A6" s="18" t="s">
        <v>2008</v>
      </c>
      <c r="B6" s="18"/>
      <c r="C6" s="20">
        <f>-(C5-'Members Exhibition'!S26-'Members Exhibition'!S28)</f>
        <v>-187.5</v>
      </c>
      <c r="D6" s="19"/>
      <c r="E6" s="19" t="s">
        <v>2006</v>
      </c>
      <c r="F6" s="19">
        <f>Main!R196+Main!R237+Main!R248+Main!R249+Main!R255-500+Main!R259-Main!H232-Main!H240</f>
        <v>-500</v>
      </c>
      <c r="G6" s="19"/>
      <c r="H6" s="19"/>
      <c r="I6" s="19"/>
      <c r="J6" s="19"/>
      <c r="K6" s="19"/>
      <c r="L6" s="19"/>
      <c r="M6" s="19" t="s">
        <v>2007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827.5</v>
      </c>
      <c r="U6" s="13">
        <f>S6-T6</f>
        <v>-827.5</v>
      </c>
    </row>
    <row r="7" spans="1:21" x14ac:dyDescent="0.3">
      <c r="A7" s="18"/>
      <c r="B7" s="18"/>
      <c r="C7" s="19">
        <f>SUM(C5:C6)</f>
        <v>62.5</v>
      </c>
      <c r="D7" s="29"/>
      <c r="E7" s="19" t="s">
        <v>2033</v>
      </c>
      <c r="F7" s="19">
        <f>Main!R258+Main!R255-190.99</f>
        <v>-190.99</v>
      </c>
      <c r="G7" s="19"/>
      <c r="H7" s="19"/>
      <c r="I7" s="19" t="s">
        <v>2009</v>
      </c>
      <c r="J7" s="19"/>
      <c r="K7" s="19">
        <f>Savings!E17</f>
        <v>134.89000000000001</v>
      </c>
      <c r="L7" s="19"/>
      <c r="M7" s="19" t="s">
        <v>2010</v>
      </c>
      <c r="N7" s="19"/>
      <c r="O7" s="19">
        <f>Main!M195+Main!M341+Main!M351</f>
        <v>0</v>
      </c>
      <c r="R7" s="5" t="s">
        <v>2041</v>
      </c>
      <c r="S7" s="13">
        <f>Main!I360</f>
        <v>0</v>
      </c>
    </row>
    <row r="8" spans="1:21" x14ac:dyDescent="0.3">
      <c r="D8" s="19"/>
      <c r="E8" s="19" t="s">
        <v>2011</v>
      </c>
      <c r="F8" s="19">
        <f>Main!R300</f>
        <v>0</v>
      </c>
      <c r="G8" s="19"/>
      <c r="H8" s="19"/>
      <c r="I8" s="19"/>
      <c r="J8" s="19"/>
      <c r="K8" s="19"/>
      <c r="L8" s="19"/>
      <c r="M8" s="19" t="s">
        <v>2012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827.5</v>
      </c>
      <c r="U8" s="28">
        <f>K4+K9+C15+C30</f>
        <v>827.5</v>
      </c>
    </row>
    <row r="9" spans="1:21" x14ac:dyDescent="0.3">
      <c r="A9" s="18"/>
      <c r="B9" s="18"/>
      <c r="C9" s="19"/>
      <c r="D9" s="19"/>
      <c r="E9" s="19" t="s">
        <v>2013</v>
      </c>
      <c r="F9" s="19">
        <f>Main!R199+Main!R239</f>
        <v>0</v>
      </c>
      <c r="G9" s="19"/>
      <c r="H9" s="19"/>
      <c r="I9" s="19" t="s">
        <v>2038</v>
      </c>
      <c r="J9" s="19"/>
      <c r="K9" s="19">
        <v>150</v>
      </c>
      <c r="L9" s="19"/>
      <c r="M9" s="19" t="s">
        <v>2014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2015</v>
      </c>
      <c r="F10" s="19">
        <f>Main!K363</f>
        <v>0</v>
      </c>
      <c r="G10" s="19"/>
      <c r="H10" s="19"/>
      <c r="I10" s="19"/>
      <c r="J10" s="19"/>
      <c r="K10" s="19"/>
      <c r="L10" s="19"/>
      <c r="M10" s="19" t="s">
        <v>2016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-690.99</v>
      </c>
      <c r="G11" s="19"/>
      <c r="H11" s="19"/>
      <c r="I11" s="19" t="s">
        <v>2017</v>
      </c>
      <c r="J11" s="19"/>
      <c r="K11" s="19">
        <f>F33</f>
        <v>3046.8099999999995</v>
      </c>
      <c r="L11" s="19"/>
      <c r="M11" s="19" t="s">
        <v>2015</v>
      </c>
      <c r="N11" s="19"/>
      <c r="O11" s="19">
        <f>Main!K360-SUM(Main!K363:K364)</f>
        <v>0</v>
      </c>
      <c r="R11" s="5" t="s">
        <v>16</v>
      </c>
      <c r="S11" s="13">
        <f>Main!K360</f>
        <v>0</v>
      </c>
      <c r="T11" s="28">
        <f>O11+F10+F25</f>
        <v>0</v>
      </c>
    </row>
    <row r="12" spans="1:21" x14ac:dyDescent="0.3">
      <c r="A12" s="18" t="s">
        <v>2018</v>
      </c>
      <c r="B12" s="18" t="s">
        <v>2046</v>
      </c>
      <c r="C12" s="19">
        <f>SUM(Main!E205:E223)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2036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2019</v>
      </c>
      <c r="F13" s="19">
        <f>C15-F11</f>
        <v>753.49</v>
      </c>
      <c r="G13" s="19"/>
      <c r="H13" s="19"/>
      <c r="I13" s="19"/>
      <c r="J13" s="19"/>
      <c r="K13" s="19"/>
      <c r="L13" s="19"/>
      <c r="M13" s="19" t="s">
        <v>2031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2020</v>
      </c>
      <c r="L14" s="19"/>
      <c r="M14" s="19"/>
      <c r="N14" s="19"/>
      <c r="O14" s="21" t="s">
        <v>2020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62.5</v>
      </c>
      <c r="D15" s="19"/>
      <c r="E15" s="19"/>
      <c r="F15" s="22">
        <f>C15</f>
        <v>62.5</v>
      </c>
      <c r="G15" s="19"/>
      <c r="H15" s="19"/>
      <c r="I15" s="19"/>
      <c r="J15" s="19"/>
      <c r="K15" s="19">
        <f>SUM(K4:K11)</f>
        <v>3331.6999999999994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2021</v>
      </c>
      <c r="N17" s="19"/>
      <c r="O17" s="19">
        <f>K15-O15</f>
        <v>3331.6999999999994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-2369.31</v>
      </c>
      <c r="U18" s="13">
        <f>S18-T18</f>
        <v>2369.31</v>
      </c>
    </row>
    <row r="19" spans="1:22" ht="13.5" thickBot="1" x14ac:dyDescent="0.35">
      <c r="A19" s="17" t="s">
        <v>2044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3331.6999999999994</v>
      </c>
      <c r="L19" s="19"/>
      <c r="M19" s="19"/>
      <c r="N19" s="19"/>
      <c r="O19" s="22">
        <f>K19</f>
        <v>3331.6999999999994</v>
      </c>
      <c r="R19" s="5" t="s">
        <v>10</v>
      </c>
      <c r="S19" s="13">
        <f>Main!S360</f>
        <v>0</v>
      </c>
      <c r="T19" s="28">
        <f>F5+F20</f>
        <v>0</v>
      </c>
    </row>
    <row r="20" spans="1:22" ht="13.5" thickTop="1" x14ac:dyDescent="0.3">
      <c r="A20" s="18" t="s">
        <v>2</v>
      </c>
      <c r="B20" s="18" t="s">
        <v>2032</v>
      </c>
      <c r="C20" s="19">
        <f>'Open Exhibition'!AC6</f>
        <v>2460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2008</v>
      </c>
      <c r="B21" s="18"/>
      <c r="C21" s="21">
        <f>-'Open Exhibition'!AH6</f>
        <v>-1845</v>
      </c>
      <c r="D21" s="19"/>
      <c r="E21" s="19" t="s">
        <v>2006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2023</v>
      </c>
      <c r="M21" s="19"/>
      <c r="N21" s="19"/>
      <c r="O21" s="19"/>
      <c r="S21" s="5">
        <f>SUM(S10:S19)</f>
        <v>0</v>
      </c>
      <c r="T21" s="5">
        <f>SUM(T10:T19)</f>
        <v>-2369.31</v>
      </c>
      <c r="U21" s="28">
        <f>O15+F11+F26</f>
        <v>-2369.31</v>
      </c>
      <c r="V21" s="28">
        <f>S21-U21</f>
        <v>2369.31</v>
      </c>
    </row>
    <row r="22" spans="1:22" x14ac:dyDescent="0.3">
      <c r="A22" s="18"/>
      <c r="B22" s="18"/>
      <c r="C22" s="19">
        <f>C20+C21</f>
        <v>615</v>
      </c>
      <c r="D22" s="19"/>
      <c r="E22" s="19" t="s">
        <v>2033</v>
      </c>
      <c r="F22" s="19">
        <f>Main!R323-178.32+SUM(Main!R335:R336)</f>
        <v>-178.32</v>
      </c>
      <c r="G22" s="19"/>
      <c r="H22" s="19"/>
      <c r="I22" s="23" t="s">
        <v>2024</v>
      </c>
      <c r="J22" s="19"/>
      <c r="K22" s="19"/>
      <c r="L22" s="19"/>
      <c r="M22" s="23" t="s">
        <v>2037</v>
      </c>
      <c r="N22" s="19"/>
      <c r="O22" s="19"/>
    </row>
    <row r="23" spans="1:22" x14ac:dyDescent="0.3">
      <c r="A23" s="18"/>
      <c r="B23" s="18"/>
      <c r="C23" s="19"/>
      <c r="D23" s="19"/>
      <c r="E23" s="19" t="s">
        <v>2011</v>
      </c>
      <c r="F23" s="19">
        <f>Main!R328+Main!R352</f>
        <v>0</v>
      </c>
      <c r="G23" s="19"/>
      <c r="H23" s="19"/>
      <c r="I23" s="19" t="s">
        <v>2025</v>
      </c>
      <c r="J23" s="19"/>
      <c r="K23" s="19">
        <f>Main!T2+Savings!H2</f>
        <v>16329.339999999989</v>
      </c>
      <c r="L23" s="19"/>
      <c r="M23" s="19" t="s">
        <v>2025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3196.81</v>
      </c>
      <c r="U23" s="13">
        <f>S23-T23</f>
        <v>-3196.81</v>
      </c>
    </row>
    <row r="24" spans="1:22" x14ac:dyDescent="0.3">
      <c r="A24" s="18"/>
      <c r="B24" s="18"/>
      <c r="C24" s="19"/>
      <c r="D24" s="19"/>
      <c r="E24" s="19" t="s">
        <v>2013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2015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2018</v>
      </c>
      <c r="B27" s="18" t="s">
        <v>2045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2019</v>
      </c>
      <c r="F28" s="19">
        <f>C30-F26</f>
        <v>2293.3199999999997</v>
      </c>
      <c r="G28" s="19"/>
      <c r="H28" s="19"/>
      <c r="I28" s="19" t="s">
        <v>2021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615</v>
      </c>
      <c r="D30" s="19"/>
      <c r="E30" s="19"/>
      <c r="F30" s="22">
        <f>C30</f>
        <v>615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2026</v>
      </c>
      <c r="B33" s="18"/>
      <c r="C33" s="19"/>
      <c r="D33" s="19"/>
      <c r="E33" s="19"/>
      <c r="F33" s="24">
        <f>F28+F13</f>
        <v>3046.8099999999995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C22"/>
  <sheetViews>
    <sheetView workbookViewId="0">
      <selection activeCell="C21" sqref="C21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1" spans="1:3" x14ac:dyDescent="0.25">
      <c r="A1" s="33" t="s">
        <v>3931</v>
      </c>
      <c r="B1" t="s">
        <v>3929</v>
      </c>
    </row>
    <row r="3" spans="1:3" x14ac:dyDescent="0.25">
      <c r="A3" s="33" t="s">
        <v>2685</v>
      </c>
      <c r="B3" t="s">
        <v>2688</v>
      </c>
      <c r="C3" t="s">
        <v>2689</v>
      </c>
    </row>
    <row r="4" spans="1:3" x14ac:dyDescent="0.25">
      <c r="A4" s="34" t="s">
        <v>3872</v>
      </c>
      <c r="B4" s="37">
        <v>100</v>
      </c>
      <c r="C4" s="37"/>
    </row>
    <row r="5" spans="1:3" x14ac:dyDescent="0.25">
      <c r="A5" s="34" t="s">
        <v>3924</v>
      </c>
      <c r="B5" s="37"/>
      <c r="C5" s="37">
        <v>1500</v>
      </c>
    </row>
    <row r="6" spans="1:3" x14ac:dyDescent="0.25">
      <c r="A6" s="34" t="s">
        <v>10</v>
      </c>
      <c r="B6" s="37"/>
      <c r="C6" s="37">
        <v>500</v>
      </c>
    </row>
    <row r="7" spans="1:3" x14ac:dyDescent="0.25">
      <c r="A7" s="34" t="s">
        <v>2013</v>
      </c>
      <c r="B7" s="37"/>
      <c r="C7" s="37">
        <v>550</v>
      </c>
    </row>
    <row r="8" spans="1:3" x14ac:dyDescent="0.25">
      <c r="A8" s="34" t="s">
        <v>5</v>
      </c>
      <c r="B8" s="37"/>
      <c r="C8" s="37">
        <v>175</v>
      </c>
    </row>
    <row r="9" spans="1:3" x14ac:dyDescent="0.25">
      <c r="A9" s="34" t="s">
        <v>3868</v>
      </c>
      <c r="B9" s="37">
        <v>3802.67</v>
      </c>
      <c r="C9" s="37"/>
    </row>
    <row r="10" spans="1:3" x14ac:dyDescent="0.25">
      <c r="A10" s="34" t="s">
        <v>3869</v>
      </c>
      <c r="B10" s="37"/>
      <c r="C10" s="37">
        <v>2632.5</v>
      </c>
    </row>
    <row r="11" spans="1:3" x14ac:dyDescent="0.25">
      <c r="A11" s="34" t="s">
        <v>1</v>
      </c>
      <c r="B11" s="37">
        <v>2604.98</v>
      </c>
      <c r="C11" s="37"/>
    </row>
    <row r="12" spans="1:3" x14ac:dyDescent="0.25">
      <c r="A12" s="34" t="s">
        <v>3923</v>
      </c>
      <c r="B12" s="37"/>
      <c r="C12" s="37">
        <v>1261.68</v>
      </c>
    </row>
    <row r="13" spans="1:3" x14ac:dyDescent="0.25">
      <c r="A13" s="34" t="s">
        <v>2686</v>
      </c>
      <c r="B13" s="37">
        <v>6507.65</v>
      </c>
      <c r="C13" s="37">
        <v>6619.18</v>
      </c>
    </row>
    <row r="17" spans="1:3" x14ac:dyDescent="0.25">
      <c r="A17" s="33" t="s">
        <v>3931</v>
      </c>
      <c r="B17" t="s">
        <v>3930</v>
      </c>
    </row>
    <row r="19" spans="1:3" x14ac:dyDescent="0.25">
      <c r="A19" s="33" t="s">
        <v>2685</v>
      </c>
      <c r="B19" t="s">
        <v>2688</v>
      </c>
      <c r="C19" t="s">
        <v>2689</v>
      </c>
    </row>
    <row r="20" spans="1:3" x14ac:dyDescent="0.25">
      <c r="A20" s="34" t="s">
        <v>2013</v>
      </c>
      <c r="B20" s="37"/>
      <c r="C20" s="37">
        <v>223</v>
      </c>
    </row>
    <row r="21" spans="1:3" x14ac:dyDescent="0.25">
      <c r="A21" s="34" t="s">
        <v>1</v>
      </c>
      <c r="B21" s="37">
        <v>7977.4999999999991</v>
      </c>
      <c r="C21" s="37"/>
    </row>
    <row r="22" spans="1:3" x14ac:dyDescent="0.25">
      <c r="A22" s="34" t="s">
        <v>2686</v>
      </c>
      <c r="B22" s="37">
        <v>7977.4999999999991</v>
      </c>
      <c r="C22" s="37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99"/>
  <sheetViews>
    <sheetView tabSelected="1" workbookViewId="0">
      <selection activeCell="E1" sqref="E1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385</v>
      </c>
      <c r="B1" t="s">
        <v>2106</v>
      </c>
      <c r="C1" t="s">
        <v>368</v>
      </c>
      <c r="D1" t="s">
        <v>4015</v>
      </c>
      <c r="E1" t="s">
        <v>4016</v>
      </c>
      <c r="F1" s="32" t="s">
        <v>11</v>
      </c>
      <c r="G1" t="s">
        <v>3884</v>
      </c>
      <c r="H1" t="s">
        <v>3931</v>
      </c>
      <c r="I1" t="s">
        <v>3932</v>
      </c>
    </row>
    <row r="2" spans="1:9" x14ac:dyDescent="0.25">
      <c r="A2" s="31">
        <v>45292</v>
      </c>
      <c r="B2" t="s">
        <v>2509</v>
      </c>
      <c r="C2" t="s">
        <v>2510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2509</v>
      </c>
      <c r="C3" t="s">
        <v>2511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2509</v>
      </c>
      <c r="C4" t="s">
        <v>2512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2509</v>
      </c>
      <c r="C5" t="s">
        <v>2513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2509</v>
      </c>
      <c r="C6" t="s">
        <v>2514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2509</v>
      </c>
      <c r="C7" t="s">
        <v>2515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2509</v>
      </c>
      <c r="C8" t="s">
        <v>2516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2509</v>
      </c>
      <c r="C9" t="s">
        <v>2517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2509</v>
      </c>
      <c r="C10" t="s">
        <v>2518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2509</v>
      </c>
      <c r="C11" t="s">
        <v>2519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2509</v>
      </c>
      <c r="C12" t="s">
        <v>2520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2509</v>
      </c>
      <c r="C13" t="s">
        <v>2521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2509</v>
      </c>
      <c r="C14" t="s">
        <v>2522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2509</v>
      </c>
      <c r="C15" t="s">
        <v>2523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2509</v>
      </c>
      <c r="C16" t="s">
        <v>2524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2509</v>
      </c>
      <c r="C17" t="s">
        <v>2525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2509</v>
      </c>
      <c r="C18" t="s">
        <v>2526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2509</v>
      </c>
      <c r="C19" t="s">
        <v>2527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2509</v>
      </c>
      <c r="C20" t="s">
        <v>2528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2509</v>
      </c>
      <c r="C21" t="s">
        <v>2529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2509</v>
      </c>
      <c r="C22" t="s">
        <v>2530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2509</v>
      </c>
      <c r="C23" t="s">
        <v>2531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2509</v>
      </c>
      <c r="C24" t="s">
        <v>2532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2509</v>
      </c>
      <c r="C25" t="s">
        <v>2533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2509</v>
      </c>
      <c r="C26" t="s">
        <v>2534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2509</v>
      </c>
      <c r="C27" t="s">
        <v>2535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2509</v>
      </c>
      <c r="C28" t="s">
        <v>2536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2509</v>
      </c>
      <c r="C29" t="s">
        <v>2537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2509</v>
      </c>
      <c r="C30" t="s">
        <v>2538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2509</v>
      </c>
      <c r="C31" t="s">
        <v>2539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2509</v>
      </c>
      <c r="C32" t="s">
        <v>2540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2509</v>
      </c>
      <c r="C33" t="s">
        <v>2541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2509</v>
      </c>
      <c r="C34" t="s">
        <v>2542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2509</v>
      </c>
      <c r="C35" t="s">
        <v>2543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2509</v>
      </c>
      <c r="C36" t="s">
        <v>2544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2509</v>
      </c>
      <c r="C37" t="s">
        <v>2545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2509</v>
      </c>
      <c r="C38" t="s">
        <v>2546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2509</v>
      </c>
      <c r="C39" t="s">
        <v>2547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2509</v>
      </c>
      <c r="C40" t="s">
        <v>2548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2509</v>
      </c>
      <c r="C41" t="s">
        <v>2549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2509</v>
      </c>
      <c r="C42" t="s">
        <v>2550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2509</v>
      </c>
      <c r="C43" t="s">
        <v>2551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2509</v>
      </c>
      <c r="C44" t="s">
        <v>2552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2509</v>
      </c>
      <c r="C45" t="s">
        <v>2553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2509</v>
      </c>
      <c r="C46" t="s">
        <v>2554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2509</v>
      </c>
      <c r="C47" t="s">
        <v>2555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2509</v>
      </c>
      <c r="C48" t="s">
        <v>2556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2509</v>
      </c>
      <c r="C49" t="s">
        <v>2557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2509</v>
      </c>
      <c r="C50" t="s">
        <v>2558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2509</v>
      </c>
      <c r="C51" t="s">
        <v>2559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2509</v>
      </c>
      <c r="C52" t="s">
        <v>2560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2509</v>
      </c>
      <c r="C53" t="s">
        <v>2561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2509</v>
      </c>
      <c r="C54" t="s">
        <v>2562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2509</v>
      </c>
      <c r="C55" t="s">
        <v>2563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2509</v>
      </c>
      <c r="C56" t="s">
        <v>2564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2509</v>
      </c>
      <c r="C57" t="s">
        <v>2565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2509</v>
      </c>
      <c r="C58" t="s">
        <v>2566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2509</v>
      </c>
      <c r="C59" t="s">
        <v>2567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2509</v>
      </c>
      <c r="C60" t="s">
        <v>2568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2509</v>
      </c>
      <c r="C61" t="s">
        <v>2569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2509</v>
      </c>
      <c r="C62" t="s">
        <v>2570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2509</v>
      </c>
      <c r="C63" t="s">
        <v>2571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2509</v>
      </c>
      <c r="C64" t="s">
        <v>2572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2509</v>
      </c>
      <c r="C65" t="s">
        <v>2573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2509</v>
      </c>
      <c r="C66" t="s">
        <v>2574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2509</v>
      </c>
      <c r="C67" t="s">
        <v>2575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2509</v>
      </c>
      <c r="C68" t="s">
        <v>2576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2509</v>
      </c>
      <c r="C69" t="s">
        <v>2577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2509</v>
      </c>
      <c r="C70" t="s">
        <v>2578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2509</v>
      </c>
      <c r="C71" t="s">
        <v>2579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2509</v>
      </c>
      <c r="C72" t="s">
        <v>2580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2509</v>
      </c>
      <c r="C73" t="s">
        <v>2581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2509</v>
      </c>
      <c r="C74" t="s">
        <v>2582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2509</v>
      </c>
      <c r="C75" t="s">
        <v>2583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2509</v>
      </c>
      <c r="C76" t="s">
        <v>2584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2509</v>
      </c>
      <c r="C77" t="s">
        <v>2585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2509</v>
      </c>
      <c r="C78" t="s">
        <v>2586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2509</v>
      </c>
      <c r="C79" t="s">
        <v>2587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2509</v>
      </c>
      <c r="C80" t="s">
        <v>2588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2509</v>
      </c>
      <c r="C81" t="s">
        <v>2589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2509</v>
      </c>
      <c r="C82" t="s">
        <v>2590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2509</v>
      </c>
      <c r="C83" t="s">
        <v>2591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2509</v>
      </c>
      <c r="C84" t="s">
        <v>2592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2509</v>
      </c>
      <c r="C85" t="s">
        <v>2593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2509</v>
      </c>
      <c r="C86" t="s">
        <v>2594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2509</v>
      </c>
      <c r="C87" t="s">
        <v>2595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2509</v>
      </c>
      <c r="C88" t="s">
        <v>2596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2509</v>
      </c>
      <c r="C89" t="s">
        <v>2597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2509</v>
      </c>
      <c r="C90" t="s">
        <v>2598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2509</v>
      </c>
      <c r="C91" t="s">
        <v>2599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2509</v>
      </c>
      <c r="C92" t="s">
        <v>2600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2509</v>
      </c>
      <c r="C93" t="s">
        <v>2601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2509</v>
      </c>
      <c r="C94" t="s">
        <v>2602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2509</v>
      </c>
      <c r="C95" t="s">
        <v>2603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2509</v>
      </c>
      <c r="C96" t="s">
        <v>2604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2509</v>
      </c>
      <c r="C97" t="s">
        <v>2605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2509</v>
      </c>
      <c r="C98" t="s">
        <v>2606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2509</v>
      </c>
      <c r="C99" t="s">
        <v>2607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2509</v>
      </c>
      <c r="C100" t="s">
        <v>2608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2509</v>
      </c>
      <c r="C101" t="s">
        <v>2609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2509</v>
      </c>
      <c r="C102" t="s">
        <v>2610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2509</v>
      </c>
      <c r="C103" t="s">
        <v>2611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2509</v>
      </c>
      <c r="C104" t="s">
        <v>2612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2509</v>
      </c>
      <c r="C105" t="s">
        <v>2613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2509</v>
      </c>
      <c r="C106" t="s">
        <v>2614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2509</v>
      </c>
      <c r="C107" t="s">
        <v>2615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2509</v>
      </c>
      <c r="C108" t="s">
        <v>2616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2509</v>
      </c>
      <c r="C109" t="s">
        <v>2617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2509</v>
      </c>
      <c r="C110" t="s">
        <v>2618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2509</v>
      </c>
      <c r="C111" t="s">
        <v>2619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2509</v>
      </c>
      <c r="C112" t="s">
        <v>2620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2509</v>
      </c>
      <c r="C113" t="s">
        <v>2621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2509</v>
      </c>
      <c r="C114" t="s">
        <v>2622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2509</v>
      </c>
      <c r="C115" t="s">
        <v>2623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2509</v>
      </c>
      <c r="C116" t="s">
        <v>2624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2509</v>
      </c>
      <c r="C117" t="s">
        <v>2625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2509</v>
      </c>
      <c r="C118" t="s">
        <v>2626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2509</v>
      </c>
      <c r="C119" t="s">
        <v>2627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2509</v>
      </c>
      <c r="C120" t="s">
        <v>2628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2509</v>
      </c>
      <c r="C121" t="s">
        <v>2629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2509</v>
      </c>
      <c r="C122" t="s">
        <v>2630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2509</v>
      </c>
      <c r="C123" t="s">
        <v>2631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2509</v>
      </c>
      <c r="C124" t="s">
        <v>2632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2509</v>
      </c>
      <c r="C125" t="s">
        <v>2633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2509</v>
      </c>
      <c r="C126" t="s">
        <v>2634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2509</v>
      </c>
      <c r="C127" t="s">
        <v>2635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2509</v>
      </c>
      <c r="C128" t="s">
        <v>2636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2509</v>
      </c>
      <c r="C129" t="s">
        <v>2637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2509</v>
      </c>
      <c r="C130" t="s">
        <v>2638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2509</v>
      </c>
      <c r="C131" t="s">
        <v>2639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2509</v>
      </c>
      <c r="C132" t="s">
        <v>2640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2509</v>
      </c>
      <c r="C133" t="s">
        <v>2641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2509</v>
      </c>
      <c r="C134" t="s">
        <v>2642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2509</v>
      </c>
      <c r="C135" t="s">
        <v>2643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2509</v>
      </c>
      <c r="C136" t="s">
        <v>2639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2509</v>
      </c>
      <c r="C137" t="s">
        <v>2644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2509</v>
      </c>
      <c r="C138" t="s">
        <v>2645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2509</v>
      </c>
      <c r="C139" t="s">
        <v>2646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2509</v>
      </c>
      <c r="C140" t="s">
        <v>2647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2509</v>
      </c>
      <c r="C141" t="s">
        <v>2639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2509</v>
      </c>
      <c r="C142" t="s">
        <v>2648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2509</v>
      </c>
      <c r="C143" t="s">
        <v>2649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2509</v>
      </c>
      <c r="C144" t="s">
        <v>2650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2509</v>
      </c>
      <c r="C145" t="s">
        <v>2651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2509</v>
      </c>
      <c r="C146" t="s">
        <v>2652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2509</v>
      </c>
      <c r="C147" t="s">
        <v>2639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2509</v>
      </c>
      <c r="C148" t="s">
        <v>2653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2654</v>
      </c>
      <c r="C149" t="s">
        <v>2655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2654</v>
      </c>
      <c r="C150" t="s">
        <v>2656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2509</v>
      </c>
      <c r="C151" t="s">
        <v>2657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2509</v>
      </c>
      <c r="C152" t="s">
        <v>2639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2509</v>
      </c>
      <c r="C153" t="s">
        <v>2639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2509</v>
      </c>
      <c r="C154" t="s">
        <v>2658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2509</v>
      </c>
      <c r="C155" t="s">
        <v>2639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2509</v>
      </c>
      <c r="C156" t="s">
        <v>2639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2509</v>
      </c>
      <c r="C157" t="s">
        <v>2659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2509</v>
      </c>
      <c r="C158" t="s">
        <v>2639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2660</v>
      </c>
      <c r="C159" t="s">
        <v>2661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2509</v>
      </c>
      <c r="C160" t="s">
        <v>2662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2509</v>
      </c>
      <c r="C161" t="s">
        <v>2639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2509</v>
      </c>
      <c r="C162" t="s">
        <v>2663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2509</v>
      </c>
      <c r="C163" t="s">
        <v>2639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2509</v>
      </c>
      <c r="C164" t="s">
        <v>2664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2509</v>
      </c>
      <c r="C165" t="s">
        <v>2639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2509</v>
      </c>
      <c r="C166" t="s">
        <v>2665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2509</v>
      </c>
      <c r="C167" t="s">
        <v>2639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2509</v>
      </c>
      <c r="C168" t="s">
        <v>2666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2509</v>
      </c>
      <c r="C169" t="s">
        <v>2639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2509</v>
      </c>
      <c r="C170" t="s">
        <v>2639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2654</v>
      </c>
      <c r="C171" t="s">
        <v>2667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2509</v>
      </c>
      <c r="C172" t="s">
        <v>2668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2509</v>
      </c>
      <c r="C173" t="s">
        <v>2639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2509</v>
      </c>
      <c r="C174" t="s">
        <v>2639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2509</v>
      </c>
      <c r="C175" t="s">
        <v>2639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2509</v>
      </c>
      <c r="C176" t="s">
        <v>2639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2509</v>
      </c>
      <c r="C177" t="s">
        <v>2639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2509</v>
      </c>
      <c r="C178" t="s">
        <v>2639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2509</v>
      </c>
      <c r="C179" t="s">
        <v>2639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2509</v>
      </c>
      <c r="C180" t="s">
        <v>2639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2660</v>
      </c>
      <c r="C181" t="s">
        <v>2669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2509</v>
      </c>
      <c r="C182" t="s">
        <v>2639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2509</v>
      </c>
      <c r="C183" t="s">
        <v>2639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2509</v>
      </c>
      <c r="C184" t="s">
        <v>2639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2509</v>
      </c>
      <c r="C185" t="s">
        <v>2639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2509</v>
      </c>
      <c r="C186" t="s">
        <v>2639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2509</v>
      </c>
      <c r="C187" t="s">
        <v>2670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2509</v>
      </c>
      <c r="C188" t="s">
        <v>2671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2509</v>
      </c>
      <c r="C189" t="s">
        <v>2639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2509</v>
      </c>
      <c r="C190" t="s">
        <v>2639</v>
      </c>
      <c r="E190">
        <v>73.27</v>
      </c>
      <c r="F190" s="32">
        <f t="shared" si="2"/>
        <v>12278.430000000002</v>
      </c>
      <c r="G190" t="s">
        <v>1</v>
      </c>
      <c r="H190" t="s">
        <v>3929</v>
      </c>
    </row>
    <row r="191" spans="1:8" x14ac:dyDescent="0.25">
      <c r="A191" s="31">
        <v>45356</v>
      </c>
      <c r="B191" t="s">
        <v>2509</v>
      </c>
      <c r="C191" t="s">
        <v>2639</v>
      </c>
      <c r="E191">
        <v>88.05</v>
      </c>
      <c r="F191" s="32">
        <f t="shared" si="2"/>
        <v>12366.480000000001</v>
      </c>
      <c r="G191" t="s">
        <v>1</v>
      </c>
      <c r="H191" t="s">
        <v>3929</v>
      </c>
    </row>
    <row r="192" spans="1:8" x14ac:dyDescent="0.25">
      <c r="A192" s="31">
        <v>45358</v>
      </c>
      <c r="B192" t="s">
        <v>2509</v>
      </c>
      <c r="C192" t="s">
        <v>2639</v>
      </c>
      <c r="E192">
        <v>439.89</v>
      </c>
      <c r="F192" s="32">
        <f t="shared" si="2"/>
        <v>12806.37</v>
      </c>
      <c r="G192" t="s">
        <v>1</v>
      </c>
      <c r="H192" t="s">
        <v>3929</v>
      </c>
    </row>
    <row r="193" spans="1:9" x14ac:dyDescent="0.25">
      <c r="A193" s="31">
        <v>45358</v>
      </c>
      <c r="B193" t="s">
        <v>2509</v>
      </c>
      <c r="C193" t="s">
        <v>2672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2509</v>
      </c>
      <c r="C194" t="s">
        <v>2639</v>
      </c>
      <c r="E194">
        <v>161.11000000000001</v>
      </c>
      <c r="F194" s="32">
        <f t="shared" si="2"/>
        <v>12997.480000000001</v>
      </c>
      <c r="G194" t="s">
        <v>1</v>
      </c>
      <c r="H194" t="s">
        <v>3929</v>
      </c>
    </row>
    <row r="195" spans="1:9" x14ac:dyDescent="0.25">
      <c r="A195" s="31">
        <v>45359</v>
      </c>
      <c r="B195" t="s">
        <v>2509</v>
      </c>
      <c r="C195" t="s">
        <v>2673</v>
      </c>
      <c r="E195">
        <v>55</v>
      </c>
      <c r="F195" s="32">
        <f t="shared" si="2"/>
        <v>13052.480000000001</v>
      </c>
      <c r="G195" t="s">
        <v>1</v>
      </c>
      <c r="H195" t="s">
        <v>3929</v>
      </c>
    </row>
    <row r="196" spans="1:9" x14ac:dyDescent="0.25">
      <c r="A196" s="31">
        <v>45362</v>
      </c>
      <c r="B196" t="s">
        <v>2509</v>
      </c>
      <c r="C196" t="s">
        <v>2639</v>
      </c>
      <c r="E196">
        <v>131.97</v>
      </c>
      <c r="F196" s="32">
        <f t="shared" ref="F196:F259" si="3">F195+E196-D196</f>
        <v>13184.45</v>
      </c>
      <c r="G196" t="s">
        <v>1</v>
      </c>
      <c r="H196" t="s">
        <v>3929</v>
      </c>
    </row>
    <row r="197" spans="1:9" x14ac:dyDescent="0.25">
      <c r="A197" s="31">
        <v>45363</v>
      </c>
      <c r="B197" t="s">
        <v>2509</v>
      </c>
      <c r="C197" t="s">
        <v>2639</v>
      </c>
      <c r="E197">
        <v>204.64</v>
      </c>
      <c r="F197" s="32">
        <f t="shared" si="3"/>
        <v>13389.09</v>
      </c>
      <c r="G197" t="s">
        <v>1</v>
      </c>
      <c r="H197" t="s">
        <v>3929</v>
      </c>
    </row>
    <row r="198" spans="1:9" x14ac:dyDescent="0.25">
      <c r="A198" s="31">
        <v>45364</v>
      </c>
      <c r="B198" t="s">
        <v>2509</v>
      </c>
      <c r="C198" t="s">
        <v>2639</v>
      </c>
      <c r="E198">
        <v>205.45</v>
      </c>
      <c r="F198" s="32">
        <f t="shared" si="3"/>
        <v>13594.54</v>
      </c>
      <c r="G198" t="s">
        <v>1</v>
      </c>
      <c r="H198" t="s">
        <v>3929</v>
      </c>
    </row>
    <row r="199" spans="1:9" x14ac:dyDescent="0.25">
      <c r="A199" s="31">
        <v>45364</v>
      </c>
      <c r="B199" t="s">
        <v>2509</v>
      </c>
      <c r="C199" t="s">
        <v>2600</v>
      </c>
      <c r="E199">
        <v>15</v>
      </c>
      <c r="F199" s="32">
        <f t="shared" si="3"/>
        <v>13609.54</v>
      </c>
      <c r="G199" t="s">
        <v>1</v>
      </c>
      <c r="H199" t="s">
        <v>3929</v>
      </c>
    </row>
    <row r="200" spans="1:9" x14ac:dyDescent="0.25">
      <c r="A200" s="31">
        <v>45365</v>
      </c>
      <c r="B200" t="s">
        <v>2509</v>
      </c>
      <c r="C200" t="s">
        <v>2639</v>
      </c>
      <c r="E200">
        <v>527.54999999999995</v>
      </c>
      <c r="F200" s="32">
        <f t="shared" si="3"/>
        <v>14137.09</v>
      </c>
      <c r="G200" t="s">
        <v>1</v>
      </c>
      <c r="H200" t="s">
        <v>3929</v>
      </c>
    </row>
    <row r="201" spans="1:9" x14ac:dyDescent="0.25">
      <c r="A201" s="31">
        <v>45366</v>
      </c>
      <c r="B201" t="s">
        <v>2509</v>
      </c>
      <c r="C201" t="s">
        <v>2639</v>
      </c>
      <c r="E201">
        <v>307.41000000000003</v>
      </c>
      <c r="F201" s="32">
        <f t="shared" si="3"/>
        <v>14444.5</v>
      </c>
      <c r="G201" t="s">
        <v>1</v>
      </c>
      <c r="H201" t="s">
        <v>3929</v>
      </c>
    </row>
    <row r="202" spans="1:9" x14ac:dyDescent="0.25">
      <c r="A202" s="31">
        <v>45366</v>
      </c>
      <c r="B202" t="s">
        <v>2509</v>
      </c>
      <c r="C202" t="s">
        <v>2674</v>
      </c>
      <c r="E202">
        <v>15</v>
      </c>
      <c r="F202" s="32">
        <f t="shared" si="3"/>
        <v>14459.5</v>
      </c>
      <c r="G202" t="s">
        <v>1</v>
      </c>
      <c r="H202" t="s">
        <v>3929</v>
      </c>
    </row>
    <row r="203" spans="1:9" x14ac:dyDescent="0.25">
      <c r="A203" s="31">
        <v>45366</v>
      </c>
      <c r="B203" t="s">
        <v>2654</v>
      </c>
      <c r="C203" t="s">
        <v>2675</v>
      </c>
      <c r="D203">
        <v>309.02</v>
      </c>
      <c r="F203" s="32">
        <f t="shared" si="3"/>
        <v>14150.48</v>
      </c>
      <c r="G203" t="s">
        <v>7</v>
      </c>
    </row>
    <row r="204" spans="1:9" x14ac:dyDescent="0.25">
      <c r="A204" s="31">
        <v>45367</v>
      </c>
      <c r="B204" t="s">
        <v>2509</v>
      </c>
      <c r="C204" t="s">
        <v>2676</v>
      </c>
      <c r="E204">
        <v>100</v>
      </c>
      <c r="F204" s="32">
        <f t="shared" si="3"/>
        <v>14250.48</v>
      </c>
      <c r="G204" t="s">
        <v>3872</v>
      </c>
      <c r="H204" t="s">
        <v>3929</v>
      </c>
      <c r="I204" t="s">
        <v>3927</v>
      </c>
    </row>
    <row r="205" spans="1:9" x14ac:dyDescent="0.25">
      <c r="A205" s="31">
        <v>45369</v>
      </c>
      <c r="B205" t="s">
        <v>2509</v>
      </c>
      <c r="C205" t="s">
        <v>2639</v>
      </c>
      <c r="E205">
        <v>351.29</v>
      </c>
      <c r="F205" s="32">
        <f t="shared" si="3"/>
        <v>14601.77</v>
      </c>
      <c r="G205" t="s">
        <v>1</v>
      </c>
      <c r="H205" t="s">
        <v>3929</v>
      </c>
    </row>
    <row r="206" spans="1:9" x14ac:dyDescent="0.25">
      <c r="A206" s="31">
        <v>45370</v>
      </c>
      <c r="B206" t="s">
        <v>2509</v>
      </c>
      <c r="C206" t="s">
        <v>2639</v>
      </c>
      <c r="E206">
        <v>29.35</v>
      </c>
      <c r="F206" s="32">
        <f t="shared" si="3"/>
        <v>14631.12</v>
      </c>
      <c r="G206" t="s">
        <v>1</v>
      </c>
      <c r="H206" t="s">
        <v>3929</v>
      </c>
    </row>
    <row r="207" spans="1:9" x14ac:dyDescent="0.25">
      <c r="A207" s="31">
        <v>45372</v>
      </c>
      <c r="B207" t="s">
        <v>2660</v>
      </c>
      <c r="C207" t="s">
        <v>2677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2509</v>
      </c>
      <c r="C208" t="s">
        <v>2678</v>
      </c>
      <c r="E208">
        <v>0.98</v>
      </c>
      <c r="F208" s="32">
        <f t="shared" si="3"/>
        <v>14627.1</v>
      </c>
      <c r="G208" t="s">
        <v>3872</v>
      </c>
    </row>
    <row r="209" spans="1:9" x14ac:dyDescent="0.25">
      <c r="A209" s="31">
        <v>45376</v>
      </c>
      <c r="B209" t="s">
        <v>2509</v>
      </c>
      <c r="C209" t="s">
        <v>2679</v>
      </c>
      <c r="E209">
        <v>842.58</v>
      </c>
      <c r="F209" s="32">
        <f t="shared" si="3"/>
        <v>15469.68</v>
      </c>
      <c r="G209" t="s">
        <v>3868</v>
      </c>
      <c r="H209" t="s">
        <v>3929</v>
      </c>
    </row>
    <row r="210" spans="1:9" x14ac:dyDescent="0.25">
      <c r="A210" s="31">
        <v>45378</v>
      </c>
      <c r="B210" t="s">
        <v>2509</v>
      </c>
      <c r="C210" t="s">
        <v>2680</v>
      </c>
      <c r="E210">
        <v>324.42</v>
      </c>
      <c r="F210" s="32">
        <f t="shared" si="3"/>
        <v>15794.1</v>
      </c>
      <c r="G210" t="s">
        <v>3868</v>
      </c>
      <c r="H210" t="s">
        <v>3929</v>
      </c>
    </row>
    <row r="211" spans="1:9" x14ac:dyDescent="0.25">
      <c r="A211" s="31">
        <v>45379</v>
      </c>
      <c r="B211" t="s">
        <v>2509</v>
      </c>
      <c r="C211" t="s">
        <v>2639</v>
      </c>
      <c r="E211">
        <v>344.4</v>
      </c>
      <c r="F211" s="32">
        <f t="shared" si="3"/>
        <v>16138.5</v>
      </c>
      <c r="G211" t="s">
        <v>3868</v>
      </c>
      <c r="H211" t="s">
        <v>3929</v>
      </c>
    </row>
    <row r="212" spans="1:9" x14ac:dyDescent="0.25">
      <c r="A212" s="31">
        <v>45379</v>
      </c>
      <c r="B212" t="s">
        <v>2509</v>
      </c>
      <c r="C212" t="s">
        <v>2681</v>
      </c>
      <c r="E212">
        <v>580.02</v>
      </c>
      <c r="F212" s="32">
        <f t="shared" si="3"/>
        <v>16718.52</v>
      </c>
      <c r="G212" t="s">
        <v>3868</v>
      </c>
      <c r="H212" t="s">
        <v>3929</v>
      </c>
    </row>
    <row r="213" spans="1:9" x14ac:dyDescent="0.25">
      <c r="A213" s="31">
        <v>45385</v>
      </c>
      <c r="B213" t="s">
        <v>2509</v>
      </c>
      <c r="C213" t="s">
        <v>2690</v>
      </c>
      <c r="E213">
        <v>663.59</v>
      </c>
      <c r="F213" s="32">
        <f t="shared" si="3"/>
        <v>17382.11</v>
      </c>
      <c r="G213" t="s">
        <v>3868</v>
      </c>
      <c r="H213" t="s">
        <v>3929</v>
      </c>
    </row>
    <row r="214" spans="1:9" x14ac:dyDescent="0.25">
      <c r="A214" s="31">
        <v>45385</v>
      </c>
      <c r="B214" t="s">
        <v>2509</v>
      </c>
      <c r="C214" t="s">
        <v>2691</v>
      </c>
      <c r="E214">
        <v>304.76</v>
      </c>
      <c r="F214" s="32">
        <f t="shared" si="3"/>
        <v>17686.87</v>
      </c>
      <c r="G214" t="s">
        <v>3868</v>
      </c>
      <c r="H214" t="s">
        <v>3929</v>
      </c>
    </row>
    <row r="215" spans="1:9" x14ac:dyDescent="0.25">
      <c r="A215" s="31">
        <v>45386</v>
      </c>
      <c r="B215" t="s">
        <v>2692</v>
      </c>
      <c r="C215" s="34">
        <v>101415</v>
      </c>
      <c r="D215">
        <v>100</v>
      </c>
      <c r="F215" s="32">
        <f t="shared" si="3"/>
        <v>17586.87</v>
      </c>
      <c r="G215" t="s">
        <v>10</v>
      </c>
      <c r="H215" t="s">
        <v>3929</v>
      </c>
    </row>
    <row r="216" spans="1:9" x14ac:dyDescent="0.25">
      <c r="A216" s="31">
        <v>45386</v>
      </c>
      <c r="B216" t="s">
        <v>2509</v>
      </c>
      <c r="C216" t="s">
        <v>2639</v>
      </c>
      <c r="E216">
        <v>172.7</v>
      </c>
      <c r="F216" s="32">
        <f t="shared" si="3"/>
        <v>17759.57</v>
      </c>
      <c r="G216" t="s">
        <v>3868</v>
      </c>
      <c r="H216" t="s">
        <v>3929</v>
      </c>
    </row>
    <row r="217" spans="1:9" x14ac:dyDescent="0.25">
      <c r="A217" s="31">
        <v>45387</v>
      </c>
      <c r="B217" t="s">
        <v>2654</v>
      </c>
      <c r="C217" t="s">
        <v>2693</v>
      </c>
      <c r="D217">
        <v>63.98</v>
      </c>
      <c r="F217" s="32">
        <f t="shared" si="3"/>
        <v>17695.59</v>
      </c>
      <c r="G217" t="s">
        <v>6</v>
      </c>
      <c r="I217" t="s">
        <v>3933</v>
      </c>
    </row>
    <row r="218" spans="1:9" x14ac:dyDescent="0.25">
      <c r="A218" s="31">
        <v>45387</v>
      </c>
      <c r="B218" t="s">
        <v>2654</v>
      </c>
      <c r="C218" t="s">
        <v>2675</v>
      </c>
      <c r="D218">
        <v>1500</v>
      </c>
      <c r="F218" s="32">
        <f t="shared" si="3"/>
        <v>16195.59</v>
      </c>
      <c r="G218" t="s">
        <v>7</v>
      </c>
      <c r="I218" t="s">
        <v>3925</v>
      </c>
    </row>
    <row r="219" spans="1:9" x14ac:dyDescent="0.25">
      <c r="A219" s="31">
        <v>45387</v>
      </c>
      <c r="B219" t="s">
        <v>2654</v>
      </c>
      <c r="C219" t="s">
        <v>2694</v>
      </c>
      <c r="D219">
        <v>175</v>
      </c>
      <c r="F219" s="32">
        <f t="shared" si="3"/>
        <v>16020.59</v>
      </c>
      <c r="G219" t="s">
        <v>2013</v>
      </c>
      <c r="H219" t="s">
        <v>3929</v>
      </c>
    </row>
    <row r="220" spans="1:9" x14ac:dyDescent="0.25">
      <c r="A220" s="31">
        <v>45387</v>
      </c>
      <c r="B220" t="s">
        <v>2654</v>
      </c>
      <c r="C220" t="s">
        <v>2695</v>
      </c>
      <c r="D220">
        <v>1500</v>
      </c>
      <c r="F220" s="32">
        <f t="shared" si="3"/>
        <v>14520.59</v>
      </c>
      <c r="G220" t="s">
        <v>3924</v>
      </c>
      <c r="H220" t="s">
        <v>3929</v>
      </c>
    </row>
    <row r="221" spans="1:9" x14ac:dyDescent="0.25">
      <c r="A221" s="31">
        <v>45390</v>
      </c>
      <c r="B221" t="s">
        <v>2509</v>
      </c>
      <c r="C221" t="s">
        <v>2696</v>
      </c>
      <c r="E221">
        <v>570.20000000000005</v>
      </c>
      <c r="F221" s="32">
        <f t="shared" si="3"/>
        <v>15090.79</v>
      </c>
      <c r="G221" t="s">
        <v>3868</v>
      </c>
      <c r="H221" t="s">
        <v>3929</v>
      </c>
    </row>
    <row r="222" spans="1:9" x14ac:dyDescent="0.25">
      <c r="A222" s="31">
        <v>45391</v>
      </c>
      <c r="B222" t="s">
        <v>2692</v>
      </c>
      <c r="C222" s="34">
        <v>101413</v>
      </c>
      <c r="D222">
        <v>100</v>
      </c>
      <c r="F222" s="32">
        <f t="shared" si="3"/>
        <v>14990.79</v>
      </c>
      <c r="G222" t="s">
        <v>10</v>
      </c>
      <c r="H222" t="s">
        <v>3929</v>
      </c>
    </row>
    <row r="223" spans="1:9" x14ac:dyDescent="0.25">
      <c r="A223" s="31">
        <v>45393</v>
      </c>
      <c r="B223" t="s">
        <v>2697</v>
      </c>
      <c r="C223" t="s">
        <v>2698</v>
      </c>
      <c r="D223">
        <v>175</v>
      </c>
      <c r="F223" s="32">
        <f t="shared" si="3"/>
        <v>14815.79</v>
      </c>
      <c r="G223" t="s">
        <v>5</v>
      </c>
      <c r="H223" t="s">
        <v>3929</v>
      </c>
      <c r="I223" t="s">
        <v>3926</v>
      </c>
    </row>
    <row r="224" spans="1:9" x14ac:dyDescent="0.25">
      <c r="A224" s="31">
        <v>45393</v>
      </c>
      <c r="B224" t="s">
        <v>2692</v>
      </c>
      <c r="C224" s="34">
        <v>101412</v>
      </c>
      <c r="D224">
        <v>100</v>
      </c>
      <c r="F224" s="32">
        <f t="shared" si="3"/>
        <v>14715.79</v>
      </c>
      <c r="G224" t="s">
        <v>10</v>
      </c>
      <c r="H224" t="s">
        <v>3929</v>
      </c>
    </row>
    <row r="225" spans="1:9" x14ac:dyDescent="0.25">
      <c r="A225" s="31">
        <v>45400</v>
      </c>
      <c r="B225" t="s">
        <v>2692</v>
      </c>
      <c r="C225" s="34">
        <v>101416</v>
      </c>
      <c r="D225">
        <v>100</v>
      </c>
      <c r="F225" s="32">
        <f t="shared" si="3"/>
        <v>14615.79</v>
      </c>
      <c r="G225" t="s">
        <v>10</v>
      </c>
      <c r="H225" t="s">
        <v>3929</v>
      </c>
    </row>
    <row r="226" spans="1:9" x14ac:dyDescent="0.25">
      <c r="A226" s="31">
        <v>45403</v>
      </c>
      <c r="B226" t="s">
        <v>2660</v>
      </c>
      <c r="C226" t="s">
        <v>2699</v>
      </c>
      <c r="D226">
        <v>5</v>
      </c>
      <c r="F226" s="32">
        <f t="shared" si="3"/>
        <v>14610.79</v>
      </c>
      <c r="G226" t="s">
        <v>6</v>
      </c>
    </row>
    <row r="227" spans="1:9" x14ac:dyDescent="0.25">
      <c r="A227" s="31">
        <v>45407</v>
      </c>
      <c r="B227" t="s">
        <v>2654</v>
      </c>
      <c r="C227" t="s">
        <v>2700</v>
      </c>
      <c r="D227">
        <v>916.6</v>
      </c>
      <c r="F227" s="32">
        <f t="shared" si="3"/>
        <v>13694.19</v>
      </c>
      <c r="G227" t="s">
        <v>8</v>
      </c>
    </row>
    <row r="228" spans="1:9" x14ac:dyDescent="0.25">
      <c r="A228" s="31">
        <v>45407</v>
      </c>
      <c r="B228" t="s">
        <v>2654</v>
      </c>
      <c r="C228" t="s">
        <v>2701</v>
      </c>
      <c r="D228">
        <v>390</v>
      </c>
      <c r="F228" s="32">
        <f t="shared" si="3"/>
        <v>13304.19</v>
      </c>
      <c r="G228" t="s">
        <v>6</v>
      </c>
      <c r="I228" t="s">
        <v>3934</v>
      </c>
    </row>
    <row r="229" spans="1:9" x14ac:dyDescent="0.25">
      <c r="A229" s="31">
        <v>45407</v>
      </c>
      <c r="B229" t="s">
        <v>2654</v>
      </c>
      <c r="C229" t="s">
        <v>2702</v>
      </c>
      <c r="D229">
        <v>375</v>
      </c>
      <c r="F229" s="32">
        <f t="shared" si="3"/>
        <v>12929.19</v>
      </c>
      <c r="G229" t="s">
        <v>2013</v>
      </c>
      <c r="H229" t="s">
        <v>3929</v>
      </c>
    </row>
    <row r="230" spans="1:9" x14ac:dyDescent="0.25">
      <c r="A230" s="31">
        <v>45411</v>
      </c>
      <c r="B230" t="s">
        <v>2654</v>
      </c>
      <c r="C230" t="s">
        <v>2703</v>
      </c>
      <c r="D230">
        <v>262.5</v>
      </c>
      <c r="F230" s="32">
        <f t="shared" si="3"/>
        <v>12666.69</v>
      </c>
      <c r="G230" t="s">
        <v>3869</v>
      </c>
      <c r="H230" t="s">
        <v>3929</v>
      </c>
    </row>
    <row r="231" spans="1:9" x14ac:dyDescent="0.25">
      <c r="A231" s="31">
        <v>45411</v>
      </c>
      <c r="B231" t="s">
        <v>2654</v>
      </c>
      <c r="C231" t="s">
        <v>2704</v>
      </c>
      <c r="D231">
        <v>232.5</v>
      </c>
      <c r="F231" s="32">
        <f t="shared" si="3"/>
        <v>12434.19</v>
      </c>
      <c r="G231" t="s">
        <v>3869</v>
      </c>
      <c r="H231" t="s">
        <v>3929</v>
      </c>
    </row>
    <row r="232" spans="1:9" x14ac:dyDescent="0.25">
      <c r="A232" s="31">
        <v>45411</v>
      </c>
      <c r="B232" t="s">
        <v>2654</v>
      </c>
      <c r="C232" t="s">
        <v>2705</v>
      </c>
      <c r="D232">
        <v>131.25</v>
      </c>
      <c r="F232" s="32">
        <f t="shared" si="3"/>
        <v>12302.94</v>
      </c>
      <c r="G232" t="s">
        <v>3869</v>
      </c>
      <c r="H232" t="s">
        <v>3929</v>
      </c>
    </row>
    <row r="233" spans="1:9" x14ac:dyDescent="0.25">
      <c r="A233" s="31">
        <v>45411</v>
      </c>
      <c r="B233" t="s">
        <v>2654</v>
      </c>
      <c r="C233" t="s">
        <v>2706</v>
      </c>
      <c r="D233">
        <v>187.5</v>
      </c>
      <c r="F233" s="32">
        <f t="shared" si="3"/>
        <v>12115.44</v>
      </c>
      <c r="G233" t="s">
        <v>3869</v>
      </c>
      <c r="H233" t="s">
        <v>3929</v>
      </c>
    </row>
    <row r="234" spans="1:9" x14ac:dyDescent="0.25">
      <c r="A234" s="31">
        <v>45411</v>
      </c>
      <c r="B234" t="s">
        <v>2654</v>
      </c>
      <c r="C234" t="s">
        <v>2707</v>
      </c>
      <c r="D234">
        <v>221.25</v>
      </c>
      <c r="F234" s="32">
        <f t="shared" si="3"/>
        <v>11894.19</v>
      </c>
      <c r="G234" t="s">
        <v>3869</v>
      </c>
      <c r="H234" t="s">
        <v>3929</v>
      </c>
    </row>
    <row r="235" spans="1:9" x14ac:dyDescent="0.25">
      <c r="A235" s="31">
        <v>45411</v>
      </c>
      <c r="B235" t="s">
        <v>2654</v>
      </c>
      <c r="C235" t="s">
        <v>2708</v>
      </c>
      <c r="D235">
        <v>221.25</v>
      </c>
      <c r="F235" s="32">
        <f t="shared" si="3"/>
        <v>11672.94</v>
      </c>
      <c r="G235" t="s">
        <v>3869</v>
      </c>
      <c r="H235" t="s">
        <v>3929</v>
      </c>
    </row>
    <row r="236" spans="1:9" x14ac:dyDescent="0.25">
      <c r="A236" s="31">
        <v>45411</v>
      </c>
      <c r="B236" t="s">
        <v>2654</v>
      </c>
      <c r="C236" t="s">
        <v>2709</v>
      </c>
      <c r="D236">
        <v>247.5</v>
      </c>
      <c r="F236" s="32">
        <f t="shared" si="3"/>
        <v>11425.44</v>
      </c>
      <c r="G236" t="s">
        <v>3869</v>
      </c>
      <c r="H236" t="s">
        <v>3929</v>
      </c>
    </row>
    <row r="237" spans="1:9" x14ac:dyDescent="0.25">
      <c r="A237" s="31">
        <v>45411</v>
      </c>
      <c r="B237" t="s">
        <v>2654</v>
      </c>
      <c r="C237" t="s">
        <v>2710</v>
      </c>
      <c r="D237">
        <v>435</v>
      </c>
      <c r="F237" s="32">
        <f t="shared" si="3"/>
        <v>10990.44</v>
      </c>
      <c r="G237" t="s">
        <v>3869</v>
      </c>
      <c r="H237" t="s">
        <v>3929</v>
      </c>
    </row>
    <row r="238" spans="1:9" x14ac:dyDescent="0.25">
      <c r="A238" s="31">
        <v>45411</v>
      </c>
      <c r="B238" t="s">
        <v>2654</v>
      </c>
      <c r="C238" t="s">
        <v>2711</v>
      </c>
      <c r="D238">
        <v>318.75</v>
      </c>
      <c r="F238" s="32">
        <f t="shared" si="3"/>
        <v>10671.69</v>
      </c>
      <c r="G238" t="s">
        <v>3869</v>
      </c>
      <c r="H238" t="s">
        <v>3929</v>
      </c>
    </row>
    <row r="239" spans="1:9" x14ac:dyDescent="0.25">
      <c r="A239" s="31">
        <v>45411</v>
      </c>
      <c r="B239" t="s">
        <v>2654</v>
      </c>
      <c r="C239" t="s">
        <v>2712</v>
      </c>
      <c r="D239">
        <v>285</v>
      </c>
      <c r="F239" s="32">
        <f t="shared" si="3"/>
        <v>10386.69</v>
      </c>
      <c r="G239" t="s">
        <v>3869</v>
      </c>
      <c r="H239" t="s">
        <v>3929</v>
      </c>
    </row>
    <row r="240" spans="1:9" x14ac:dyDescent="0.25">
      <c r="A240" s="31">
        <v>45418</v>
      </c>
      <c r="B240" t="s">
        <v>2654</v>
      </c>
      <c r="C240" t="s">
        <v>3887</v>
      </c>
      <c r="D240">
        <v>90</v>
      </c>
      <c r="F240" s="32">
        <f t="shared" si="3"/>
        <v>10296.69</v>
      </c>
      <c r="G240" t="s">
        <v>3869</v>
      </c>
      <c r="H240" t="s">
        <v>3929</v>
      </c>
    </row>
    <row r="241" spans="1:9" x14ac:dyDescent="0.25">
      <c r="A241" s="31">
        <v>45419</v>
      </c>
      <c r="B241" t="s">
        <v>2509</v>
      </c>
      <c r="C241" t="s">
        <v>3888</v>
      </c>
      <c r="E241">
        <v>29.05</v>
      </c>
      <c r="F241" s="32">
        <f t="shared" si="3"/>
        <v>10325.74</v>
      </c>
      <c r="G241" t="s">
        <v>0</v>
      </c>
    </row>
    <row r="242" spans="1:9" x14ac:dyDescent="0.25">
      <c r="A242" s="31">
        <v>45420</v>
      </c>
      <c r="B242" t="s">
        <v>2509</v>
      </c>
      <c r="C242" t="s">
        <v>3888</v>
      </c>
      <c r="E242">
        <v>58.1</v>
      </c>
      <c r="F242" s="32">
        <f t="shared" si="3"/>
        <v>10383.84</v>
      </c>
      <c r="G242" t="s">
        <v>0</v>
      </c>
    </row>
    <row r="243" spans="1:9" x14ac:dyDescent="0.25">
      <c r="A243" s="31">
        <v>45421</v>
      </c>
      <c r="B243" t="s">
        <v>2509</v>
      </c>
      <c r="C243" t="s">
        <v>3888</v>
      </c>
      <c r="E243">
        <v>29.05</v>
      </c>
      <c r="F243" s="32">
        <f t="shared" si="3"/>
        <v>10412.89</v>
      </c>
      <c r="G243" t="s">
        <v>0</v>
      </c>
    </row>
    <row r="244" spans="1:9" x14ac:dyDescent="0.25">
      <c r="A244" s="31">
        <v>45433</v>
      </c>
      <c r="B244" t="s">
        <v>2509</v>
      </c>
      <c r="C244" t="s">
        <v>3888</v>
      </c>
      <c r="E244">
        <v>29.05</v>
      </c>
      <c r="F244" s="32">
        <f t="shared" si="3"/>
        <v>10441.939999999999</v>
      </c>
      <c r="G244" t="s">
        <v>0</v>
      </c>
    </row>
    <row r="245" spans="1:9" x14ac:dyDescent="0.25">
      <c r="A245" s="31">
        <v>45433</v>
      </c>
      <c r="B245" t="s">
        <v>3889</v>
      </c>
      <c r="C245" t="s">
        <v>3890</v>
      </c>
      <c r="D245">
        <v>6.6</v>
      </c>
      <c r="F245" s="32">
        <f t="shared" si="3"/>
        <v>10435.339999999998</v>
      </c>
      <c r="G245" t="s">
        <v>6</v>
      </c>
    </row>
    <row r="246" spans="1:9" x14ac:dyDescent="0.25">
      <c r="A246" s="31">
        <v>45446</v>
      </c>
      <c r="B246" t="s">
        <v>2509</v>
      </c>
      <c r="C246" t="s">
        <v>3888</v>
      </c>
      <c r="E246">
        <v>29.05</v>
      </c>
      <c r="F246" s="32">
        <f t="shared" si="3"/>
        <v>10464.389999999998</v>
      </c>
      <c r="G246" t="s">
        <v>0</v>
      </c>
    </row>
    <row r="247" spans="1:9" x14ac:dyDescent="0.25">
      <c r="A247" s="31">
        <v>45450</v>
      </c>
      <c r="B247" t="s">
        <v>2509</v>
      </c>
      <c r="C247" t="s">
        <v>3888</v>
      </c>
      <c r="E247">
        <v>29.05</v>
      </c>
      <c r="F247" s="32">
        <f t="shared" si="3"/>
        <v>10493.439999999997</v>
      </c>
      <c r="G247" t="s">
        <v>0</v>
      </c>
    </row>
    <row r="248" spans="1:9" x14ac:dyDescent="0.25">
      <c r="A248" s="31">
        <v>45454</v>
      </c>
      <c r="B248" t="s">
        <v>2654</v>
      </c>
      <c r="C248" t="s">
        <v>3891</v>
      </c>
      <c r="D248">
        <v>156.19999999999999</v>
      </c>
      <c r="F248" s="32">
        <f t="shared" si="3"/>
        <v>10337.239999999996</v>
      </c>
      <c r="G248" t="s">
        <v>3921</v>
      </c>
      <c r="I248" t="s">
        <v>3895</v>
      </c>
    </row>
    <row r="249" spans="1:9" x14ac:dyDescent="0.25">
      <c r="A249" s="31">
        <v>45454</v>
      </c>
      <c r="B249" t="s">
        <v>2697</v>
      </c>
      <c r="C249" t="s">
        <v>2698</v>
      </c>
      <c r="D249">
        <v>30</v>
      </c>
      <c r="F249" s="32">
        <f t="shared" si="3"/>
        <v>10307.239999999996</v>
      </c>
      <c r="G249" t="s">
        <v>5</v>
      </c>
    </row>
    <row r="250" spans="1:9" x14ac:dyDescent="0.25">
      <c r="A250" s="31">
        <v>45455</v>
      </c>
      <c r="B250" t="s">
        <v>2654</v>
      </c>
      <c r="C250" t="s">
        <v>3892</v>
      </c>
      <c r="D250">
        <v>30</v>
      </c>
      <c r="F250" s="32">
        <f t="shared" si="3"/>
        <v>10277.239999999996</v>
      </c>
      <c r="G250" t="s">
        <v>5</v>
      </c>
    </row>
    <row r="251" spans="1:9" x14ac:dyDescent="0.25">
      <c r="A251" s="31">
        <v>45462</v>
      </c>
      <c r="B251" t="s">
        <v>2654</v>
      </c>
      <c r="C251" t="s">
        <v>3893</v>
      </c>
      <c r="D251">
        <v>172.5</v>
      </c>
      <c r="F251" s="32">
        <f t="shared" si="3"/>
        <v>10104.739999999996</v>
      </c>
      <c r="G251" t="s">
        <v>7</v>
      </c>
    </row>
    <row r="252" spans="1:9" x14ac:dyDescent="0.25">
      <c r="A252" s="31">
        <v>45464</v>
      </c>
      <c r="B252" t="s">
        <v>3889</v>
      </c>
      <c r="C252" t="s">
        <v>3894</v>
      </c>
      <c r="D252">
        <v>5</v>
      </c>
      <c r="F252" s="32">
        <f t="shared" si="3"/>
        <v>10099.739999999996</v>
      </c>
      <c r="G252" t="s">
        <v>6</v>
      </c>
    </row>
    <row r="253" spans="1:9" x14ac:dyDescent="0.25">
      <c r="A253" s="31">
        <v>45477</v>
      </c>
      <c r="B253" t="s">
        <v>2654</v>
      </c>
      <c r="C253" t="s">
        <v>3896</v>
      </c>
      <c r="D253">
        <v>50</v>
      </c>
      <c r="F253" s="32">
        <f t="shared" si="3"/>
        <v>10049.739999999996</v>
      </c>
      <c r="G253" t="s">
        <v>3870</v>
      </c>
    </row>
    <row r="254" spans="1:9" x14ac:dyDescent="0.25">
      <c r="A254" s="31">
        <v>45477</v>
      </c>
      <c r="B254" t="s">
        <v>2654</v>
      </c>
      <c r="C254" t="s">
        <v>3897</v>
      </c>
      <c r="D254">
        <v>400</v>
      </c>
      <c r="F254" s="32">
        <f t="shared" si="3"/>
        <v>9649.7399999999961</v>
      </c>
      <c r="G254" t="s">
        <v>3870</v>
      </c>
    </row>
    <row r="255" spans="1:9" x14ac:dyDescent="0.25">
      <c r="A255" s="31">
        <v>45484</v>
      </c>
      <c r="B255" t="s">
        <v>2509</v>
      </c>
      <c r="C255" t="s">
        <v>3888</v>
      </c>
      <c r="E255">
        <v>29.05</v>
      </c>
      <c r="F255" s="32">
        <f t="shared" si="3"/>
        <v>9678.7899999999954</v>
      </c>
      <c r="G255" t="s">
        <v>0</v>
      </c>
    </row>
    <row r="256" spans="1:9" x14ac:dyDescent="0.25">
      <c r="A256" s="31">
        <v>45484</v>
      </c>
      <c r="B256" t="s">
        <v>2692</v>
      </c>
      <c r="C256" s="34">
        <v>101414</v>
      </c>
      <c r="D256">
        <v>100</v>
      </c>
      <c r="F256" s="32">
        <f t="shared" si="3"/>
        <v>9578.7899999999954</v>
      </c>
      <c r="G256" t="s">
        <v>10</v>
      </c>
      <c r="H256" t="s">
        <v>3929</v>
      </c>
    </row>
    <row r="257" spans="1:9" x14ac:dyDescent="0.25">
      <c r="A257" s="31">
        <v>45494</v>
      </c>
      <c r="B257" t="s">
        <v>3889</v>
      </c>
      <c r="C257" t="s">
        <v>3898</v>
      </c>
      <c r="D257">
        <v>5</v>
      </c>
      <c r="F257" s="32">
        <f t="shared" si="3"/>
        <v>9573.7899999999954</v>
      </c>
      <c r="G257" t="s">
        <v>6</v>
      </c>
    </row>
    <row r="258" spans="1:9" x14ac:dyDescent="0.25">
      <c r="A258" s="31">
        <v>45498</v>
      </c>
      <c r="B258" t="s">
        <v>2654</v>
      </c>
      <c r="C258" t="s">
        <v>3899</v>
      </c>
      <c r="D258">
        <v>1261.68</v>
      </c>
      <c r="F258" s="32">
        <f t="shared" si="3"/>
        <v>8312.1099999999951</v>
      </c>
      <c r="G258" t="s">
        <v>3923</v>
      </c>
      <c r="H258" t="s">
        <v>3929</v>
      </c>
      <c r="I258" t="s">
        <v>3935</v>
      </c>
    </row>
    <row r="259" spans="1:9" x14ac:dyDescent="0.25">
      <c r="A259" s="31">
        <v>45517</v>
      </c>
      <c r="B259" t="s">
        <v>2509</v>
      </c>
      <c r="C259" t="s">
        <v>3900</v>
      </c>
      <c r="E259">
        <v>18</v>
      </c>
      <c r="F259" s="32">
        <f t="shared" si="3"/>
        <v>8330.1099999999951</v>
      </c>
      <c r="G259" t="s">
        <v>1</v>
      </c>
      <c r="H259" t="s">
        <v>3930</v>
      </c>
    </row>
    <row r="260" spans="1:9" x14ac:dyDescent="0.25">
      <c r="A260" s="31">
        <v>45517</v>
      </c>
      <c r="B260" t="s">
        <v>2509</v>
      </c>
      <c r="C260" t="s">
        <v>3901</v>
      </c>
      <c r="E260">
        <v>18</v>
      </c>
      <c r="F260" s="32">
        <f t="shared" ref="F260:F299" si="4">F259+E260-D260</f>
        <v>8348.1099999999951</v>
      </c>
      <c r="G260" t="s">
        <v>1</v>
      </c>
      <c r="H260" t="s">
        <v>3930</v>
      </c>
    </row>
    <row r="261" spans="1:9" x14ac:dyDescent="0.25">
      <c r="A261" s="31">
        <v>45517</v>
      </c>
      <c r="B261" t="s">
        <v>2509</v>
      </c>
      <c r="C261" t="s">
        <v>3902</v>
      </c>
      <c r="E261">
        <v>18</v>
      </c>
      <c r="F261" s="32">
        <f t="shared" si="4"/>
        <v>8366.1099999999951</v>
      </c>
      <c r="G261" t="s">
        <v>1</v>
      </c>
      <c r="H261" t="s">
        <v>3930</v>
      </c>
    </row>
    <row r="262" spans="1:9" x14ac:dyDescent="0.25">
      <c r="A262" s="31">
        <v>45518</v>
      </c>
      <c r="B262" t="s">
        <v>2509</v>
      </c>
      <c r="C262" t="s">
        <v>3903</v>
      </c>
      <c r="E262">
        <v>15</v>
      </c>
      <c r="F262" s="32">
        <f t="shared" si="4"/>
        <v>8381.1099999999951</v>
      </c>
      <c r="G262" t="s">
        <v>1</v>
      </c>
      <c r="H262" t="s">
        <v>3930</v>
      </c>
    </row>
    <row r="263" spans="1:9" x14ac:dyDescent="0.25">
      <c r="A263" s="31">
        <v>45518</v>
      </c>
      <c r="B263" t="s">
        <v>2509</v>
      </c>
      <c r="C263" t="s">
        <v>3904</v>
      </c>
      <c r="E263">
        <v>15</v>
      </c>
      <c r="F263" s="32">
        <f t="shared" si="4"/>
        <v>8396.1099999999951</v>
      </c>
      <c r="G263" t="s">
        <v>1</v>
      </c>
      <c r="H263" t="s">
        <v>3930</v>
      </c>
    </row>
    <row r="264" spans="1:9" x14ac:dyDescent="0.25">
      <c r="A264" s="31">
        <v>45518</v>
      </c>
      <c r="B264" t="s">
        <v>2509</v>
      </c>
      <c r="C264" t="s">
        <v>3905</v>
      </c>
      <c r="E264">
        <v>15</v>
      </c>
      <c r="F264" s="32">
        <f t="shared" si="4"/>
        <v>8411.1099999999951</v>
      </c>
      <c r="G264" t="s">
        <v>1</v>
      </c>
      <c r="H264" t="s">
        <v>3930</v>
      </c>
    </row>
    <row r="265" spans="1:9" x14ac:dyDescent="0.25">
      <c r="A265" s="31">
        <v>45519</v>
      </c>
      <c r="B265" t="s">
        <v>2509</v>
      </c>
      <c r="C265" t="s">
        <v>3906</v>
      </c>
      <c r="E265">
        <v>18</v>
      </c>
      <c r="F265" s="32">
        <f t="shared" si="4"/>
        <v>8429.1099999999951</v>
      </c>
      <c r="G265" t="s">
        <v>1</v>
      </c>
      <c r="H265" t="s">
        <v>3930</v>
      </c>
    </row>
    <row r="266" spans="1:9" x14ac:dyDescent="0.25">
      <c r="A266" s="31">
        <v>45519</v>
      </c>
      <c r="B266" t="s">
        <v>2509</v>
      </c>
      <c r="C266" t="s">
        <v>3888</v>
      </c>
      <c r="E266">
        <v>335.97</v>
      </c>
      <c r="F266" s="32">
        <f t="shared" si="4"/>
        <v>8765.0799999999945</v>
      </c>
      <c r="G266" t="s">
        <v>1</v>
      </c>
      <c r="H266" t="s">
        <v>3930</v>
      </c>
    </row>
    <row r="267" spans="1:9" x14ac:dyDescent="0.25">
      <c r="A267" s="31">
        <v>45520</v>
      </c>
      <c r="B267" t="s">
        <v>2509</v>
      </c>
      <c r="C267" t="s">
        <v>3907</v>
      </c>
      <c r="E267">
        <v>18</v>
      </c>
      <c r="F267" s="32">
        <f t="shared" si="4"/>
        <v>8783.0799999999945</v>
      </c>
      <c r="G267" t="s">
        <v>1</v>
      </c>
      <c r="H267" t="s">
        <v>3930</v>
      </c>
    </row>
    <row r="268" spans="1:9" x14ac:dyDescent="0.25">
      <c r="A268" s="31">
        <v>45520</v>
      </c>
      <c r="B268" t="s">
        <v>2509</v>
      </c>
      <c r="C268" t="s">
        <v>3908</v>
      </c>
      <c r="E268">
        <v>18</v>
      </c>
      <c r="F268" s="32">
        <f t="shared" si="4"/>
        <v>8801.0799999999945</v>
      </c>
      <c r="G268" t="s">
        <v>1</v>
      </c>
      <c r="H268" t="s">
        <v>3930</v>
      </c>
    </row>
    <row r="269" spans="1:9" x14ac:dyDescent="0.25">
      <c r="A269" s="31">
        <v>45520</v>
      </c>
      <c r="B269" t="s">
        <v>2509</v>
      </c>
      <c r="C269" t="s">
        <v>3888</v>
      </c>
      <c r="E269">
        <v>296.17</v>
      </c>
      <c r="F269" s="32">
        <f t="shared" si="4"/>
        <v>9097.2499999999945</v>
      </c>
      <c r="G269" t="s">
        <v>1</v>
      </c>
      <c r="H269" t="s">
        <v>3930</v>
      </c>
    </row>
    <row r="270" spans="1:9" x14ac:dyDescent="0.25">
      <c r="A270" s="31">
        <v>45520</v>
      </c>
      <c r="B270" t="s">
        <v>2654</v>
      </c>
      <c r="C270" t="s">
        <v>3909</v>
      </c>
      <c r="D270">
        <v>18.5</v>
      </c>
      <c r="F270" s="32">
        <f t="shared" si="4"/>
        <v>9078.7499999999945</v>
      </c>
      <c r="G270" t="s">
        <v>3922</v>
      </c>
      <c r="I270" t="s">
        <v>3910</v>
      </c>
    </row>
    <row r="271" spans="1:9" x14ac:dyDescent="0.25">
      <c r="A271" s="31">
        <v>45523</v>
      </c>
      <c r="B271" t="s">
        <v>2509</v>
      </c>
      <c r="C271" t="s">
        <v>3888</v>
      </c>
      <c r="E271">
        <v>240.57</v>
      </c>
      <c r="F271" s="32">
        <f t="shared" si="4"/>
        <v>9319.3199999999943</v>
      </c>
      <c r="G271" t="s">
        <v>1</v>
      </c>
      <c r="H271" t="s">
        <v>3930</v>
      </c>
    </row>
    <row r="272" spans="1:9" x14ac:dyDescent="0.25">
      <c r="A272" s="31">
        <v>45524</v>
      </c>
      <c r="B272" t="s">
        <v>2509</v>
      </c>
      <c r="C272" t="s">
        <v>3888</v>
      </c>
      <c r="E272">
        <v>49.83</v>
      </c>
      <c r="F272" s="32">
        <f t="shared" si="4"/>
        <v>9369.1499999999942</v>
      </c>
      <c r="G272" t="s">
        <v>1</v>
      </c>
      <c r="H272" t="s">
        <v>3930</v>
      </c>
    </row>
    <row r="273" spans="1:8" x14ac:dyDescent="0.25">
      <c r="A273" s="31">
        <v>45525</v>
      </c>
      <c r="B273" t="s">
        <v>2509</v>
      </c>
      <c r="C273" t="s">
        <v>3888</v>
      </c>
      <c r="E273">
        <v>87.98</v>
      </c>
      <c r="F273" s="32">
        <f t="shared" si="4"/>
        <v>9457.1299999999937</v>
      </c>
      <c r="G273" t="s">
        <v>1</v>
      </c>
      <c r="H273" t="s">
        <v>3930</v>
      </c>
    </row>
    <row r="274" spans="1:8" x14ac:dyDescent="0.25">
      <c r="A274" s="31">
        <v>45525</v>
      </c>
      <c r="B274" t="s">
        <v>3889</v>
      </c>
      <c r="C274" t="s">
        <v>3911</v>
      </c>
      <c r="D274">
        <v>5.4</v>
      </c>
      <c r="F274" s="32">
        <f t="shared" si="4"/>
        <v>9451.7299999999941</v>
      </c>
      <c r="G274" t="s">
        <v>6</v>
      </c>
    </row>
    <row r="275" spans="1:8" x14ac:dyDescent="0.25">
      <c r="A275" s="31">
        <v>45526</v>
      </c>
      <c r="B275" t="s">
        <v>2654</v>
      </c>
      <c r="C275" t="s">
        <v>3912</v>
      </c>
      <c r="D275">
        <v>614.34</v>
      </c>
      <c r="F275" s="32">
        <f t="shared" si="4"/>
        <v>8837.389999999994</v>
      </c>
      <c r="G275" t="s">
        <v>3918</v>
      </c>
    </row>
    <row r="276" spans="1:8" x14ac:dyDescent="0.25">
      <c r="A276" s="31">
        <v>45526</v>
      </c>
      <c r="B276" t="s">
        <v>2509</v>
      </c>
      <c r="C276" t="s">
        <v>3888</v>
      </c>
      <c r="E276">
        <v>299.2</v>
      </c>
      <c r="F276" s="32">
        <f t="shared" si="4"/>
        <v>9136.5899999999947</v>
      </c>
      <c r="G276" t="s">
        <v>1</v>
      </c>
      <c r="H276" t="s">
        <v>3930</v>
      </c>
    </row>
    <row r="277" spans="1:8" x14ac:dyDescent="0.25">
      <c r="A277" s="31">
        <v>45527</v>
      </c>
      <c r="B277" t="s">
        <v>2509</v>
      </c>
      <c r="C277" t="s">
        <v>3888</v>
      </c>
      <c r="E277">
        <v>137.88</v>
      </c>
      <c r="F277" s="32">
        <f t="shared" si="4"/>
        <v>9274.4699999999939</v>
      </c>
      <c r="G277" t="s">
        <v>1</v>
      </c>
      <c r="H277" t="s">
        <v>3930</v>
      </c>
    </row>
    <row r="278" spans="1:8" x14ac:dyDescent="0.25">
      <c r="A278" s="31">
        <v>45531</v>
      </c>
      <c r="B278" t="s">
        <v>2509</v>
      </c>
      <c r="C278" t="s">
        <v>3888</v>
      </c>
      <c r="E278">
        <v>158.57</v>
      </c>
      <c r="F278" s="32">
        <f t="shared" si="4"/>
        <v>9433.0399999999936</v>
      </c>
      <c r="G278" t="s">
        <v>1</v>
      </c>
      <c r="H278" t="s">
        <v>3930</v>
      </c>
    </row>
    <row r="279" spans="1:8" x14ac:dyDescent="0.25">
      <c r="A279" s="31">
        <v>45532</v>
      </c>
      <c r="B279" t="s">
        <v>2509</v>
      </c>
      <c r="C279" t="s">
        <v>3913</v>
      </c>
      <c r="E279">
        <v>18</v>
      </c>
      <c r="F279" s="32">
        <f t="shared" si="4"/>
        <v>9451.0399999999936</v>
      </c>
      <c r="G279" t="s">
        <v>1</v>
      </c>
      <c r="H279" t="s">
        <v>3930</v>
      </c>
    </row>
    <row r="280" spans="1:8" x14ac:dyDescent="0.25">
      <c r="A280" s="31">
        <v>45532</v>
      </c>
      <c r="B280" t="s">
        <v>2509</v>
      </c>
      <c r="C280" t="s">
        <v>3914</v>
      </c>
      <c r="E280">
        <v>15</v>
      </c>
      <c r="F280" s="32">
        <f t="shared" si="4"/>
        <v>9466.0399999999936</v>
      </c>
      <c r="G280" t="s">
        <v>1</v>
      </c>
      <c r="H280" t="s">
        <v>3930</v>
      </c>
    </row>
    <row r="281" spans="1:8" x14ac:dyDescent="0.25">
      <c r="A281" s="31">
        <v>45532</v>
      </c>
      <c r="B281" t="s">
        <v>2509</v>
      </c>
      <c r="C281" t="s">
        <v>3888</v>
      </c>
      <c r="E281">
        <v>217.27</v>
      </c>
      <c r="F281" s="32">
        <f t="shared" si="4"/>
        <v>9683.309999999994</v>
      </c>
      <c r="G281" t="s">
        <v>1</v>
      </c>
      <c r="H281" t="s">
        <v>3930</v>
      </c>
    </row>
    <row r="282" spans="1:8" x14ac:dyDescent="0.25">
      <c r="A282" s="31">
        <v>45533</v>
      </c>
      <c r="B282" t="s">
        <v>2509</v>
      </c>
      <c r="C282" t="s">
        <v>3888</v>
      </c>
      <c r="E282">
        <v>188.03</v>
      </c>
      <c r="F282" s="32">
        <f t="shared" si="4"/>
        <v>9871.3399999999947</v>
      </c>
      <c r="G282" t="s">
        <v>1</v>
      </c>
      <c r="H282" t="s">
        <v>3930</v>
      </c>
    </row>
    <row r="283" spans="1:8" x14ac:dyDescent="0.25">
      <c r="A283" s="31">
        <v>45534</v>
      </c>
      <c r="B283" t="s">
        <v>2509</v>
      </c>
      <c r="C283" t="s">
        <v>3888</v>
      </c>
      <c r="E283">
        <v>674.79</v>
      </c>
      <c r="F283" s="32">
        <f t="shared" si="4"/>
        <v>10546.129999999994</v>
      </c>
      <c r="G283" t="s">
        <v>1</v>
      </c>
      <c r="H283" t="s">
        <v>3930</v>
      </c>
    </row>
    <row r="284" spans="1:8" x14ac:dyDescent="0.25">
      <c r="A284" s="31">
        <v>45537</v>
      </c>
      <c r="B284" t="s">
        <v>2509</v>
      </c>
      <c r="C284" t="s">
        <v>3915</v>
      </c>
      <c r="E284">
        <v>18</v>
      </c>
      <c r="F284" s="32">
        <f t="shared" si="4"/>
        <v>10564.129999999994</v>
      </c>
      <c r="G284" t="s">
        <v>1</v>
      </c>
      <c r="H284" t="s">
        <v>3930</v>
      </c>
    </row>
    <row r="285" spans="1:8" x14ac:dyDescent="0.25">
      <c r="A285" s="31">
        <v>45537</v>
      </c>
      <c r="B285" t="s">
        <v>2509</v>
      </c>
      <c r="C285" t="s">
        <v>3888</v>
      </c>
      <c r="E285">
        <v>304.95999999999998</v>
      </c>
      <c r="F285" s="32">
        <f t="shared" si="4"/>
        <v>10869.089999999993</v>
      </c>
      <c r="G285" t="s">
        <v>1</v>
      </c>
      <c r="H285" t="s">
        <v>3930</v>
      </c>
    </row>
    <row r="286" spans="1:8" x14ac:dyDescent="0.25">
      <c r="A286" s="31">
        <v>45538</v>
      </c>
      <c r="B286" t="s">
        <v>2654</v>
      </c>
      <c r="C286" t="s">
        <v>3916</v>
      </c>
      <c r="E286">
        <v>18</v>
      </c>
      <c r="F286" s="32">
        <f t="shared" si="4"/>
        <v>10887.089999999993</v>
      </c>
      <c r="G286" t="s">
        <v>1</v>
      </c>
      <c r="H286" t="s">
        <v>3930</v>
      </c>
    </row>
    <row r="287" spans="1:8" x14ac:dyDescent="0.25">
      <c r="A287" s="31">
        <v>45538</v>
      </c>
      <c r="B287" t="s">
        <v>2509</v>
      </c>
      <c r="C287" t="s">
        <v>3888</v>
      </c>
      <c r="E287">
        <v>381.29</v>
      </c>
      <c r="F287" s="32">
        <f t="shared" si="4"/>
        <v>11268.379999999994</v>
      </c>
      <c r="G287" t="s">
        <v>1</v>
      </c>
      <c r="H287" t="s">
        <v>3930</v>
      </c>
    </row>
    <row r="288" spans="1:8" x14ac:dyDescent="0.25">
      <c r="A288" s="31">
        <v>45539</v>
      </c>
      <c r="B288" t="s">
        <v>2654</v>
      </c>
      <c r="C288" t="s">
        <v>3917</v>
      </c>
      <c r="D288">
        <v>223</v>
      </c>
      <c r="F288" s="32">
        <f t="shared" si="4"/>
        <v>11045.379999999994</v>
      </c>
      <c r="G288" t="s">
        <v>2013</v>
      </c>
      <c r="H288" t="s">
        <v>3930</v>
      </c>
    </row>
    <row r="289" spans="1:8" x14ac:dyDescent="0.25">
      <c r="A289" s="31">
        <v>45539</v>
      </c>
      <c r="B289" t="s">
        <v>2509</v>
      </c>
      <c r="C289" t="s">
        <v>3888</v>
      </c>
      <c r="E289">
        <v>111.28</v>
      </c>
      <c r="F289" s="32">
        <f t="shared" si="4"/>
        <v>11156.659999999994</v>
      </c>
      <c r="G289" t="s">
        <v>1</v>
      </c>
      <c r="H289" t="s">
        <v>3930</v>
      </c>
    </row>
    <row r="290" spans="1:8" x14ac:dyDescent="0.25">
      <c r="A290" s="31">
        <v>45540</v>
      </c>
      <c r="B290" t="s">
        <v>2509</v>
      </c>
      <c r="C290" t="s">
        <v>3888</v>
      </c>
      <c r="E290">
        <v>826.84</v>
      </c>
      <c r="F290" s="32">
        <f t="shared" si="4"/>
        <v>11983.499999999995</v>
      </c>
      <c r="G290" t="s">
        <v>1</v>
      </c>
      <c r="H290" t="s">
        <v>3930</v>
      </c>
    </row>
    <row r="291" spans="1:8" x14ac:dyDescent="0.25">
      <c r="A291" s="31">
        <v>45540</v>
      </c>
      <c r="B291" t="s">
        <v>2509</v>
      </c>
      <c r="C291" t="s">
        <v>3928</v>
      </c>
      <c r="E291">
        <v>18</v>
      </c>
      <c r="F291" s="32">
        <f t="shared" si="4"/>
        <v>12001.499999999995</v>
      </c>
      <c r="G291" t="s">
        <v>1</v>
      </c>
      <c r="H291" t="s">
        <v>3930</v>
      </c>
    </row>
    <row r="292" spans="1:8" x14ac:dyDescent="0.25">
      <c r="A292" s="31">
        <v>45541</v>
      </c>
      <c r="B292" t="s">
        <v>2509</v>
      </c>
      <c r="C292" t="s">
        <v>3888</v>
      </c>
      <c r="E292">
        <v>246.01</v>
      </c>
      <c r="F292" s="32">
        <f t="shared" si="4"/>
        <v>12247.509999999995</v>
      </c>
      <c r="G292" t="s">
        <v>1</v>
      </c>
      <c r="H292" t="s">
        <v>3930</v>
      </c>
    </row>
    <row r="293" spans="1:8" x14ac:dyDescent="0.25">
      <c r="A293" s="31">
        <v>45542</v>
      </c>
      <c r="B293" t="s">
        <v>2509</v>
      </c>
      <c r="C293" t="s">
        <v>3936</v>
      </c>
      <c r="E293">
        <v>6</v>
      </c>
      <c r="F293" s="32">
        <f t="shared" si="4"/>
        <v>12253.509999999995</v>
      </c>
      <c r="G293" t="s">
        <v>1</v>
      </c>
      <c r="H293" t="s">
        <v>3930</v>
      </c>
    </row>
    <row r="294" spans="1:8" x14ac:dyDescent="0.25">
      <c r="A294" s="31">
        <v>45543</v>
      </c>
      <c r="B294" t="s">
        <v>2509</v>
      </c>
      <c r="C294" t="s">
        <v>3937</v>
      </c>
      <c r="E294">
        <v>21</v>
      </c>
      <c r="F294" s="32">
        <f t="shared" si="4"/>
        <v>12274.509999999995</v>
      </c>
      <c r="G294" t="s">
        <v>1</v>
      </c>
      <c r="H294" t="s">
        <v>3930</v>
      </c>
    </row>
    <row r="295" spans="1:8" x14ac:dyDescent="0.25">
      <c r="A295" s="31">
        <v>45544</v>
      </c>
      <c r="B295" t="s">
        <v>2509</v>
      </c>
      <c r="C295" t="s">
        <v>3888</v>
      </c>
      <c r="E295">
        <v>234.64</v>
      </c>
      <c r="F295" s="32">
        <f t="shared" si="4"/>
        <v>12509.149999999994</v>
      </c>
      <c r="G295" t="s">
        <v>1</v>
      </c>
      <c r="H295" t="s">
        <v>3930</v>
      </c>
    </row>
    <row r="296" spans="1:8" x14ac:dyDescent="0.25">
      <c r="A296" s="31">
        <v>45545</v>
      </c>
      <c r="B296" t="s">
        <v>2509</v>
      </c>
      <c r="C296" t="s">
        <v>3888</v>
      </c>
      <c r="E296">
        <v>340.42</v>
      </c>
      <c r="F296" s="32">
        <f t="shared" si="4"/>
        <v>12849.569999999994</v>
      </c>
      <c r="G296" t="s">
        <v>1</v>
      </c>
      <c r="H296" t="s">
        <v>3930</v>
      </c>
    </row>
    <row r="297" spans="1:8" x14ac:dyDescent="0.25">
      <c r="A297" s="31">
        <v>45546</v>
      </c>
      <c r="B297" t="s">
        <v>2509</v>
      </c>
      <c r="C297" t="s">
        <v>3888</v>
      </c>
      <c r="E297">
        <v>466</v>
      </c>
      <c r="F297" s="32">
        <f t="shared" si="4"/>
        <v>13315.569999999994</v>
      </c>
      <c r="G297" t="s">
        <v>1</v>
      </c>
      <c r="H297" t="s">
        <v>3930</v>
      </c>
    </row>
    <row r="298" spans="1:8" x14ac:dyDescent="0.25">
      <c r="A298" s="31">
        <v>45546</v>
      </c>
      <c r="B298" t="s">
        <v>2509</v>
      </c>
      <c r="C298" t="s">
        <v>3938</v>
      </c>
      <c r="E298">
        <v>15</v>
      </c>
      <c r="F298" s="32">
        <f t="shared" si="4"/>
        <v>13330.569999999994</v>
      </c>
      <c r="G298" t="s">
        <v>1</v>
      </c>
      <c r="H298" t="s">
        <v>3930</v>
      </c>
    </row>
    <row r="299" spans="1:8" x14ac:dyDescent="0.25">
      <c r="A299" s="31">
        <v>45547</v>
      </c>
      <c r="B299" t="s">
        <v>2509</v>
      </c>
      <c r="C299" t="s">
        <v>3888</v>
      </c>
      <c r="E299">
        <v>2097.8000000000002</v>
      </c>
      <c r="F299" s="32">
        <f t="shared" si="4"/>
        <v>15428.369999999995</v>
      </c>
      <c r="G299" t="s">
        <v>1</v>
      </c>
      <c r="H299" t="s">
        <v>3930</v>
      </c>
    </row>
  </sheetData>
  <autoFilter ref="A1:I296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Lists!$A$2:$A$50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V385"/>
  <sheetViews>
    <sheetView topLeftCell="A391" workbookViewId="0">
      <selection activeCell="B411" sqref="B411"/>
    </sheetView>
  </sheetViews>
  <sheetFormatPr defaultRowHeight="12.5" x14ac:dyDescent="0.25"/>
  <cols>
    <col min="2" max="2" width="16.81640625" bestFit="1" customWidth="1"/>
    <col min="10" max="10" width="59.36328125" bestFit="1" customWidth="1"/>
    <col min="14" max="14" width="17" bestFit="1" customWidth="1"/>
    <col min="17" max="17" width="20.7265625" bestFit="1" customWidth="1"/>
    <col min="18" max="18" width="44.26953125" bestFit="1" customWidth="1"/>
  </cols>
  <sheetData>
    <row r="1" spans="1:21" x14ac:dyDescent="0.25">
      <c r="A1" t="s">
        <v>369</v>
      </c>
      <c r="B1" t="s">
        <v>2047</v>
      </c>
      <c r="C1" t="s">
        <v>520</v>
      </c>
      <c r="D1" t="s">
        <v>2048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368</v>
      </c>
      <c r="K1" t="s">
        <v>521</v>
      </c>
      <c r="L1" t="s">
        <v>2049</v>
      </c>
      <c r="M1" t="s">
        <v>2050</v>
      </c>
      <c r="N1" t="s">
        <v>2051</v>
      </c>
      <c r="O1" t="s">
        <v>2052</v>
      </c>
      <c r="P1" t="s">
        <v>367</v>
      </c>
      <c r="Q1" t="s">
        <v>2053</v>
      </c>
      <c r="R1" t="s">
        <v>2054</v>
      </c>
      <c r="S1" t="s">
        <v>2055</v>
      </c>
      <c r="T1" t="s">
        <v>2056</v>
      </c>
      <c r="U1" t="s">
        <v>2029</v>
      </c>
    </row>
    <row r="2" spans="1:21" x14ac:dyDescent="0.25">
      <c r="A2" t="s">
        <v>2087</v>
      </c>
      <c r="B2" s="6">
        <v>45293.456145833334</v>
      </c>
      <c r="C2">
        <v>30</v>
      </c>
      <c r="D2">
        <v>0</v>
      </c>
      <c r="E2" t="s">
        <v>2095</v>
      </c>
      <c r="F2" t="b">
        <v>1</v>
      </c>
      <c r="G2">
        <v>30</v>
      </c>
      <c r="H2">
        <v>0</v>
      </c>
      <c r="I2" t="s">
        <v>2095</v>
      </c>
      <c r="J2" t="s">
        <v>2058</v>
      </c>
      <c r="K2">
        <v>0.65</v>
      </c>
      <c r="L2" t="s">
        <v>2059</v>
      </c>
      <c r="M2" t="s">
        <v>553</v>
      </c>
      <c r="N2" t="s">
        <v>2060</v>
      </c>
      <c r="O2">
        <v>0</v>
      </c>
      <c r="P2" t="s">
        <v>364</v>
      </c>
      <c r="Q2" t="s">
        <v>366</v>
      </c>
      <c r="S2" t="s">
        <v>193</v>
      </c>
      <c r="T2" t="s">
        <v>2088</v>
      </c>
      <c r="U2" t="s">
        <v>2078</v>
      </c>
    </row>
    <row r="3" spans="1:21" x14ac:dyDescent="0.25">
      <c r="B3" s="6">
        <v>45293.517210648148</v>
      </c>
      <c r="C3">
        <v>30</v>
      </c>
      <c r="E3" t="s">
        <v>2095</v>
      </c>
      <c r="J3" t="s">
        <v>2506</v>
      </c>
      <c r="M3" t="s">
        <v>2314</v>
      </c>
      <c r="N3" t="s">
        <v>2315</v>
      </c>
      <c r="Q3" t="s">
        <v>2085</v>
      </c>
      <c r="R3" t="s">
        <v>2086</v>
      </c>
      <c r="S3" t="s">
        <v>419</v>
      </c>
    </row>
    <row r="4" spans="1:21" x14ac:dyDescent="0.25">
      <c r="A4" t="s">
        <v>2082</v>
      </c>
      <c r="B4" s="6">
        <v>45293.519224537034</v>
      </c>
      <c r="C4">
        <v>30</v>
      </c>
      <c r="D4">
        <v>0</v>
      </c>
      <c r="E4" t="s">
        <v>2095</v>
      </c>
      <c r="F4" t="b">
        <v>1</v>
      </c>
      <c r="G4">
        <v>30</v>
      </c>
      <c r="H4">
        <v>0</v>
      </c>
      <c r="I4" t="s">
        <v>2095</v>
      </c>
      <c r="J4" t="s">
        <v>2083</v>
      </c>
      <c r="K4">
        <v>0.95</v>
      </c>
      <c r="L4" t="s">
        <v>2059</v>
      </c>
      <c r="M4" t="s">
        <v>553</v>
      </c>
      <c r="N4" t="s">
        <v>2060</v>
      </c>
      <c r="O4">
        <v>0</v>
      </c>
      <c r="P4" t="s">
        <v>2084</v>
      </c>
      <c r="Q4" t="s">
        <v>2085</v>
      </c>
      <c r="R4" t="s">
        <v>2086</v>
      </c>
      <c r="S4" t="s">
        <v>419</v>
      </c>
      <c r="U4" t="s">
        <v>2078</v>
      </c>
    </row>
    <row r="5" spans="1:21" x14ac:dyDescent="0.25">
      <c r="A5" t="s">
        <v>2079</v>
      </c>
      <c r="B5" s="6">
        <v>45293.699467592596</v>
      </c>
      <c r="C5">
        <v>30</v>
      </c>
      <c r="D5">
        <v>0</v>
      </c>
      <c r="E5" t="s">
        <v>2095</v>
      </c>
      <c r="F5" t="b">
        <v>1</v>
      </c>
      <c r="G5">
        <v>30</v>
      </c>
      <c r="H5">
        <v>0</v>
      </c>
      <c r="I5" t="s">
        <v>2095</v>
      </c>
      <c r="J5" t="s">
        <v>2080</v>
      </c>
      <c r="K5">
        <v>0.95</v>
      </c>
      <c r="L5" t="s">
        <v>2059</v>
      </c>
      <c r="M5" t="s">
        <v>553</v>
      </c>
      <c r="N5" t="s">
        <v>2060</v>
      </c>
      <c r="O5">
        <v>0</v>
      </c>
      <c r="P5" t="s">
        <v>2081</v>
      </c>
      <c r="Q5" t="s">
        <v>488</v>
      </c>
      <c r="R5" t="s">
        <v>489</v>
      </c>
      <c r="S5" t="s">
        <v>490</v>
      </c>
      <c r="U5" t="s">
        <v>2078</v>
      </c>
    </row>
    <row r="6" spans="1:21" x14ac:dyDescent="0.25">
      <c r="A6" t="s">
        <v>2076</v>
      </c>
      <c r="B6" s="6">
        <v>45293.735300925924</v>
      </c>
      <c r="C6">
        <v>30</v>
      </c>
      <c r="D6">
        <v>0</v>
      </c>
      <c r="E6" t="s">
        <v>2095</v>
      </c>
      <c r="F6" t="b">
        <v>1</v>
      </c>
      <c r="G6">
        <v>30</v>
      </c>
      <c r="H6">
        <v>0</v>
      </c>
      <c r="I6" t="s">
        <v>2095</v>
      </c>
      <c r="J6" t="s">
        <v>2058</v>
      </c>
      <c r="K6">
        <v>0.65</v>
      </c>
      <c r="L6" t="s">
        <v>2059</v>
      </c>
      <c r="M6" t="s">
        <v>553</v>
      </c>
      <c r="N6" t="s">
        <v>2060</v>
      </c>
      <c r="O6">
        <v>0</v>
      </c>
      <c r="P6" t="s">
        <v>361</v>
      </c>
      <c r="Q6" t="s">
        <v>363</v>
      </c>
      <c r="R6" t="s">
        <v>362</v>
      </c>
      <c r="S6" t="s">
        <v>27</v>
      </c>
      <c r="T6" t="s">
        <v>2077</v>
      </c>
      <c r="U6" t="s">
        <v>2078</v>
      </c>
    </row>
    <row r="7" spans="1:21" x14ac:dyDescent="0.25">
      <c r="A7" t="s">
        <v>2074</v>
      </c>
      <c r="B7" s="6">
        <v>45294.622986111113</v>
      </c>
      <c r="C7">
        <v>30</v>
      </c>
      <c r="D7">
        <v>0</v>
      </c>
      <c r="E7" t="s">
        <v>2095</v>
      </c>
      <c r="F7" t="b">
        <v>1</v>
      </c>
      <c r="G7">
        <v>30</v>
      </c>
      <c r="H7">
        <v>0</v>
      </c>
      <c r="I7" t="s">
        <v>2095</v>
      </c>
      <c r="J7" t="s">
        <v>2058</v>
      </c>
      <c r="K7">
        <v>0.77</v>
      </c>
      <c r="L7" t="s">
        <v>2059</v>
      </c>
      <c r="M7" t="s">
        <v>553</v>
      </c>
      <c r="N7" t="s">
        <v>2060</v>
      </c>
      <c r="O7">
        <v>0</v>
      </c>
      <c r="P7" t="s">
        <v>358</v>
      </c>
      <c r="Q7" t="s">
        <v>360</v>
      </c>
      <c r="R7" t="s">
        <v>359</v>
      </c>
      <c r="S7" t="s">
        <v>258</v>
      </c>
      <c r="T7" t="s">
        <v>2075</v>
      </c>
      <c r="U7" t="s">
        <v>2063</v>
      </c>
    </row>
    <row r="8" spans="1:21" x14ac:dyDescent="0.25">
      <c r="A8" t="s">
        <v>2069</v>
      </c>
      <c r="B8" s="6">
        <v>45294.629317129627</v>
      </c>
      <c r="C8">
        <v>30</v>
      </c>
      <c r="D8">
        <v>0</v>
      </c>
      <c r="E8" t="s">
        <v>2095</v>
      </c>
      <c r="F8" t="b">
        <v>1</v>
      </c>
      <c r="G8">
        <v>30</v>
      </c>
      <c r="H8">
        <v>0</v>
      </c>
      <c r="I8" t="s">
        <v>2095</v>
      </c>
      <c r="J8" t="s">
        <v>2070</v>
      </c>
      <c r="K8">
        <v>1.07</v>
      </c>
      <c r="L8" t="s">
        <v>2059</v>
      </c>
      <c r="M8" t="s">
        <v>553</v>
      </c>
      <c r="N8" t="s">
        <v>2060</v>
      </c>
      <c r="O8">
        <v>0</v>
      </c>
      <c r="P8" t="s">
        <v>2071</v>
      </c>
      <c r="Q8" t="s">
        <v>2072</v>
      </c>
      <c r="R8" t="s">
        <v>2073</v>
      </c>
      <c r="S8" t="s">
        <v>370</v>
      </c>
      <c r="U8" t="s">
        <v>2063</v>
      </c>
    </row>
    <row r="9" spans="1:21" x14ac:dyDescent="0.25">
      <c r="A9" t="s">
        <v>2064</v>
      </c>
      <c r="B9" s="6">
        <v>45294.680289351854</v>
      </c>
      <c r="C9">
        <v>30</v>
      </c>
      <c r="D9">
        <v>0</v>
      </c>
      <c r="E9" t="s">
        <v>2095</v>
      </c>
      <c r="F9" t="b">
        <v>1</v>
      </c>
      <c r="G9">
        <v>30</v>
      </c>
      <c r="H9">
        <v>0</v>
      </c>
      <c r="I9" t="s">
        <v>2095</v>
      </c>
      <c r="J9" t="s">
        <v>2065</v>
      </c>
      <c r="K9">
        <v>0.95</v>
      </c>
      <c r="L9" t="s">
        <v>2059</v>
      </c>
      <c r="M9" t="s">
        <v>553</v>
      </c>
      <c r="N9" t="s">
        <v>2060</v>
      </c>
      <c r="O9">
        <v>0</v>
      </c>
      <c r="P9" t="s">
        <v>2066</v>
      </c>
      <c r="Q9" t="s">
        <v>2067</v>
      </c>
      <c r="R9" t="s">
        <v>2068</v>
      </c>
      <c r="S9" t="s">
        <v>287</v>
      </c>
      <c r="U9" t="s">
        <v>2063</v>
      </c>
    </row>
    <row r="10" spans="1:21" x14ac:dyDescent="0.25">
      <c r="A10" t="s">
        <v>2057</v>
      </c>
      <c r="B10" s="6">
        <v>45294.712268518517</v>
      </c>
      <c r="C10">
        <v>30</v>
      </c>
      <c r="D10">
        <v>0</v>
      </c>
      <c r="E10" t="s">
        <v>2095</v>
      </c>
      <c r="F10" t="b">
        <v>1</v>
      </c>
      <c r="G10">
        <v>30</v>
      </c>
      <c r="H10">
        <v>0</v>
      </c>
      <c r="I10" t="s">
        <v>2095</v>
      </c>
      <c r="J10" t="s">
        <v>2058</v>
      </c>
      <c r="K10">
        <v>0.65</v>
      </c>
      <c r="L10" t="s">
        <v>2059</v>
      </c>
      <c r="M10" t="s">
        <v>553</v>
      </c>
      <c r="N10" t="s">
        <v>2060</v>
      </c>
      <c r="O10">
        <v>0</v>
      </c>
      <c r="P10" t="s">
        <v>2061</v>
      </c>
      <c r="Q10" t="s">
        <v>357</v>
      </c>
      <c r="R10" t="s">
        <v>356</v>
      </c>
      <c r="S10" t="s">
        <v>281</v>
      </c>
      <c r="T10" t="s">
        <v>2062</v>
      </c>
      <c r="U10" t="s">
        <v>2063</v>
      </c>
    </row>
    <row r="11" spans="1:21" x14ac:dyDescent="0.25">
      <c r="A11" t="s">
        <v>2100</v>
      </c>
      <c r="B11" s="6">
        <v>45297.758564814816</v>
      </c>
      <c r="C11">
        <v>30</v>
      </c>
      <c r="D11">
        <v>0</v>
      </c>
      <c r="E11" t="s">
        <v>2095</v>
      </c>
      <c r="F11" t="b">
        <v>1</v>
      </c>
      <c r="G11">
        <v>30</v>
      </c>
      <c r="H11">
        <v>0</v>
      </c>
      <c r="I11" t="s">
        <v>2095</v>
      </c>
      <c r="J11" t="s">
        <v>2101</v>
      </c>
      <c r="K11">
        <v>0.95</v>
      </c>
      <c r="L11" t="s">
        <v>2059</v>
      </c>
      <c r="M11" t="s">
        <v>553</v>
      </c>
      <c r="N11" t="s">
        <v>2060</v>
      </c>
      <c r="O11">
        <v>0</v>
      </c>
      <c r="P11" t="s">
        <v>2102</v>
      </c>
      <c r="Q11" t="s">
        <v>2103</v>
      </c>
      <c r="R11" t="s">
        <v>2104</v>
      </c>
      <c r="S11" t="s">
        <v>2105</v>
      </c>
      <c r="U11" t="s">
        <v>2156</v>
      </c>
    </row>
    <row r="12" spans="1:21" x14ac:dyDescent="0.25">
      <c r="A12" t="s">
        <v>2094</v>
      </c>
      <c r="B12" s="6">
        <v>45299.371493055558</v>
      </c>
      <c r="C12">
        <v>30</v>
      </c>
      <c r="D12">
        <v>0</v>
      </c>
      <c r="E12" t="s">
        <v>2095</v>
      </c>
      <c r="F12" t="b">
        <v>1</v>
      </c>
      <c r="G12">
        <v>30</v>
      </c>
      <c r="H12">
        <v>0</v>
      </c>
      <c r="I12" t="s">
        <v>2095</v>
      </c>
      <c r="J12" t="s">
        <v>2096</v>
      </c>
      <c r="K12">
        <v>0.95</v>
      </c>
      <c r="L12" t="s">
        <v>2059</v>
      </c>
      <c r="M12" t="s">
        <v>553</v>
      </c>
      <c r="N12" t="s">
        <v>2060</v>
      </c>
      <c r="O12">
        <v>0</v>
      </c>
      <c r="P12" t="s">
        <v>2097</v>
      </c>
      <c r="Q12" t="s">
        <v>2098</v>
      </c>
      <c r="R12" t="s">
        <v>2099</v>
      </c>
      <c r="S12" t="s">
        <v>175</v>
      </c>
      <c r="U12" t="s">
        <v>2156</v>
      </c>
    </row>
    <row r="13" spans="1:21" x14ac:dyDescent="0.25">
      <c r="A13" t="s">
        <v>2151</v>
      </c>
      <c r="B13" s="6">
        <v>45299.828888888886</v>
      </c>
      <c r="C13">
        <v>30</v>
      </c>
      <c r="D13">
        <v>0</v>
      </c>
      <c r="E13" t="s">
        <v>2095</v>
      </c>
      <c r="F13" t="b">
        <v>1</v>
      </c>
      <c r="G13">
        <v>30</v>
      </c>
      <c r="H13">
        <v>0</v>
      </c>
      <c r="I13" t="s">
        <v>2095</v>
      </c>
      <c r="J13" t="s">
        <v>2058</v>
      </c>
      <c r="K13">
        <v>0.65</v>
      </c>
      <c r="L13" t="s">
        <v>2059</v>
      </c>
      <c r="M13" t="s">
        <v>553</v>
      </c>
      <c r="N13" t="s">
        <v>2060</v>
      </c>
      <c r="O13">
        <v>0</v>
      </c>
      <c r="P13" t="s">
        <v>2152</v>
      </c>
      <c r="Q13" t="s">
        <v>2153</v>
      </c>
      <c r="R13" t="s">
        <v>2154</v>
      </c>
      <c r="S13" t="s">
        <v>56</v>
      </c>
      <c r="T13" t="s">
        <v>2155</v>
      </c>
      <c r="U13" t="s">
        <v>2156</v>
      </c>
    </row>
    <row r="14" spans="1:21" x14ac:dyDescent="0.25">
      <c r="B14" s="6">
        <v>45301.586238425924</v>
      </c>
      <c r="C14">
        <v>30</v>
      </c>
      <c r="E14" t="s">
        <v>2095</v>
      </c>
      <c r="J14" t="s">
        <v>2505</v>
      </c>
      <c r="M14" t="s">
        <v>2314</v>
      </c>
      <c r="N14" t="s">
        <v>2315</v>
      </c>
      <c r="Q14" t="s">
        <v>2148</v>
      </c>
      <c r="R14" t="s">
        <v>2149</v>
      </c>
      <c r="S14" t="s">
        <v>74</v>
      </c>
    </row>
    <row r="15" spans="1:21" x14ac:dyDescent="0.25">
      <c r="A15" t="s">
        <v>2145</v>
      </c>
      <c r="B15" s="6">
        <v>45301.590428240743</v>
      </c>
      <c r="C15">
        <v>30</v>
      </c>
      <c r="D15">
        <v>0</v>
      </c>
      <c r="E15" t="s">
        <v>2095</v>
      </c>
      <c r="F15" t="b">
        <v>1</v>
      </c>
      <c r="G15">
        <v>30</v>
      </c>
      <c r="H15">
        <v>0</v>
      </c>
      <c r="I15" t="s">
        <v>2095</v>
      </c>
      <c r="J15" t="s">
        <v>2146</v>
      </c>
      <c r="K15">
        <v>0.95</v>
      </c>
      <c r="L15" t="s">
        <v>2059</v>
      </c>
      <c r="M15" t="s">
        <v>553</v>
      </c>
      <c r="N15" t="s">
        <v>2060</v>
      </c>
      <c r="O15">
        <v>0</v>
      </c>
      <c r="P15" t="s">
        <v>2147</v>
      </c>
      <c r="Q15" t="s">
        <v>2148</v>
      </c>
      <c r="R15" t="s">
        <v>2149</v>
      </c>
      <c r="S15" t="s">
        <v>74</v>
      </c>
      <c r="U15" t="s">
        <v>2150</v>
      </c>
    </row>
    <row r="16" spans="1:21" x14ac:dyDescent="0.25">
      <c r="A16" t="s">
        <v>2139</v>
      </c>
      <c r="B16" s="6">
        <v>45302.464560185188</v>
      </c>
      <c r="C16">
        <v>30</v>
      </c>
      <c r="D16">
        <v>0</v>
      </c>
      <c r="E16" t="s">
        <v>2095</v>
      </c>
      <c r="F16" t="b">
        <v>1</v>
      </c>
      <c r="G16">
        <v>30</v>
      </c>
      <c r="H16">
        <v>0</v>
      </c>
      <c r="I16" t="s">
        <v>2095</v>
      </c>
      <c r="J16" t="s">
        <v>2140</v>
      </c>
      <c r="K16">
        <v>0.95</v>
      </c>
      <c r="L16" t="s">
        <v>2059</v>
      </c>
      <c r="M16" t="s">
        <v>553</v>
      </c>
      <c r="N16" t="s">
        <v>2060</v>
      </c>
      <c r="O16">
        <v>0</v>
      </c>
      <c r="P16" t="s">
        <v>2141</v>
      </c>
      <c r="Q16" t="s">
        <v>2142</v>
      </c>
      <c r="R16" t="s">
        <v>2143</v>
      </c>
      <c r="S16" t="s">
        <v>2144</v>
      </c>
      <c r="U16" t="s">
        <v>2138</v>
      </c>
    </row>
    <row r="17" spans="1:21" x14ac:dyDescent="0.25">
      <c r="A17" t="s">
        <v>2133</v>
      </c>
      <c r="B17" s="6">
        <v>45302.673321759263</v>
      </c>
      <c r="C17">
        <v>30</v>
      </c>
      <c r="D17">
        <v>0</v>
      </c>
      <c r="E17" t="s">
        <v>2095</v>
      </c>
      <c r="F17" t="b">
        <v>1</v>
      </c>
      <c r="G17">
        <v>30</v>
      </c>
      <c r="H17">
        <v>0</v>
      </c>
      <c r="I17" t="s">
        <v>2095</v>
      </c>
      <c r="J17" t="s">
        <v>2134</v>
      </c>
      <c r="K17">
        <v>0.95</v>
      </c>
      <c r="L17" t="s">
        <v>2059</v>
      </c>
      <c r="M17" t="s">
        <v>553</v>
      </c>
      <c r="N17" t="s">
        <v>2060</v>
      </c>
      <c r="O17">
        <v>0</v>
      </c>
      <c r="P17" t="s">
        <v>2135</v>
      </c>
      <c r="Q17" t="s">
        <v>2136</v>
      </c>
      <c r="R17" t="s">
        <v>2137</v>
      </c>
      <c r="S17" t="s">
        <v>145</v>
      </c>
      <c r="U17" t="s">
        <v>2138</v>
      </c>
    </row>
    <row r="18" spans="1:21" x14ac:dyDescent="0.25">
      <c r="A18" t="s">
        <v>2128</v>
      </c>
      <c r="B18" s="6">
        <v>45303.529189814813</v>
      </c>
      <c r="C18">
        <v>30</v>
      </c>
      <c r="D18">
        <v>0</v>
      </c>
      <c r="E18" t="s">
        <v>2095</v>
      </c>
      <c r="F18" t="b">
        <v>1</v>
      </c>
      <c r="G18">
        <v>30</v>
      </c>
      <c r="H18">
        <v>0</v>
      </c>
      <c r="I18" t="s">
        <v>2095</v>
      </c>
      <c r="J18" t="s">
        <v>2058</v>
      </c>
      <c r="K18">
        <v>0.65</v>
      </c>
      <c r="L18" t="s">
        <v>2059</v>
      </c>
      <c r="M18" t="s">
        <v>553</v>
      </c>
      <c r="N18" t="s">
        <v>2060</v>
      </c>
      <c r="O18">
        <v>0</v>
      </c>
      <c r="P18" t="s">
        <v>2129</v>
      </c>
      <c r="Q18" t="s">
        <v>2130</v>
      </c>
      <c r="R18" t="s">
        <v>2131</v>
      </c>
      <c r="S18" t="s">
        <v>342</v>
      </c>
      <c r="T18" t="s">
        <v>2132</v>
      </c>
      <c r="U18" t="s">
        <v>2504</v>
      </c>
    </row>
    <row r="19" spans="1:21" x14ac:dyDescent="0.25">
      <c r="A19" t="s">
        <v>2123</v>
      </c>
      <c r="B19" s="6">
        <v>45303.547303240739</v>
      </c>
      <c r="C19">
        <v>30</v>
      </c>
      <c r="D19">
        <v>0</v>
      </c>
      <c r="E19" t="s">
        <v>2095</v>
      </c>
      <c r="F19" t="b">
        <v>1</v>
      </c>
      <c r="G19">
        <v>30</v>
      </c>
      <c r="H19">
        <v>0</v>
      </c>
      <c r="I19" t="s">
        <v>2095</v>
      </c>
      <c r="J19" t="s">
        <v>2124</v>
      </c>
      <c r="K19">
        <v>0.95</v>
      </c>
      <c r="L19" t="s">
        <v>2059</v>
      </c>
      <c r="M19" t="s">
        <v>553</v>
      </c>
      <c r="N19" t="s">
        <v>2060</v>
      </c>
      <c r="O19">
        <v>0</v>
      </c>
      <c r="P19" t="s">
        <v>2125</v>
      </c>
      <c r="Q19" t="s">
        <v>2126</v>
      </c>
      <c r="R19" t="s">
        <v>2127</v>
      </c>
      <c r="S19" t="s">
        <v>703</v>
      </c>
      <c r="U19" t="s">
        <v>2504</v>
      </c>
    </row>
    <row r="20" spans="1:21" x14ac:dyDescent="0.25">
      <c r="A20" t="s">
        <v>2118</v>
      </c>
      <c r="B20" s="6">
        <v>45303.64162037037</v>
      </c>
      <c r="C20">
        <v>30</v>
      </c>
      <c r="D20">
        <v>0</v>
      </c>
      <c r="E20" t="s">
        <v>2095</v>
      </c>
      <c r="F20" t="b">
        <v>1</v>
      </c>
      <c r="G20">
        <v>30</v>
      </c>
      <c r="H20">
        <v>0</v>
      </c>
      <c r="I20" t="s">
        <v>2095</v>
      </c>
      <c r="J20" t="s">
        <v>2119</v>
      </c>
      <c r="K20">
        <v>1.07</v>
      </c>
      <c r="L20" t="s">
        <v>2059</v>
      </c>
      <c r="M20" t="s">
        <v>553</v>
      </c>
      <c r="N20" t="s">
        <v>2060</v>
      </c>
      <c r="O20">
        <v>0</v>
      </c>
      <c r="P20" t="s">
        <v>2120</v>
      </c>
      <c r="Q20" t="s">
        <v>2121</v>
      </c>
      <c r="R20" t="s">
        <v>2122</v>
      </c>
      <c r="S20" t="s">
        <v>73</v>
      </c>
      <c r="U20" t="s">
        <v>2504</v>
      </c>
    </row>
    <row r="21" spans="1:21" x14ac:dyDescent="0.25">
      <c r="A21" t="s">
        <v>2113</v>
      </c>
      <c r="B21" s="6">
        <v>45305.696238425924</v>
      </c>
      <c r="C21">
        <v>30</v>
      </c>
      <c r="D21">
        <v>0</v>
      </c>
      <c r="E21" t="s">
        <v>2095</v>
      </c>
      <c r="F21" t="b">
        <v>1</v>
      </c>
      <c r="G21">
        <v>30</v>
      </c>
      <c r="H21">
        <v>0</v>
      </c>
      <c r="I21" t="s">
        <v>2095</v>
      </c>
      <c r="J21" t="s">
        <v>2058</v>
      </c>
      <c r="K21">
        <v>0.65</v>
      </c>
      <c r="L21" t="s">
        <v>2059</v>
      </c>
      <c r="M21" t="s">
        <v>553</v>
      </c>
      <c r="N21" t="s">
        <v>2060</v>
      </c>
      <c r="O21">
        <v>0</v>
      </c>
      <c r="P21" t="s">
        <v>2114</v>
      </c>
      <c r="Q21" t="s">
        <v>2115</v>
      </c>
      <c r="R21" t="s">
        <v>2116</v>
      </c>
      <c r="S21" t="s">
        <v>345</v>
      </c>
      <c r="T21" t="s">
        <v>2117</v>
      </c>
      <c r="U21" t="s">
        <v>2503</v>
      </c>
    </row>
    <row r="22" spans="1:21" x14ac:dyDescent="0.25">
      <c r="A22" t="s">
        <v>2108</v>
      </c>
      <c r="B22" s="6">
        <v>45306.535949074074</v>
      </c>
      <c r="C22">
        <v>30</v>
      </c>
      <c r="D22">
        <v>0</v>
      </c>
      <c r="E22" t="s">
        <v>2095</v>
      </c>
      <c r="F22" t="b">
        <v>1</v>
      </c>
      <c r="G22">
        <v>30</v>
      </c>
      <c r="H22">
        <v>0</v>
      </c>
      <c r="I22" t="s">
        <v>2095</v>
      </c>
      <c r="J22" t="s">
        <v>2058</v>
      </c>
      <c r="K22">
        <v>0.65</v>
      </c>
      <c r="L22" t="s">
        <v>2059</v>
      </c>
      <c r="M22" t="s">
        <v>553</v>
      </c>
      <c r="N22" t="s">
        <v>2060</v>
      </c>
      <c r="O22">
        <v>0</v>
      </c>
      <c r="P22" t="s">
        <v>2109</v>
      </c>
      <c r="Q22" t="s">
        <v>2110</v>
      </c>
      <c r="R22" t="s">
        <v>2111</v>
      </c>
      <c r="S22" t="s">
        <v>30</v>
      </c>
      <c r="T22" t="s">
        <v>2112</v>
      </c>
      <c r="U22" t="s">
        <v>2503</v>
      </c>
    </row>
    <row r="23" spans="1:21" x14ac:dyDescent="0.25">
      <c r="B23" s="6">
        <v>45306.703576388885</v>
      </c>
      <c r="C23">
        <v>30</v>
      </c>
      <c r="E23" t="s">
        <v>2095</v>
      </c>
      <c r="J23" t="s">
        <v>2499</v>
      </c>
      <c r="M23" t="s">
        <v>2314</v>
      </c>
      <c r="N23" t="s">
        <v>2500</v>
      </c>
      <c r="Q23" t="s">
        <v>2501</v>
      </c>
      <c r="R23" t="s">
        <v>2502</v>
      </c>
      <c r="S23" t="s">
        <v>355</v>
      </c>
    </row>
    <row r="24" spans="1:21" x14ac:dyDescent="0.25">
      <c r="A24" t="s">
        <v>2494</v>
      </c>
      <c r="B24" s="6">
        <v>45308.849409722221</v>
      </c>
      <c r="C24">
        <v>30</v>
      </c>
      <c r="D24">
        <v>0</v>
      </c>
      <c r="E24" t="s">
        <v>2095</v>
      </c>
      <c r="F24" t="b">
        <v>1</v>
      </c>
      <c r="G24">
        <v>30</v>
      </c>
      <c r="H24">
        <v>0</v>
      </c>
      <c r="I24" t="s">
        <v>2095</v>
      </c>
      <c r="J24" t="s">
        <v>2495</v>
      </c>
      <c r="K24">
        <v>0.95</v>
      </c>
      <c r="L24" t="s">
        <v>2059</v>
      </c>
      <c r="M24" t="s">
        <v>553</v>
      </c>
      <c r="N24" t="s">
        <v>2060</v>
      </c>
      <c r="O24">
        <v>0</v>
      </c>
      <c r="P24" t="s">
        <v>2496</v>
      </c>
      <c r="Q24" t="s">
        <v>2497</v>
      </c>
      <c r="R24" t="s">
        <v>2498</v>
      </c>
      <c r="S24" t="s">
        <v>333</v>
      </c>
      <c r="U24" t="s">
        <v>2493</v>
      </c>
    </row>
    <row r="25" spans="1:21" x14ac:dyDescent="0.25">
      <c r="A25" t="s">
        <v>2488</v>
      </c>
      <c r="B25" s="6">
        <v>45308.861192129632</v>
      </c>
      <c r="C25">
        <v>30</v>
      </c>
      <c r="D25">
        <v>0</v>
      </c>
      <c r="E25" t="s">
        <v>2095</v>
      </c>
      <c r="F25" t="b">
        <v>1</v>
      </c>
      <c r="G25">
        <v>30</v>
      </c>
      <c r="H25">
        <v>0</v>
      </c>
      <c r="I25" t="s">
        <v>2095</v>
      </c>
      <c r="J25" t="s">
        <v>2489</v>
      </c>
      <c r="K25">
        <v>1.07</v>
      </c>
      <c r="L25" t="s">
        <v>2059</v>
      </c>
      <c r="M25" t="s">
        <v>553</v>
      </c>
      <c r="N25" t="s">
        <v>2060</v>
      </c>
      <c r="O25">
        <v>0</v>
      </c>
      <c r="P25" t="s">
        <v>2490</v>
      </c>
      <c r="Q25" t="s">
        <v>2491</v>
      </c>
      <c r="R25" t="s">
        <v>2492</v>
      </c>
      <c r="S25" t="s">
        <v>1965</v>
      </c>
      <c r="U25" t="s">
        <v>2493</v>
      </c>
    </row>
    <row r="26" spans="1:21" x14ac:dyDescent="0.25">
      <c r="A26" t="s">
        <v>2482</v>
      </c>
      <c r="B26" s="6">
        <v>45313.623437499999</v>
      </c>
      <c r="C26">
        <v>30</v>
      </c>
      <c r="D26">
        <v>0</v>
      </c>
      <c r="E26" t="s">
        <v>2095</v>
      </c>
      <c r="F26" t="b">
        <v>1</v>
      </c>
      <c r="G26">
        <v>30</v>
      </c>
      <c r="H26">
        <v>0</v>
      </c>
      <c r="I26" t="s">
        <v>2095</v>
      </c>
      <c r="J26" t="s">
        <v>2058</v>
      </c>
      <c r="K26">
        <v>0.65</v>
      </c>
      <c r="L26" t="s">
        <v>2059</v>
      </c>
      <c r="M26" t="s">
        <v>553</v>
      </c>
      <c r="N26" t="s">
        <v>2060</v>
      </c>
      <c r="O26">
        <v>0</v>
      </c>
      <c r="P26" t="s">
        <v>2483</v>
      </c>
      <c r="Q26" t="s">
        <v>2484</v>
      </c>
      <c r="R26" t="s">
        <v>2485</v>
      </c>
      <c r="S26" t="s">
        <v>2486</v>
      </c>
      <c r="T26" t="s">
        <v>2487</v>
      </c>
      <c r="U26" t="s">
        <v>2481</v>
      </c>
    </row>
    <row r="27" spans="1:21" x14ac:dyDescent="0.25">
      <c r="A27" t="s">
        <v>2475</v>
      </c>
      <c r="B27" s="6">
        <v>45313.656863425924</v>
      </c>
      <c r="C27">
        <v>30</v>
      </c>
      <c r="D27">
        <v>0</v>
      </c>
      <c r="E27" t="s">
        <v>2095</v>
      </c>
      <c r="F27" t="b">
        <v>1</v>
      </c>
      <c r="G27">
        <v>30</v>
      </c>
      <c r="H27">
        <v>0</v>
      </c>
      <c r="I27" t="s">
        <v>2095</v>
      </c>
      <c r="J27" t="s">
        <v>2476</v>
      </c>
      <c r="K27">
        <v>0.95</v>
      </c>
      <c r="L27" t="s">
        <v>2059</v>
      </c>
      <c r="M27" t="s">
        <v>553</v>
      </c>
      <c r="N27" t="s">
        <v>2060</v>
      </c>
      <c r="O27">
        <v>0</v>
      </c>
      <c r="P27" t="s">
        <v>2477</v>
      </c>
      <c r="Q27" t="s">
        <v>2478</v>
      </c>
      <c r="R27" t="s">
        <v>2479</v>
      </c>
      <c r="S27" t="s">
        <v>2480</v>
      </c>
      <c r="U27" t="s">
        <v>2481</v>
      </c>
    </row>
    <row r="28" spans="1:21" x14ac:dyDescent="0.25">
      <c r="A28" t="s">
        <v>2470</v>
      </c>
      <c r="B28" s="6">
        <v>45314.444548611114</v>
      </c>
      <c r="C28">
        <v>30</v>
      </c>
      <c r="D28">
        <v>0</v>
      </c>
      <c r="E28" t="s">
        <v>2095</v>
      </c>
      <c r="F28" t="b">
        <v>1</v>
      </c>
      <c r="G28">
        <v>30</v>
      </c>
      <c r="H28">
        <v>0</v>
      </c>
      <c r="I28" t="s">
        <v>2095</v>
      </c>
      <c r="J28" t="s">
        <v>2471</v>
      </c>
      <c r="K28">
        <v>0.95</v>
      </c>
      <c r="L28" t="s">
        <v>2059</v>
      </c>
      <c r="M28" t="s">
        <v>553</v>
      </c>
      <c r="N28" t="s">
        <v>2060</v>
      </c>
      <c r="O28">
        <v>0</v>
      </c>
      <c r="P28" t="s">
        <v>2472</v>
      </c>
      <c r="Q28" t="s">
        <v>2473</v>
      </c>
      <c r="R28" t="s">
        <v>2474</v>
      </c>
      <c r="S28" t="s">
        <v>155</v>
      </c>
      <c r="U28" t="s">
        <v>2441</v>
      </c>
    </row>
    <row r="29" spans="1:21" x14ac:dyDescent="0.25">
      <c r="A29" t="s">
        <v>2465</v>
      </c>
      <c r="B29" s="6">
        <v>45314.487361111111</v>
      </c>
      <c r="C29">
        <v>30</v>
      </c>
      <c r="D29">
        <v>0</v>
      </c>
      <c r="E29" t="s">
        <v>2095</v>
      </c>
      <c r="F29" t="b">
        <v>1</v>
      </c>
      <c r="G29">
        <v>30</v>
      </c>
      <c r="H29">
        <v>0</v>
      </c>
      <c r="I29" t="s">
        <v>2095</v>
      </c>
      <c r="J29" t="s">
        <v>2466</v>
      </c>
      <c r="K29">
        <v>0.95</v>
      </c>
      <c r="L29" t="s">
        <v>2059</v>
      </c>
      <c r="M29" t="s">
        <v>553</v>
      </c>
      <c r="N29" t="s">
        <v>2060</v>
      </c>
      <c r="O29">
        <v>0</v>
      </c>
      <c r="P29" t="s">
        <v>2467</v>
      </c>
      <c r="Q29" t="s">
        <v>2468</v>
      </c>
      <c r="R29" t="s">
        <v>2469</v>
      </c>
      <c r="S29" t="s">
        <v>291</v>
      </c>
      <c r="U29" t="s">
        <v>2441</v>
      </c>
    </row>
    <row r="30" spans="1:21" x14ac:dyDescent="0.25">
      <c r="A30" t="s">
        <v>2460</v>
      </c>
      <c r="B30" s="6">
        <v>45314.529432870368</v>
      </c>
      <c r="C30">
        <v>30</v>
      </c>
      <c r="D30">
        <v>0</v>
      </c>
      <c r="E30" t="s">
        <v>2095</v>
      </c>
      <c r="F30" t="b">
        <v>1</v>
      </c>
      <c r="G30">
        <v>30</v>
      </c>
      <c r="H30">
        <v>0</v>
      </c>
      <c r="I30" t="s">
        <v>2095</v>
      </c>
      <c r="J30" t="s">
        <v>2461</v>
      </c>
      <c r="K30">
        <v>0.95</v>
      </c>
      <c r="L30" t="s">
        <v>2059</v>
      </c>
      <c r="M30" t="s">
        <v>553</v>
      </c>
      <c r="N30" t="s">
        <v>2060</v>
      </c>
      <c r="O30">
        <v>0</v>
      </c>
      <c r="P30" t="s">
        <v>2462</v>
      </c>
      <c r="Q30" t="s">
        <v>2463</v>
      </c>
      <c r="R30" t="s">
        <v>2464</v>
      </c>
      <c r="S30" t="s">
        <v>79</v>
      </c>
      <c r="U30" t="s">
        <v>2441</v>
      </c>
    </row>
    <row r="31" spans="1:21" x14ac:dyDescent="0.25">
      <c r="A31" t="s">
        <v>2454</v>
      </c>
      <c r="B31" s="6">
        <v>45314.537094907406</v>
      </c>
      <c r="C31">
        <v>30</v>
      </c>
      <c r="D31">
        <v>0</v>
      </c>
      <c r="E31" t="s">
        <v>2095</v>
      </c>
      <c r="F31" t="b">
        <v>1</v>
      </c>
      <c r="G31">
        <v>30</v>
      </c>
      <c r="H31">
        <v>0</v>
      </c>
      <c r="I31" t="s">
        <v>2095</v>
      </c>
      <c r="J31" t="s">
        <v>2455</v>
      </c>
      <c r="K31">
        <v>0.95</v>
      </c>
      <c r="L31" t="s">
        <v>2059</v>
      </c>
      <c r="M31" t="s">
        <v>553</v>
      </c>
      <c r="N31" t="s">
        <v>2060</v>
      </c>
      <c r="O31">
        <v>0</v>
      </c>
      <c r="P31" t="s">
        <v>2456</v>
      </c>
      <c r="Q31" t="s">
        <v>2457</v>
      </c>
      <c r="R31" t="s">
        <v>2458</v>
      </c>
      <c r="S31" t="s">
        <v>2459</v>
      </c>
      <c r="U31" t="s">
        <v>2441</v>
      </c>
    </row>
    <row r="32" spans="1:21" x14ac:dyDescent="0.25">
      <c r="A32" t="s">
        <v>2448</v>
      </c>
      <c r="B32" s="6">
        <v>45314.69672453704</v>
      </c>
      <c r="C32">
        <v>30</v>
      </c>
      <c r="D32">
        <v>0</v>
      </c>
      <c r="E32" t="s">
        <v>2095</v>
      </c>
      <c r="F32" t="b">
        <v>1</v>
      </c>
      <c r="G32">
        <v>30</v>
      </c>
      <c r="H32">
        <v>0</v>
      </c>
      <c r="I32" t="s">
        <v>2095</v>
      </c>
      <c r="J32" t="s">
        <v>2449</v>
      </c>
      <c r="K32">
        <v>0.95</v>
      </c>
      <c r="L32" t="s">
        <v>2059</v>
      </c>
      <c r="M32" t="s">
        <v>553</v>
      </c>
      <c r="N32" t="s">
        <v>2060</v>
      </c>
      <c r="O32">
        <v>0</v>
      </c>
      <c r="P32" t="s">
        <v>2450</v>
      </c>
      <c r="Q32" t="s">
        <v>2451</v>
      </c>
      <c r="R32" t="s">
        <v>2452</v>
      </c>
      <c r="S32" t="s">
        <v>2453</v>
      </c>
      <c r="U32" t="s">
        <v>2441</v>
      </c>
    </row>
    <row r="33" spans="1:21" x14ac:dyDescent="0.25">
      <c r="A33" t="s">
        <v>2442</v>
      </c>
      <c r="B33" s="6">
        <v>45314.795486111114</v>
      </c>
      <c r="C33">
        <v>30</v>
      </c>
      <c r="D33">
        <v>0</v>
      </c>
      <c r="E33" t="s">
        <v>2095</v>
      </c>
      <c r="F33" t="b">
        <v>1</v>
      </c>
      <c r="G33">
        <v>30</v>
      </c>
      <c r="H33">
        <v>0</v>
      </c>
      <c r="I33" t="s">
        <v>2095</v>
      </c>
      <c r="J33" t="s">
        <v>2443</v>
      </c>
      <c r="K33">
        <v>0.95</v>
      </c>
      <c r="L33" t="s">
        <v>2059</v>
      </c>
      <c r="M33" t="s">
        <v>553</v>
      </c>
      <c r="N33" t="s">
        <v>2060</v>
      </c>
      <c r="O33">
        <v>0</v>
      </c>
      <c r="P33" t="s">
        <v>2444</v>
      </c>
      <c r="Q33" t="s">
        <v>2445</v>
      </c>
      <c r="R33" t="s">
        <v>2446</v>
      </c>
      <c r="S33" t="s">
        <v>2447</v>
      </c>
      <c r="U33" t="s">
        <v>2441</v>
      </c>
    </row>
    <row r="34" spans="1:21" x14ac:dyDescent="0.25">
      <c r="A34" t="s">
        <v>2435</v>
      </c>
      <c r="B34" s="6">
        <v>45314.799328703702</v>
      </c>
      <c r="C34">
        <v>30</v>
      </c>
      <c r="D34">
        <v>0</v>
      </c>
      <c r="E34" t="s">
        <v>2095</v>
      </c>
      <c r="F34" t="b">
        <v>1</v>
      </c>
      <c r="G34">
        <v>30</v>
      </c>
      <c r="H34">
        <v>0</v>
      </c>
      <c r="I34" t="s">
        <v>2095</v>
      </c>
      <c r="J34" t="s">
        <v>2436</v>
      </c>
      <c r="K34">
        <v>0.95</v>
      </c>
      <c r="L34" t="s">
        <v>2059</v>
      </c>
      <c r="M34" t="s">
        <v>553</v>
      </c>
      <c r="N34" t="s">
        <v>2060</v>
      </c>
      <c r="O34">
        <v>0</v>
      </c>
      <c r="P34" t="s">
        <v>2437</v>
      </c>
      <c r="Q34" t="s">
        <v>2438</v>
      </c>
      <c r="R34" t="s">
        <v>2439</v>
      </c>
      <c r="S34" t="s">
        <v>2440</v>
      </c>
      <c r="U34" t="s">
        <v>2441</v>
      </c>
    </row>
    <row r="35" spans="1:21" x14ac:dyDescent="0.25">
      <c r="A35" t="s">
        <v>2434</v>
      </c>
      <c r="B35" s="6">
        <v>45314.810023148151</v>
      </c>
      <c r="C35">
        <v>30</v>
      </c>
      <c r="D35">
        <v>0</v>
      </c>
      <c r="E35" t="s">
        <v>2095</v>
      </c>
      <c r="F35" t="b">
        <v>0</v>
      </c>
      <c r="G35">
        <v>30</v>
      </c>
      <c r="H35">
        <v>0</v>
      </c>
      <c r="I35" t="s">
        <v>2095</v>
      </c>
      <c r="J35" t="s">
        <v>2058</v>
      </c>
      <c r="K35">
        <v>0</v>
      </c>
      <c r="L35" t="s">
        <v>2059</v>
      </c>
      <c r="M35" t="s">
        <v>1031</v>
      </c>
      <c r="N35" t="s">
        <v>2272</v>
      </c>
      <c r="O35">
        <v>0</v>
      </c>
      <c r="P35" t="s">
        <v>2273</v>
      </c>
      <c r="Q35" t="s">
        <v>2268</v>
      </c>
      <c r="R35" t="s">
        <v>2269</v>
      </c>
      <c r="S35" t="s">
        <v>48</v>
      </c>
      <c r="T35" t="s">
        <v>2270</v>
      </c>
    </row>
    <row r="36" spans="1:21" x14ac:dyDescent="0.25">
      <c r="A36" t="s">
        <v>2428</v>
      </c>
      <c r="B36" s="6">
        <v>45315.319398148145</v>
      </c>
      <c r="C36">
        <v>30</v>
      </c>
      <c r="D36">
        <v>0</v>
      </c>
      <c r="E36" t="s">
        <v>2095</v>
      </c>
      <c r="F36" t="b">
        <v>1</v>
      </c>
      <c r="G36">
        <v>30</v>
      </c>
      <c r="H36">
        <v>0</v>
      </c>
      <c r="I36" t="s">
        <v>2095</v>
      </c>
      <c r="J36" t="s">
        <v>2429</v>
      </c>
      <c r="K36">
        <v>0.95</v>
      </c>
      <c r="L36" t="s">
        <v>2059</v>
      </c>
      <c r="M36" t="s">
        <v>553</v>
      </c>
      <c r="N36" t="s">
        <v>2060</v>
      </c>
      <c r="O36">
        <v>0</v>
      </c>
      <c r="P36" t="s">
        <v>2430</v>
      </c>
      <c r="Q36" t="s">
        <v>2431</v>
      </c>
      <c r="R36" t="s">
        <v>2432</v>
      </c>
      <c r="S36" t="s">
        <v>2433</v>
      </c>
      <c r="U36" t="s">
        <v>2413</v>
      </c>
    </row>
    <row r="37" spans="1:21" x14ac:dyDescent="0.25">
      <c r="B37" s="6">
        <v>45315.659201388888</v>
      </c>
      <c r="C37">
        <v>30</v>
      </c>
      <c r="E37" t="s">
        <v>2095</v>
      </c>
      <c r="J37" t="s">
        <v>2427</v>
      </c>
      <c r="M37" t="s">
        <v>2314</v>
      </c>
      <c r="N37" t="s">
        <v>2315</v>
      </c>
      <c r="Q37" t="s">
        <v>357</v>
      </c>
      <c r="R37" t="s">
        <v>356</v>
      </c>
      <c r="S37" t="s">
        <v>281</v>
      </c>
    </row>
    <row r="38" spans="1:21" x14ac:dyDescent="0.25">
      <c r="A38" t="s">
        <v>2424</v>
      </c>
      <c r="B38" s="6">
        <v>45315.674849537034</v>
      </c>
      <c r="C38">
        <v>30</v>
      </c>
      <c r="D38">
        <v>0</v>
      </c>
      <c r="E38" t="s">
        <v>2095</v>
      </c>
      <c r="F38" t="b">
        <v>1</v>
      </c>
      <c r="G38">
        <v>30</v>
      </c>
      <c r="H38">
        <v>0</v>
      </c>
      <c r="I38" t="s">
        <v>2095</v>
      </c>
      <c r="J38" t="s">
        <v>2425</v>
      </c>
      <c r="K38">
        <v>0.95</v>
      </c>
      <c r="L38" t="s">
        <v>2059</v>
      </c>
      <c r="M38" t="s">
        <v>553</v>
      </c>
      <c r="N38" t="s">
        <v>2060</v>
      </c>
      <c r="O38">
        <v>0</v>
      </c>
      <c r="P38" t="s">
        <v>2426</v>
      </c>
      <c r="Q38" t="s">
        <v>357</v>
      </c>
      <c r="R38" t="s">
        <v>356</v>
      </c>
      <c r="S38" t="s">
        <v>281</v>
      </c>
      <c r="U38" t="s">
        <v>2413</v>
      </c>
    </row>
    <row r="39" spans="1:21" x14ac:dyDescent="0.25">
      <c r="A39" t="s">
        <v>2419</v>
      </c>
      <c r="B39" s="6">
        <v>45315.775104166663</v>
      </c>
      <c r="C39">
        <v>30</v>
      </c>
      <c r="D39">
        <v>0</v>
      </c>
      <c r="E39" t="s">
        <v>2095</v>
      </c>
      <c r="F39" t="b">
        <v>1</v>
      </c>
      <c r="G39">
        <v>30</v>
      </c>
      <c r="H39">
        <v>0</v>
      </c>
      <c r="I39" t="s">
        <v>2095</v>
      </c>
      <c r="J39" t="s">
        <v>2420</v>
      </c>
      <c r="K39">
        <v>0.95</v>
      </c>
      <c r="L39" t="s">
        <v>2059</v>
      </c>
      <c r="M39" t="s">
        <v>553</v>
      </c>
      <c r="N39" t="s">
        <v>2060</v>
      </c>
      <c r="O39">
        <v>0</v>
      </c>
      <c r="P39" t="s">
        <v>2421</v>
      </c>
      <c r="Q39" t="s">
        <v>2422</v>
      </c>
      <c r="R39" t="s">
        <v>2423</v>
      </c>
      <c r="S39" t="s">
        <v>148</v>
      </c>
      <c r="U39" t="s">
        <v>2413</v>
      </c>
    </row>
    <row r="40" spans="1:21" x14ac:dyDescent="0.25">
      <c r="A40" t="s">
        <v>2414</v>
      </c>
      <c r="B40" s="6">
        <v>45315.791041666664</v>
      </c>
      <c r="C40">
        <v>30</v>
      </c>
      <c r="D40">
        <v>0</v>
      </c>
      <c r="E40" t="s">
        <v>2095</v>
      </c>
      <c r="F40" t="b">
        <v>1</v>
      </c>
      <c r="G40">
        <v>30</v>
      </c>
      <c r="H40">
        <v>0</v>
      </c>
      <c r="I40" t="s">
        <v>2095</v>
      </c>
      <c r="J40" t="s">
        <v>2415</v>
      </c>
      <c r="K40">
        <v>0.95</v>
      </c>
      <c r="L40" t="s">
        <v>2059</v>
      </c>
      <c r="M40" t="s">
        <v>553</v>
      </c>
      <c r="N40" t="s">
        <v>2060</v>
      </c>
      <c r="O40">
        <v>0</v>
      </c>
      <c r="P40" t="s">
        <v>2416</v>
      </c>
      <c r="Q40" t="s">
        <v>2417</v>
      </c>
      <c r="R40" t="s">
        <v>2418</v>
      </c>
      <c r="S40" t="s">
        <v>1481</v>
      </c>
      <c r="U40" t="s">
        <v>2413</v>
      </c>
    </row>
    <row r="41" spans="1:21" x14ac:dyDescent="0.25">
      <c r="A41" t="s">
        <v>2408</v>
      </c>
      <c r="B41" s="6">
        <v>45315.899456018517</v>
      </c>
      <c r="C41">
        <v>30</v>
      </c>
      <c r="D41">
        <v>0</v>
      </c>
      <c r="E41" t="s">
        <v>2095</v>
      </c>
      <c r="F41" t="b">
        <v>1</v>
      </c>
      <c r="G41">
        <v>30</v>
      </c>
      <c r="H41">
        <v>0</v>
      </c>
      <c r="I41" t="s">
        <v>2095</v>
      </c>
      <c r="J41" t="s">
        <v>2409</v>
      </c>
      <c r="K41">
        <v>0.95</v>
      </c>
      <c r="L41" t="s">
        <v>2059</v>
      </c>
      <c r="M41" t="s">
        <v>553</v>
      </c>
      <c r="N41" t="s">
        <v>2060</v>
      </c>
      <c r="O41">
        <v>0</v>
      </c>
      <c r="P41" t="s">
        <v>2410</v>
      </c>
      <c r="Q41" t="s">
        <v>2411</v>
      </c>
      <c r="R41" t="s">
        <v>2412</v>
      </c>
      <c r="S41" t="s">
        <v>950</v>
      </c>
      <c r="U41" t="s">
        <v>2413</v>
      </c>
    </row>
    <row r="42" spans="1:21" x14ac:dyDescent="0.25">
      <c r="A42" t="s">
        <v>2403</v>
      </c>
      <c r="B42" s="6">
        <v>45316.480671296296</v>
      </c>
      <c r="C42">
        <v>30</v>
      </c>
      <c r="D42">
        <v>0</v>
      </c>
      <c r="E42" t="s">
        <v>2095</v>
      </c>
      <c r="F42" t="b">
        <v>1</v>
      </c>
      <c r="G42">
        <v>30</v>
      </c>
      <c r="H42">
        <v>0</v>
      </c>
      <c r="I42" t="s">
        <v>2095</v>
      </c>
      <c r="J42" t="s">
        <v>2404</v>
      </c>
      <c r="K42">
        <v>0.95</v>
      </c>
      <c r="L42" t="s">
        <v>2059</v>
      </c>
      <c r="M42" t="s">
        <v>553</v>
      </c>
      <c r="N42" t="s">
        <v>2060</v>
      </c>
      <c r="O42">
        <v>0</v>
      </c>
      <c r="P42" t="s">
        <v>2405</v>
      </c>
      <c r="Q42" t="s">
        <v>2406</v>
      </c>
      <c r="R42" t="s">
        <v>2407</v>
      </c>
      <c r="S42" t="s">
        <v>335</v>
      </c>
      <c r="U42" t="s">
        <v>2387</v>
      </c>
    </row>
    <row r="43" spans="1:21" x14ac:dyDescent="0.25">
      <c r="A43" t="s">
        <v>2398</v>
      </c>
      <c r="B43" s="6">
        <v>45316.494432870371</v>
      </c>
      <c r="C43">
        <v>30</v>
      </c>
      <c r="D43">
        <v>0</v>
      </c>
      <c r="E43" t="s">
        <v>2095</v>
      </c>
      <c r="F43" t="b">
        <v>1</v>
      </c>
      <c r="G43">
        <v>30</v>
      </c>
      <c r="H43">
        <v>0</v>
      </c>
      <c r="I43" t="s">
        <v>2095</v>
      </c>
      <c r="J43" t="s">
        <v>2399</v>
      </c>
      <c r="K43">
        <v>0.95</v>
      </c>
      <c r="L43" t="s">
        <v>2059</v>
      </c>
      <c r="M43" t="s">
        <v>553</v>
      </c>
      <c r="N43" t="s">
        <v>2060</v>
      </c>
      <c r="O43">
        <v>0</v>
      </c>
      <c r="P43" t="s">
        <v>2400</v>
      </c>
      <c r="Q43" t="s">
        <v>2401</v>
      </c>
      <c r="R43" t="s">
        <v>2402</v>
      </c>
      <c r="S43" t="s">
        <v>98</v>
      </c>
      <c r="U43" t="s">
        <v>2387</v>
      </c>
    </row>
    <row r="44" spans="1:21" x14ac:dyDescent="0.25">
      <c r="A44" t="s">
        <v>2393</v>
      </c>
      <c r="B44" s="6">
        <v>45316.50509259259</v>
      </c>
      <c r="C44">
        <v>30</v>
      </c>
      <c r="D44">
        <v>0</v>
      </c>
      <c r="E44" t="s">
        <v>2095</v>
      </c>
      <c r="F44" t="b">
        <v>1</v>
      </c>
      <c r="G44">
        <v>30</v>
      </c>
      <c r="H44">
        <v>0</v>
      </c>
      <c r="I44" t="s">
        <v>2095</v>
      </c>
      <c r="J44" t="s">
        <v>2394</v>
      </c>
      <c r="K44">
        <v>0.95</v>
      </c>
      <c r="L44" t="s">
        <v>2059</v>
      </c>
      <c r="M44" t="s">
        <v>553</v>
      </c>
      <c r="N44" t="s">
        <v>2060</v>
      </c>
      <c r="O44">
        <v>0</v>
      </c>
      <c r="P44" t="s">
        <v>2395</v>
      </c>
      <c r="Q44" t="s">
        <v>2396</v>
      </c>
      <c r="R44" t="s">
        <v>2397</v>
      </c>
      <c r="S44" t="s">
        <v>99</v>
      </c>
      <c r="U44" t="s">
        <v>2387</v>
      </c>
    </row>
    <row r="45" spans="1:21" x14ac:dyDescent="0.25">
      <c r="A45" t="s">
        <v>2388</v>
      </c>
      <c r="B45" s="6">
        <v>45316.703217592592</v>
      </c>
      <c r="C45">
        <v>30</v>
      </c>
      <c r="D45">
        <v>0</v>
      </c>
      <c r="E45" t="s">
        <v>2095</v>
      </c>
      <c r="F45" t="b">
        <v>1</v>
      </c>
      <c r="G45">
        <v>30</v>
      </c>
      <c r="H45">
        <v>0</v>
      </c>
      <c r="I45" t="s">
        <v>2095</v>
      </c>
      <c r="J45" t="s">
        <v>2389</v>
      </c>
      <c r="K45">
        <v>0.95</v>
      </c>
      <c r="L45" t="s">
        <v>2059</v>
      </c>
      <c r="M45" t="s">
        <v>553</v>
      </c>
      <c r="N45" t="s">
        <v>2060</v>
      </c>
      <c r="O45">
        <v>0</v>
      </c>
      <c r="P45" t="s">
        <v>2390</v>
      </c>
      <c r="Q45" t="s">
        <v>2391</v>
      </c>
      <c r="R45" t="s">
        <v>2392</v>
      </c>
      <c r="S45" t="s">
        <v>106</v>
      </c>
      <c r="U45" t="s">
        <v>2387</v>
      </c>
    </row>
    <row r="46" spans="1:21" x14ac:dyDescent="0.25">
      <c r="A46" t="s">
        <v>2381</v>
      </c>
      <c r="B46" s="6">
        <v>45316.705393518518</v>
      </c>
      <c r="C46">
        <v>30</v>
      </c>
      <c r="D46">
        <v>0</v>
      </c>
      <c r="E46" t="s">
        <v>2095</v>
      </c>
      <c r="F46" t="b">
        <v>1</v>
      </c>
      <c r="G46">
        <v>30</v>
      </c>
      <c r="H46">
        <v>0</v>
      </c>
      <c r="I46" t="s">
        <v>2095</v>
      </c>
      <c r="J46" t="s">
        <v>2382</v>
      </c>
      <c r="K46">
        <v>0.95</v>
      </c>
      <c r="L46" t="s">
        <v>2059</v>
      </c>
      <c r="M46" t="s">
        <v>553</v>
      </c>
      <c r="N46" t="s">
        <v>2060</v>
      </c>
      <c r="O46">
        <v>0</v>
      </c>
      <c r="P46" t="s">
        <v>2383</v>
      </c>
      <c r="Q46" t="s">
        <v>2384</v>
      </c>
      <c r="R46" t="s">
        <v>2385</v>
      </c>
      <c r="S46" t="s">
        <v>2386</v>
      </c>
      <c r="U46" t="s">
        <v>2387</v>
      </c>
    </row>
    <row r="47" spans="1:21" x14ac:dyDescent="0.25">
      <c r="A47" t="s">
        <v>2376</v>
      </c>
      <c r="B47" s="6">
        <v>45317.45653935185</v>
      </c>
      <c r="C47">
        <v>30</v>
      </c>
      <c r="D47">
        <v>0</v>
      </c>
      <c r="E47" t="s">
        <v>2095</v>
      </c>
      <c r="F47" t="b">
        <v>1</v>
      </c>
      <c r="G47">
        <v>30</v>
      </c>
      <c r="H47">
        <v>0</v>
      </c>
      <c r="I47" t="s">
        <v>2095</v>
      </c>
      <c r="J47" t="s">
        <v>2377</v>
      </c>
      <c r="K47">
        <v>0.95</v>
      </c>
      <c r="L47" t="s">
        <v>2059</v>
      </c>
      <c r="M47" t="s">
        <v>553</v>
      </c>
      <c r="N47" t="s">
        <v>2060</v>
      </c>
      <c r="O47">
        <v>0</v>
      </c>
      <c r="P47" t="s">
        <v>2378</v>
      </c>
      <c r="Q47" t="s">
        <v>2379</v>
      </c>
      <c r="R47" t="s">
        <v>2380</v>
      </c>
      <c r="S47" t="s">
        <v>47</v>
      </c>
      <c r="U47" t="s">
        <v>2375</v>
      </c>
    </row>
    <row r="48" spans="1:21" x14ac:dyDescent="0.25">
      <c r="A48" t="s">
        <v>2369</v>
      </c>
      <c r="B48" s="6">
        <v>45317.536643518521</v>
      </c>
      <c r="C48">
        <v>30</v>
      </c>
      <c r="D48">
        <v>0</v>
      </c>
      <c r="E48" t="s">
        <v>2095</v>
      </c>
      <c r="F48" t="b">
        <v>1</v>
      </c>
      <c r="G48">
        <v>30</v>
      </c>
      <c r="H48">
        <v>0</v>
      </c>
      <c r="I48" t="s">
        <v>2095</v>
      </c>
      <c r="J48" t="s">
        <v>2370</v>
      </c>
      <c r="K48">
        <v>0.95</v>
      </c>
      <c r="L48" t="s">
        <v>2059</v>
      </c>
      <c r="M48" t="s">
        <v>553</v>
      </c>
      <c r="N48" t="s">
        <v>2060</v>
      </c>
      <c r="O48">
        <v>0</v>
      </c>
      <c r="P48" t="s">
        <v>2371</v>
      </c>
      <c r="Q48" t="s">
        <v>2372</v>
      </c>
      <c r="R48" t="s">
        <v>2373</v>
      </c>
      <c r="S48" t="s">
        <v>2374</v>
      </c>
      <c r="U48" t="s">
        <v>2375</v>
      </c>
    </row>
    <row r="49" spans="1:21" x14ac:dyDescent="0.25">
      <c r="A49" t="s">
        <v>2363</v>
      </c>
      <c r="B49" s="6">
        <v>45318.4450462963</v>
      </c>
      <c r="C49">
        <v>30</v>
      </c>
      <c r="D49">
        <v>0</v>
      </c>
      <c r="E49" t="s">
        <v>2095</v>
      </c>
      <c r="F49" t="b">
        <v>1</v>
      </c>
      <c r="G49">
        <v>30</v>
      </c>
      <c r="H49">
        <v>0</v>
      </c>
      <c r="I49" t="s">
        <v>2095</v>
      </c>
      <c r="J49" t="s">
        <v>2058</v>
      </c>
      <c r="K49">
        <v>0.65</v>
      </c>
      <c r="L49" t="s">
        <v>2059</v>
      </c>
      <c r="M49" t="s">
        <v>553</v>
      </c>
      <c r="N49" t="s">
        <v>2060</v>
      </c>
      <c r="O49">
        <v>0</v>
      </c>
      <c r="P49" t="s">
        <v>2364</v>
      </c>
      <c r="Q49" t="s">
        <v>2365</v>
      </c>
      <c r="R49" t="s">
        <v>2366</v>
      </c>
      <c r="S49" t="s">
        <v>2367</v>
      </c>
      <c r="T49" t="s">
        <v>2368</v>
      </c>
      <c r="U49" t="s">
        <v>2334</v>
      </c>
    </row>
    <row r="50" spans="1:21" x14ac:dyDescent="0.25">
      <c r="A50" t="s">
        <v>2357</v>
      </c>
      <c r="B50" s="6">
        <v>45318.516736111109</v>
      </c>
      <c r="C50">
        <v>30</v>
      </c>
      <c r="D50">
        <v>0</v>
      </c>
      <c r="E50" t="s">
        <v>2095</v>
      </c>
      <c r="F50" t="b">
        <v>1</v>
      </c>
      <c r="G50">
        <v>30</v>
      </c>
      <c r="H50">
        <v>0</v>
      </c>
      <c r="I50" t="s">
        <v>2095</v>
      </c>
      <c r="J50" t="s">
        <v>2358</v>
      </c>
      <c r="K50">
        <v>0.95</v>
      </c>
      <c r="L50" t="s">
        <v>2059</v>
      </c>
      <c r="M50" t="s">
        <v>553</v>
      </c>
      <c r="N50" t="s">
        <v>2060</v>
      </c>
      <c r="O50">
        <v>0</v>
      </c>
      <c r="P50" t="s">
        <v>2359</v>
      </c>
      <c r="Q50" t="s">
        <v>2360</v>
      </c>
      <c r="R50" t="s">
        <v>2361</v>
      </c>
      <c r="S50" t="s">
        <v>2362</v>
      </c>
      <c r="U50" t="s">
        <v>2334</v>
      </c>
    </row>
    <row r="51" spans="1:21" x14ac:dyDescent="0.25">
      <c r="A51" t="s">
        <v>2352</v>
      </c>
      <c r="B51" s="6">
        <v>45318.699733796297</v>
      </c>
      <c r="C51">
        <v>30</v>
      </c>
      <c r="D51">
        <v>0</v>
      </c>
      <c r="E51" t="s">
        <v>2095</v>
      </c>
      <c r="F51" t="b">
        <v>1</v>
      </c>
      <c r="G51">
        <v>30</v>
      </c>
      <c r="H51">
        <v>0</v>
      </c>
      <c r="I51" t="s">
        <v>2095</v>
      </c>
      <c r="J51" t="s">
        <v>2353</v>
      </c>
      <c r="K51">
        <v>0.95</v>
      </c>
      <c r="L51" t="s">
        <v>2059</v>
      </c>
      <c r="M51" t="s">
        <v>553</v>
      </c>
      <c r="N51" t="s">
        <v>2060</v>
      </c>
      <c r="O51">
        <v>0</v>
      </c>
      <c r="P51" t="s">
        <v>2354</v>
      </c>
      <c r="Q51" t="s">
        <v>2355</v>
      </c>
      <c r="R51" t="s">
        <v>2356</v>
      </c>
      <c r="S51" t="s">
        <v>126</v>
      </c>
      <c r="U51" t="s">
        <v>2334</v>
      </c>
    </row>
    <row r="52" spans="1:21" x14ac:dyDescent="0.25">
      <c r="A52" t="s">
        <v>2347</v>
      </c>
      <c r="B52" s="6">
        <v>45318.702986111108</v>
      </c>
      <c r="C52">
        <v>30</v>
      </c>
      <c r="D52">
        <v>0</v>
      </c>
      <c r="E52" t="s">
        <v>2095</v>
      </c>
      <c r="F52" t="b">
        <v>1</v>
      </c>
      <c r="G52">
        <v>30</v>
      </c>
      <c r="H52">
        <v>0</v>
      </c>
      <c r="I52" t="s">
        <v>2095</v>
      </c>
      <c r="J52" t="s">
        <v>2348</v>
      </c>
      <c r="K52">
        <v>0.95</v>
      </c>
      <c r="L52" t="s">
        <v>2059</v>
      </c>
      <c r="M52" t="s">
        <v>553</v>
      </c>
      <c r="N52" t="s">
        <v>2060</v>
      </c>
      <c r="O52">
        <v>0</v>
      </c>
      <c r="P52" t="s">
        <v>2349</v>
      </c>
      <c r="Q52" t="s">
        <v>2350</v>
      </c>
      <c r="R52" t="s">
        <v>2351</v>
      </c>
      <c r="S52" t="s">
        <v>61</v>
      </c>
      <c r="U52" t="s">
        <v>2334</v>
      </c>
    </row>
    <row r="53" spans="1:21" x14ac:dyDescent="0.25">
      <c r="A53" t="s">
        <v>2346</v>
      </c>
      <c r="B53" s="6">
        <v>45320.102071759262</v>
      </c>
      <c r="C53">
        <v>30</v>
      </c>
      <c r="D53">
        <v>0</v>
      </c>
      <c r="E53" t="s">
        <v>2095</v>
      </c>
      <c r="F53" t="b">
        <v>0</v>
      </c>
      <c r="G53">
        <v>30</v>
      </c>
      <c r="H53">
        <v>0</v>
      </c>
      <c r="I53" t="s">
        <v>2095</v>
      </c>
      <c r="J53" t="s">
        <v>2058</v>
      </c>
      <c r="K53">
        <v>0</v>
      </c>
      <c r="L53" t="s">
        <v>2059</v>
      </c>
      <c r="M53" t="s">
        <v>1031</v>
      </c>
      <c r="N53" t="s">
        <v>2272</v>
      </c>
      <c r="O53">
        <v>0</v>
      </c>
      <c r="P53" t="s">
        <v>2273</v>
      </c>
      <c r="Q53" t="s">
        <v>2268</v>
      </c>
      <c r="R53" t="s">
        <v>2269</v>
      </c>
      <c r="S53" t="s">
        <v>48</v>
      </c>
      <c r="T53" t="s">
        <v>2270</v>
      </c>
    </row>
    <row r="54" spans="1:21" x14ac:dyDescent="0.25">
      <c r="A54" t="s">
        <v>2341</v>
      </c>
      <c r="B54" s="6">
        <v>45320.736655092594</v>
      </c>
      <c r="C54">
        <v>30</v>
      </c>
      <c r="D54">
        <v>0</v>
      </c>
      <c r="E54" t="s">
        <v>2095</v>
      </c>
      <c r="F54" t="b">
        <v>1</v>
      </c>
      <c r="G54">
        <v>30</v>
      </c>
      <c r="H54">
        <v>0</v>
      </c>
      <c r="I54" t="s">
        <v>2095</v>
      </c>
      <c r="J54" t="s">
        <v>2342</v>
      </c>
      <c r="K54">
        <v>0.95</v>
      </c>
      <c r="L54" t="s">
        <v>2059</v>
      </c>
      <c r="M54" t="s">
        <v>553</v>
      </c>
      <c r="N54" t="s">
        <v>2060</v>
      </c>
      <c r="O54">
        <v>0</v>
      </c>
      <c r="P54" t="s">
        <v>2343</v>
      </c>
      <c r="Q54" t="s">
        <v>2344</v>
      </c>
      <c r="R54" t="s">
        <v>2345</v>
      </c>
      <c r="S54" t="s">
        <v>225</v>
      </c>
      <c r="U54" t="s">
        <v>2334</v>
      </c>
    </row>
    <row r="55" spans="1:21" x14ac:dyDescent="0.25">
      <c r="A55" t="s">
        <v>2335</v>
      </c>
      <c r="B55" s="6">
        <v>45320.758287037039</v>
      </c>
      <c r="C55">
        <v>30</v>
      </c>
      <c r="D55">
        <v>0</v>
      </c>
      <c r="E55" t="s">
        <v>2095</v>
      </c>
      <c r="F55" t="b">
        <v>1</v>
      </c>
      <c r="G55">
        <v>30</v>
      </c>
      <c r="H55">
        <v>0</v>
      </c>
      <c r="I55" t="s">
        <v>2095</v>
      </c>
      <c r="J55" t="s">
        <v>2336</v>
      </c>
      <c r="K55">
        <v>0.95</v>
      </c>
      <c r="L55" t="s">
        <v>2059</v>
      </c>
      <c r="M55" t="s">
        <v>553</v>
      </c>
      <c r="N55" t="s">
        <v>2060</v>
      </c>
      <c r="O55">
        <v>0</v>
      </c>
      <c r="P55" t="s">
        <v>2337</v>
      </c>
      <c r="Q55" t="s">
        <v>2338</v>
      </c>
      <c r="R55" t="s">
        <v>2339</v>
      </c>
      <c r="S55" t="s">
        <v>2340</v>
      </c>
      <c r="U55" t="s">
        <v>2334</v>
      </c>
    </row>
    <row r="56" spans="1:21" x14ac:dyDescent="0.25">
      <c r="A56" t="s">
        <v>2328</v>
      </c>
      <c r="B56" s="6">
        <v>45320.764317129629</v>
      </c>
      <c r="C56">
        <v>30</v>
      </c>
      <c r="D56">
        <v>0</v>
      </c>
      <c r="E56" t="s">
        <v>2095</v>
      </c>
      <c r="F56" t="b">
        <v>1</v>
      </c>
      <c r="G56">
        <v>30</v>
      </c>
      <c r="H56">
        <v>0</v>
      </c>
      <c r="I56" t="s">
        <v>2095</v>
      </c>
      <c r="J56" t="s">
        <v>2329</v>
      </c>
      <c r="K56">
        <v>0.95</v>
      </c>
      <c r="L56" t="s">
        <v>2059</v>
      </c>
      <c r="M56" t="s">
        <v>553</v>
      </c>
      <c r="N56" t="s">
        <v>2060</v>
      </c>
      <c r="O56">
        <v>0</v>
      </c>
      <c r="P56" t="s">
        <v>2330</v>
      </c>
      <c r="Q56" t="s">
        <v>2331</v>
      </c>
      <c r="R56" t="s">
        <v>2332</v>
      </c>
      <c r="S56" t="s">
        <v>2333</v>
      </c>
      <c r="U56" t="s">
        <v>2334</v>
      </c>
    </row>
    <row r="57" spans="1:21" x14ac:dyDescent="0.25">
      <c r="A57" t="s">
        <v>2322</v>
      </c>
      <c r="B57" s="6">
        <v>45321.461331018516</v>
      </c>
      <c r="C57">
        <v>30</v>
      </c>
      <c r="D57">
        <v>0</v>
      </c>
      <c r="E57" t="s">
        <v>2095</v>
      </c>
      <c r="F57" t="b">
        <v>1</v>
      </c>
      <c r="G57">
        <v>30</v>
      </c>
      <c r="H57">
        <v>0</v>
      </c>
      <c r="I57" t="s">
        <v>2095</v>
      </c>
      <c r="J57" t="s">
        <v>2323</v>
      </c>
      <c r="K57">
        <v>1.07</v>
      </c>
      <c r="L57" t="s">
        <v>2059</v>
      </c>
      <c r="M57" t="s">
        <v>553</v>
      </c>
      <c r="N57" t="s">
        <v>2060</v>
      </c>
      <c r="O57">
        <v>0</v>
      </c>
      <c r="P57" t="s">
        <v>2324</v>
      </c>
      <c r="Q57" t="s">
        <v>2325</v>
      </c>
      <c r="R57" t="s">
        <v>2326</v>
      </c>
      <c r="S57" t="s">
        <v>2327</v>
      </c>
      <c r="U57" t="s">
        <v>2312</v>
      </c>
    </row>
    <row r="58" spans="1:21" x14ac:dyDescent="0.25">
      <c r="A58" t="s">
        <v>2317</v>
      </c>
      <c r="B58" s="6">
        <v>45321.844525462962</v>
      </c>
      <c r="C58">
        <v>30</v>
      </c>
      <c r="D58">
        <v>0</v>
      </c>
      <c r="E58" t="s">
        <v>2095</v>
      </c>
      <c r="F58" t="b">
        <v>1</v>
      </c>
      <c r="G58">
        <v>30</v>
      </c>
      <c r="H58">
        <v>0</v>
      </c>
      <c r="I58" t="s">
        <v>2095</v>
      </c>
      <c r="J58" t="s">
        <v>2058</v>
      </c>
      <c r="K58">
        <v>0.65</v>
      </c>
      <c r="L58" t="s">
        <v>2059</v>
      </c>
      <c r="M58" t="s">
        <v>553</v>
      </c>
      <c r="N58" t="s">
        <v>2060</v>
      </c>
      <c r="O58">
        <v>0</v>
      </c>
      <c r="P58" t="s">
        <v>2318</v>
      </c>
      <c r="Q58" t="s">
        <v>2319</v>
      </c>
      <c r="R58" t="s">
        <v>2320</v>
      </c>
      <c r="S58" t="s">
        <v>254</v>
      </c>
      <c r="T58" t="s">
        <v>2321</v>
      </c>
      <c r="U58" t="s">
        <v>2312</v>
      </c>
    </row>
    <row r="59" spans="1:21" x14ac:dyDescent="0.25">
      <c r="B59" s="6">
        <v>45321.899027777778</v>
      </c>
      <c r="C59">
        <v>30</v>
      </c>
      <c r="E59" t="s">
        <v>2095</v>
      </c>
      <c r="J59" t="s">
        <v>2316</v>
      </c>
      <c r="M59" t="s">
        <v>2314</v>
      </c>
      <c r="N59" t="s">
        <v>2315</v>
      </c>
      <c r="Q59" t="s">
        <v>2310</v>
      </c>
      <c r="R59" t="s">
        <v>2311</v>
      </c>
      <c r="S59" t="s">
        <v>139</v>
      </c>
    </row>
    <row r="60" spans="1:21" x14ac:dyDescent="0.25">
      <c r="B60" s="6">
        <v>45321.899456018517</v>
      </c>
      <c r="C60">
        <v>30</v>
      </c>
      <c r="E60" t="s">
        <v>2095</v>
      </c>
      <c r="J60" t="s">
        <v>2313</v>
      </c>
      <c r="M60" t="s">
        <v>2314</v>
      </c>
      <c r="N60" t="s">
        <v>2315</v>
      </c>
      <c r="Q60" t="s">
        <v>2310</v>
      </c>
      <c r="R60" t="s">
        <v>2311</v>
      </c>
      <c r="S60" t="s">
        <v>139</v>
      </c>
    </row>
    <row r="61" spans="1:21" x14ac:dyDescent="0.25">
      <c r="A61" t="s">
        <v>2307</v>
      </c>
      <c r="B61" s="6">
        <v>45321.901516203703</v>
      </c>
      <c r="C61">
        <v>30</v>
      </c>
      <c r="D61">
        <v>0</v>
      </c>
      <c r="E61" t="s">
        <v>2095</v>
      </c>
      <c r="F61" t="b">
        <v>1</v>
      </c>
      <c r="G61">
        <v>30</v>
      </c>
      <c r="H61">
        <v>0</v>
      </c>
      <c r="I61" t="s">
        <v>2095</v>
      </c>
      <c r="J61" t="s">
        <v>2308</v>
      </c>
      <c r="K61">
        <v>0.95</v>
      </c>
      <c r="L61" t="s">
        <v>2059</v>
      </c>
      <c r="M61" t="s">
        <v>553</v>
      </c>
      <c r="N61" t="s">
        <v>2060</v>
      </c>
      <c r="O61">
        <v>0</v>
      </c>
      <c r="P61" t="s">
        <v>2309</v>
      </c>
      <c r="Q61" t="s">
        <v>2310</v>
      </c>
      <c r="R61" t="s">
        <v>2311</v>
      </c>
      <c r="S61" t="s">
        <v>139</v>
      </c>
      <c r="U61" t="s">
        <v>2312</v>
      </c>
    </row>
    <row r="62" spans="1:21" x14ac:dyDescent="0.25">
      <c r="A62" t="s">
        <v>2302</v>
      </c>
      <c r="B62" s="6">
        <v>45322.541331018518</v>
      </c>
      <c r="C62">
        <v>30</v>
      </c>
      <c r="D62">
        <v>0</v>
      </c>
      <c r="E62" t="s">
        <v>2095</v>
      </c>
      <c r="F62" t="b">
        <v>1</v>
      </c>
      <c r="G62">
        <v>30</v>
      </c>
      <c r="H62">
        <v>0</v>
      </c>
      <c r="I62" t="s">
        <v>2095</v>
      </c>
      <c r="J62" t="s">
        <v>2303</v>
      </c>
      <c r="K62">
        <v>0.95</v>
      </c>
      <c r="L62" t="s">
        <v>2059</v>
      </c>
      <c r="M62" t="s">
        <v>553</v>
      </c>
      <c r="N62" t="s">
        <v>2060</v>
      </c>
      <c r="O62">
        <v>0</v>
      </c>
      <c r="P62" t="s">
        <v>2304</v>
      </c>
      <c r="Q62" t="s">
        <v>2305</v>
      </c>
      <c r="R62" t="s">
        <v>2306</v>
      </c>
      <c r="S62" t="s">
        <v>492</v>
      </c>
      <c r="U62" t="s">
        <v>2301</v>
      </c>
    </row>
    <row r="63" spans="1:21" x14ac:dyDescent="0.25">
      <c r="A63" t="s">
        <v>2298</v>
      </c>
      <c r="B63" s="6">
        <v>45322.854837962965</v>
      </c>
      <c r="C63">
        <v>30</v>
      </c>
      <c r="D63">
        <v>0</v>
      </c>
      <c r="E63" t="s">
        <v>2095</v>
      </c>
      <c r="F63" t="b">
        <v>1</v>
      </c>
      <c r="G63">
        <v>30</v>
      </c>
      <c r="H63">
        <v>0</v>
      </c>
      <c r="I63" t="s">
        <v>2095</v>
      </c>
      <c r="J63" t="s">
        <v>2299</v>
      </c>
      <c r="K63">
        <v>0.95</v>
      </c>
      <c r="L63" t="s">
        <v>2059</v>
      </c>
      <c r="M63" t="s">
        <v>553</v>
      </c>
      <c r="N63" t="s">
        <v>2060</v>
      </c>
      <c r="O63">
        <v>0</v>
      </c>
      <c r="P63" t="s">
        <v>2300</v>
      </c>
      <c r="Q63" t="s">
        <v>2130</v>
      </c>
      <c r="R63" t="s">
        <v>2131</v>
      </c>
      <c r="S63" t="s">
        <v>342</v>
      </c>
      <c r="U63" t="s">
        <v>2301</v>
      </c>
    </row>
    <row r="64" spans="1:21" x14ac:dyDescent="0.25">
      <c r="A64" t="s">
        <v>2293</v>
      </c>
      <c r="B64" s="6">
        <v>45323.355266203704</v>
      </c>
      <c r="C64">
        <v>30</v>
      </c>
      <c r="D64">
        <v>0</v>
      </c>
      <c r="E64" t="s">
        <v>2095</v>
      </c>
      <c r="F64" t="b">
        <v>1</v>
      </c>
      <c r="G64">
        <v>30</v>
      </c>
      <c r="H64">
        <v>0</v>
      </c>
      <c r="I64" t="s">
        <v>2095</v>
      </c>
      <c r="J64" t="s">
        <v>2294</v>
      </c>
      <c r="K64">
        <v>0.95</v>
      </c>
      <c r="L64" t="s">
        <v>2059</v>
      </c>
      <c r="M64" t="s">
        <v>553</v>
      </c>
      <c r="N64" t="s">
        <v>2060</v>
      </c>
      <c r="O64">
        <v>0</v>
      </c>
      <c r="P64" t="s">
        <v>2295</v>
      </c>
      <c r="Q64" t="s">
        <v>2296</v>
      </c>
      <c r="R64" t="s">
        <v>2297</v>
      </c>
      <c r="S64" t="s">
        <v>324</v>
      </c>
      <c r="U64" t="s">
        <v>2292</v>
      </c>
    </row>
    <row r="65" spans="1:21" x14ac:dyDescent="0.25">
      <c r="A65" t="s">
        <v>2286</v>
      </c>
      <c r="B65" s="6">
        <v>45323.601099537038</v>
      </c>
      <c r="C65">
        <v>30</v>
      </c>
      <c r="D65">
        <v>0</v>
      </c>
      <c r="E65" t="s">
        <v>2095</v>
      </c>
      <c r="F65" t="b">
        <v>1</v>
      </c>
      <c r="G65">
        <v>30</v>
      </c>
      <c r="H65">
        <v>0</v>
      </c>
      <c r="I65" t="s">
        <v>2095</v>
      </c>
      <c r="J65" t="s">
        <v>2287</v>
      </c>
      <c r="K65">
        <v>0.95</v>
      </c>
      <c r="L65" t="s">
        <v>2059</v>
      </c>
      <c r="M65" t="s">
        <v>553</v>
      </c>
      <c r="N65" t="s">
        <v>2060</v>
      </c>
      <c r="O65">
        <v>0</v>
      </c>
      <c r="P65" t="s">
        <v>2288</v>
      </c>
      <c r="Q65" t="s">
        <v>2289</v>
      </c>
      <c r="R65" t="s">
        <v>2290</v>
      </c>
      <c r="S65" t="s">
        <v>2291</v>
      </c>
      <c r="U65" t="s">
        <v>2292</v>
      </c>
    </row>
    <row r="66" spans="1:21" x14ac:dyDescent="0.25">
      <c r="A66" t="s">
        <v>2281</v>
      </c>
      <c r="B66" s="6">
        <v>45326.76703703704</v>
      </c>
      <c r="C66">
        <v>30</v>
      </c>
      <c r="D66">
        <v>0</v>
      </c>
      <c r="E66" t="s">
        <v>2095</v>
      </c>
      <c r="F66" t="b">
        <v>1</v>
      </c>
      <c r="G66">
        <v>30</v>
      </c>
      <c r="H66">
        <v>0</v>
      </c>
      <c r="I66" t="s">
        <v>2095</v>
      </c>
      <c r="J66" t="s">
        <v>2282</v>
      </c>
      <c r="K66">
        <v>0.95</v>
      </c>
      <c r="L66" t="s">
        <v>2059</v>
      </c>
      <c r="M66" t="s">
        <v>553</v>
      </c>
      <c r="N66" t="s">
        <v>2060</v>
      </c>
      <c r="O66">
        <v>0</v>
      </c>
      <c r="P66" t="s">
        <v>2283</v>
      </c>
      <c r="Q66" t="s">
        <v>2284</v>
      </c>
      <c r="R66" t="s">
        <v>2285</v>
      </c>
      <c r="S66" t="s">
        <v>118</v>
      </c>
      <c r="U66" t="s">
        <v>2280</v>
      </c>
    </row>
    <row r="67" spans="1:21" x14ac:dyDescent="0.25">
      <c r="A67" t="s">
        <v>2274</v>
      </c>
      <c r="B67" s="6">
        <v>45327.854675925926</v>
      </c>
      <c r="C67">
        <v>30</v>
      </c>
      <c r="D67">
        <v>0</v>
      </c>
      <c r="E67" t="s">
        <v>2095</v>
      </c>
      <c r="F67" t="b">
        <v>1</v>
      </c>
      <c r="G67">
        <v>30</v>
      </c>
      <c r="H67">
        <v>0</v>
      </c>
      <c r="I67" t="s">
        <v>2095</v>
      </c>
      <c r="J67" t="s">
        <v>2275</v>
      </c>
      <c r="K67">
        <v>0.95</v>
      </c>
      <c r="L67" t="s">
        <v>2059</v>
      </c>
      <c r="M67" t="s">
        <v>553</v>
      </c>
      <c r="N67" t="s">
        <v>2060</v>
      </c>
      <c r="O67">
        <v>0</v>
      </c>
      <c r="P67" t="s">
        <v>2276</v>
      </c>
      <c r="Q67" t="s">
        <v>2277</v>
      </c>
      <c r="R67" t="s">
        <v>2278</v>
      </c>
      <c r="S67" t="s">
        <v>2279</v>
      </c>
      <c r="U67" t="s">
        <v>2280</v>
      </c>
    </row>
    <row r="68" spans="1:21" x14ac:dyDescent="0.25">
      <c r="A68" t="s">
        <v>2271</v>
      </c>
      <c r="B68" s="6">
        <v>45327.894259259258</v>
      </c>
      <c r="C68">
        <v>30</v>
      </c>
      <c r="D68">
        <v>0</v>
      </c>
      <c r="E68" t="s">
        <v>2095</v>
      </c>
      <c r="F68" t="b">
        <v>0</v>
      </c>
      <c r="G68">
        <v>30</v>
      </c>
      <c r="H68">
        <v>0</v>
      </c>
      <c r="I68" t="s">
        <v>2095</v>
      </c>
      <c r="J68" t="s">
        <v>2058</v>
      </c>
      <c r="K68">
        <v>0</v>
      </c>
      <c r="L68" t="s">
        <v>2059</v>
      </c>
      <c r="M68" t="s">
        <v>1031</v>
      </c>
      <c r="N68" t="s">
        <v>2272</v>
      </c>
      <c r="O68">
        <v>0</v>
      </c>
      <c r="P68" t="s">
        <v>2273</v>
      </c>
      <c r="Q68" t="s">
        <v>2268</v>
      </c>
      <c r="R68" t="s">
        <v>2269</v>
      </c>
      <c r="S68" t="s">
        <v>48</v>
      </c>
      <c r="T68" t="s">
        <v>2270</v>
      </c>
    </row>
    <row r="69" spans="1:21" x14ac:dyDescent="0.25">
      <c r="A69" t="s">
        <v>2266</v>
      </c>
      <c r="B69" s="6">
        <v>45333.228067129632</v>
      </c>
      <c r="C69">
        <v>30</v>
      </c>
      <c r="D69">
        <v>0</v>
      </c>
      <c r="E69" t="s">
        <v>2095</v>
      </c>
      <c r="F69" t="b">
        <v>1</v>
      </c>
      <c r="G69">
        <v>30</v>
      </c>
      <c r="H69">
        <v>0</v>
      </c>
      <c r="I69" t="s">
        <v>2095</v>
      </c>
      <c r="J69" t="s">
        <v>2058</v>
      </c>
      <c r="K69">
        <v>0.65</v>
      </c>
      <c r="L69" t="s">
        <v>2059</v>
      </c>
      <c r="M69" t="s">
        <v>553</v>
      </c>
      <c r="N69" t="s">
        <v>2060</v>
      </c>
      <c r="O69">
        <v>0</v>
      </c>
      <c r="P69" t="s">
        <v>2267</v>
      </c>
      <c r="Q69" t="s">
        <v>2268</v>
      </c>
      <c r="R69" t="s">
        <v>2269</v>
      </c>
      <c r="S69" t="s">
        <v>48</v>
      </c>
      <c r="T69" t="s">
        <v>2270</v>
      </c>
      <c r="U69" t="s">
        <v>2262</v>
      </c>
    </row>
    <row r="70" spans="1:21" x14ac:dyDescent="0.25">
      <c r="A70" t="s">
        <v>2263</v>
      </c>
      <c r="B70" s="6">
        <v>45333.761516203704</v>
      </c>
      <c r="C70">
        <v>15</v>
      </c>
      <c r="D70">
        <v>0</v>
      </c>
      <c r="E70" t="s">
        <v>2095</v>
      </c>
      <c r="F70" t="b">
        <v>1</v>
      </c>
      <c r="G70">
        <v>15</v>
      </c>
      <c r="H70">
        <v>0</v>
      </c>
      <c r="I70" t="s">
        <v>2095</v>
      </c>
      <c r="J70" t="s">
        <v>2264</v>
      </c>
      <c r="K70">
        <v>0.43</v>
      </c>
      <c r="L70" t="s">
        <v>2059</v>
      </c>
      <c r="M70" t="s">
        <v>553</v>
      </c>
      <c r="N70" t="s">
        <v>2060</v>
      </c>
      <c r="O70">
        <v>0</v>
      </c>
      <c r="P70" t="s">
        <v>2265</v>
      </c>
      <c r="U70" t="s">
        <v>2262</v>
      </c>
    </row>
    <row r="71" spans="1:21" x14ac:dyDescent="0.25">
      <c r="A71" t="s">
        <v>2256</v>
      </c>
      <c r="B71" s="6">
        <v>45334.89744212963</v>
      </c>
      <c r="C71">
        <v>30</v>
      </c>
      <c r="D71">
        <v>0</v>
      </c>
      <c r="E71" t="s">
        <v>2095</v>
      </c>
      <c r="F71" t="b">
        <v>1</v>
      </c>
      <c r="G71">
        <v>30</v>
      </c>
      <c r="H71">
        <v>0</v>
      </c>
      <c r="I71" t="s">
        <v>2095</v>
      </c>
      <c r="J71" t="s">
        <v>2257</v>
      </c>
      <c r="K71">
        <v>0.95</v>
      </c>
      <c r="L71" t="s">
        <v>2059</v>
      </c>
      <c r="M71" t="s">
        <v>553</v>
      </c>
      <c r="N71" t="s">
        <v>2060</v>
      </c>
      <c r="O71">
        <v>0</v>
      </c>
      <c r="P71" t="s">
        <v>2258</v>
      </c>
      <c r="Q71" t="s">
        <v>2259</v>
      </c>
      <c r="R71" t="s">
        <v>2260</v>
      </c>
      <c r="S71" t="s">
        <v>2261</v>
      </c>
      <c r="U71" t="s">
        <v>2262</v>
      </c>
    </row>
    <row r="72" spans="1:21" x14ac:dyDescent="0.25">
      <c r="A72" t="s">
        <v>2249</v>
      </c>
      <c r="B72" s="6">
        <v>45335.876759259256</v>
      </c>
      <c r="C72">
        <v>30</v>
      </c>
      <c r="D72">
        <v>0</v>
      </c>
      <c r="E72" t="s">
        <v>2095</v>
      </c>
      <c r="F72" t="b">
        <v>1</v>
      </c>
      <c r="G72">
        <v>30</v>
      </c>
      <c r="H72">
        <v>0</v>
      </c>
      <c r="I72" t="s">
        <v>2095</v>
      </c>
      <c r="J72" t="s">
        <v>2250</v>
      </c>
      <c r="K72">
        <v>0.95</v>
      </c>
      <c r="L72" t="s">
        <v>2059</v>
      </c>
      <c r="M72" t="s">
        <v>553</v>
      </c>
      <c r="N72" t="s">
        <v>2060</v>
      </c>
      <c r="O72">
        <v>0</v>
      </c>
      <c r="P72" t="s">
        <v>2251</v>
      </c>
      <c r="Q72" t="s">
        <v>2252</v>
      </c>
      <c r="R72" t="s">
        <v>2253</v>
      </c>
      <c r="S72" t="s">
        <v>2254</v>
      </c>
      <c r="U72" t="s">
        <v>2255</v>
      </c>
    </row>
    <row r="73" spans="1:21" x14ac:dyDescent="0.25">
      <c r="A73" t="s">
        <v>2242</v>
      </c>
      <c r="B73" s="6">
        <v>45337.630324074074</v>
      </c>
      <c r="C73">
        <v>30</v>
      </c>
      <c r="D73">
        <v>0</v>
      </c>
      <c r="E73" t="s">
        <v>2095</v>
      </c>
      <c r="F73" t="b">
        <v>1</v>
      </c>
      <c r="G73">
        <v>30</v>
      </c>
      <c r="H73">
        <v>0</v>
      </c>
      <c r="I73" t="s">
        <v>2095</v>
      </c>
      <c r="J73" t="s">
        <v>2243</v>
      </c>
      <c r="K73">
        <v>0.95</v>
      </c>
      <c r="L73" t="s">
        <v>2059</v>
      </c>
      <c r="M73" t="s">
        <v>553</v>
      </c>
      <c r="N73" t="s">
        <v>2060</v>
      </c>
      <c r="O73">
        <v>0</v>
      </c>
      <c r="P73" t="s">
        <v>2244</v>
      </c>
      <c r="Q73" t="s">
        <v>2245</v>
      </c>
      <c r="R73" t="s">
        <v>2246</v>
      </c>
      <c r="S73" t="s">
        <v>2247</v>
      </c>
      <c r="U73" t="s">
        <v>2248</v>
      </c>
    </row>
    <row r="74" spans="1:21" x14ac:dyDescent="0.25">
      <c r="A74" t="s">
        <v>2239</v>
      </c>
      <c r="B74" s="6">
        <v>45341.442928240744</v>
      </c>
      <c r="C74">
        <v>30</v>
      </c>
      <c r="D74">
        <v>0</v>
      </c>
      <c r="E74" t="s">
        <v>2095</v>
      </c>
      <c r="F74" t="b">
        <v>1</v>
      </c>
      <c r="G74">
        <v>30</v>
      </c>
      <c r="H74">
        <v>0</v>
      </c>
      <c r="I74" t="s">
        <v>2095</v>
      </c>
      <c r="J74" t="s">
        <v>2240</v>
      </c>
      <c r="K74">
        <v>0.65</v>
      </c>
      <c r="L74" t="s">
        <v>2059</v>
      </c>
      <c r="M74" t="s">
        <v>553</v>
      </c>
      <c r="N74" t="s">
        <v>2060</v>
      </c>
      <c r="O74">
        <v>0</v>
      </c>
      <c r="P74" t="s">
        <v>2241</v>
      </c>
      <c r="U74" t="s">
        <v>2238</v>
      </c>
    </row>
    <row r="75" spans="1:21" x14ac:dyDescent="0.25">
      <c r="B75" s="6">
        <v>45341.499502314815</v>
      </c>
      <c r="C75">
        <v>30</v>
      </c>
      <c r="E75" t="s">
        <v>2095</v>
      </c>
      <c r="M75" t="s">
        <v>2160</v>
      </c>
    </row>
    <row r="76" spans="1:21" x14ac:dyDescent="0.25">
      <c r="A76" t="s">
        <v>2235</v>
      </c>
      <c r="B76" s="6">
        <v>45341.751655092594</v>
      </c>
      <c r="C76">
        <v>30</v>
      </c>
      <c r="D76">
        <v>0</v>
      </c>
      <c r="E76" t="s">
        <v>2095</v>
      </c>
      <c r="F76" t="b">
        <v>1</v>
      </c>
      <c r="G76">
        <v>30</v>
      </c>
      <c r="H76">
        <v>0</v>
      </c>
      <c r="I76" t="s">
        <v>2095</v>
      </c>
      <c r="J76" t="s">
        <v>2236</v>
      </c>
      <c r="K76">
        <v>0.65</v>
      </c>
      <c r="L76" t="s">
        <v>2059</v>
      </c>
      <c r="M76" t="s">
        <v>553</v>
      </c>
      <c r="N76" t="s">
        <v>2060</v>
      </c>
      <c r="O76">
        <v>0</v>
      </c>
      <c r="P76" t="s">
        <v>2237</v>
      </c>
      <c r="U76" t="s">
        <v>2238</v>
      </c>
    </row>
    <row r="77" spans="1:21" x14ac:dyDescent="0.25">
      <c r="A77" t="s">
        <v>2232</v>
      </c>
      <c r="B77" s="6">
        <v>45342.442314814813</v>
      </c>
      <c r="C77">
        <v>30</v>
      </c>
      <c r="D77">
        <v>0</v>
      </c>
      <c r="E77" t="s">
        <v>2095</v>
      </c>
      <c r="F77" t="b">
        <v>1</v>
      </c>
      <c r="G77">
        <v>30</v>
      </c>
      <c r="H77">
        <v>0</v>
      </c>
      <c r="I77" t="s">
        <v>2095</v>
      </c>
      <c r="J77" t="s">
        <v>2233</v>
      </c>
      <c r="K77">
        <v>0.65</v>
      </c>
      <c r="L77" t="s">
        <v>2059</v>
      </c>
      <c r="M77" t="s">
        <v>553</v>
      </c>
      <c r="N77" t="s">
        <v>2060</v>
      </c>
      <c r="O77">
        <v>0</v>
      </c>
      <c r="P77" t="s">
        <v>2234</v>
      </c>
      <c r="U77" t="s">
        <v>2222</v>
      </c>
    </row>
    <row r="78" spans="1:21" x14ac:dyDescent="0.25">
      <c r="A78" t="s">
        <v>2229</v>
      </c>
      <c r="B78" s="6">
        <v>45342.460393518515</v>
      </c>
      <c r="C78">
        <v>15</v>
      </c>
      <c r="D78">
        <v>0</v>
      </c>
      <c r="E78" t="s">
        <v>2095</v>
      </c>
      <c r="F78" t="b">
        <v>1</v>
      </c>
      <c r="G78">
        <v>15</v>
      </c>
      <c r="H78">
        <v>0</v>
      </c>
      <c r="I78" t="s">
        <v>2095</v>
      </c>
      <c r="J78" t="s">
        <v>2230</v>
      </c>
      <c r="K78">
        <v>0.43</v>
      </c>
      <c r="L78" t="s">
        <v>2059</v>
      </c>
      <c r="M78" t="s">
        <v>553</v>
      </c>
      <c r="N78" t="s">
        <v>2060</v>
      </c>
      <c r="O78">
        <v>0</v>
      </c>
      <c r="P78" t="s">
        <v>2231</v>
      </c>
      <c r="U78" t="s">
        <v>2222</v>
      </c>
    </row>
    <row r="79" spans="1:21" x14ac:dyDescent="0.25">
      <c r="A79" t="s">
        <v>2226</v>
      </c>
      <c r="B79" s="6">
        <v>45342.49359953704</v>
      </c>
      <c r="C79">
        <v>30</v>
      </c>
      <c r="D79">
        <v>0</v>
      </c>
      <c r="E79" t="s">
        <v>2095</v>
      </c>
      <c r="F79" t="b">
        <v>1</v>
      </c>
      <c r="G79">
        <v>30</v>
      </c>
      <c r="H79">
        <v>0</v>
      </c>
      <c r="I79" t="s">
        <v>2095</v>
      </c>
      <c r="J79" t="s">
        <v>2227</v>
      </c>
      <c r="K79">
        <v>0.65</v>
      </c>
      <c r="L79" t="s">
        <v>2059</v>
      </c>
      <c r="M79" t="s">
        <v>553</v>
      </c>
      <c r="N79" t="s">
        <v>2060</v>
      </c>
      <c r="O79">
        <v>0</v>
      </c>
      <c r="P79" t="s">
        <v>2228</v>
      </c>
      <c r="U79" t="s">
        <v>2222</v>
      </c>
    </row>
    <row r="80" spans="1:21" x14ac:dyDescent="0.25">
      <c r="A80" t="s">
        <v>2223</v>
      </c>
      <c r="B80" s="6">
        <v>45342.603784722225</v>
      </c>
      <c r="C80">
        <v>15</v>
      </c>
      <c r="D80">
        <v>0</v>
      </c>
      <c r="E80" t="s">
        <v>2095</v>
      </c>
      <c r="F80" t="b">
        <v>1</v>
      </c>
      <c r="G80">
        <v>15</v>
      </c>
      <c r="H80">
        <v>0</v>
      </c>
      <c r="I80" t="s">
        <v>2095</v>
      </c>
      <c r="J80" t="s">
        <v>2224</v>
      </c>
      <c r="K80">
        <v>0.43</v>
      </c>
      <c r="L80" t="s">
        <v>2059</v>
      </c>
      <c r="M80" t="s">
        <v>553</v>
      </c>
      <c r="N80" t="s">
        <v>2060</v>
      </c>
      <c r="O80">
        <v>0</v>
      </c>
      <c r="P80" t="s">
        <v>2225</v>
      </c>
      <c r="U80" t="s">
        <v>2222</v>
      </c>
    </row>
    <row r="81" spans="1:21" x14ac:dyDescent="0.25">
      <c r="B81" s="6">
        <v>45342.621111111112</v>
      </c>
      <c r="C81">
        <v>15</v>
      </c>
      <c r="E81" t="s">
        <v>2095</v>
      </c>
      <c r="M81" t="s">
        <v>2160</v>
      </c>
    </row>
    <row r="82" spans="1:21" x14ac:dyDescent="0.25">
      <c r="A82" t="s">
        <v>2219</v>
      </c>
      <c r="B82" s="6">
        <v>45342.640289351853</v>
      </c>
      <c r="C82">
        <v>30</v>
      </c>
      <c r="D82">
        <v>0</v>
      </c>
      <c r="E82" t="s">
        <v>2095</v>
      </c>
      <c r="F82" t="b">
        <v>1</v>
      </c>
      <c r="G82">
        <v>30</v>
      </c>
      <c r="H82">
        <v>0</v>
      </c>
      <c r="I82" t="s">
        <v>2095</v>
      </c>
      <c r="J82" t="s">
        <v>2220</v>
      </c>
      <c r="K82">
        <v>0.65</v>
      </c>
      <c r="L82" t="s">
        <v>2059</v>
      </c>
      <c r="M82" t="s">
        <v>553</v>
      </c>
      <c r="N82" t="s">
        <v>2060</v>
      </c>
      <c r="O82">
        <v>0</v>
      </c>
      <c r="P82" t="s">
        <v>2221</v>
      </c>
      <c r="U82" t="s">
        <v>2222</v>
      </c>
    </row>
    <row r="83" spans="1:21" x14ac:dyDescent="0.25">
      <c r="A83" t="s">
        <v>2216</v>
      </c>
      <c r="B83" s="6">
        <v>45343.364861111113</v>
      </c>
      <c r="C83">
        <v>15</v>
      </c>
      <c r="D83">
        <v>0</v>
      </c>
      <c r="E83" t="s">
        <v>2095</v>
      </c>
      <c r="F83" t="b">
        <v>1</v>
      </c>
      <c r="G83">
        <v>15</v>
      </c>
      <c r="H83">
        <v>0</v>
      </c>
      <c r="I83" t="s">
        <v>2095</v>
      </c>
      <c r="J83" t="s">
        <v>2217</v>
      </c>
      <c r="K83">
        <v>0.43</v>
      </c>
      <c r="L83" t="s">
        <v>2059</v>
      </c>
      <c r="M83" t="s">
        <v>553</v>
      </c>
      <c r="N83" t="s">
        <v>2060</v>
      </c>
      <c r="O83">
        <v>0</v>
      </c>
      <c r="P83" t="s">
        <v>2218</v>
      </c>
      <c r="U83" t="s">
        <v>2215</v>
      </c>
    </row>
    <row r="84" spans="1:21" x14ac:dyDescent="0.25">
      <c r="B84" s="6">
        <v>45343.444768518515</v>
      </c>
      <c r="C84">
        <v>30</v>
      </c>
      <c r="E84" t="s">
        <v>2095</v>
      </c>
      <c r="M84" t="s">
        <v>2160</v>
      </c>
    </row>
    <row r="85" spans="1:21" x14ac:dyDescent="0.25">
      <c r="A85" t="s">
        <v>2212</v>
      </c>
      <c r="B85" s="6">
        <v>45343.799664351849</v>
      </c>
      <c r="C85">
        <v>15</v>
      </c>
      <c r="D85">
        <v>0</v>
      </c>
      <c r="E85" t="s">
        <v>2095</v>
      </c>
      <c r="F85" t="b">
        <v>1</v>
      </c>
      <c r="G85">
        <v>15</v>
      </c>
      <c r="H85">
        <v>0</v>
      </c>
      <c r="I85" t="s">
        <v>2095</v>
      </c>
      <c r="J85" t="s">
        <v>2213</v>
      </c>
      <c r="K85">
        <v>0.43</v>
      </c>
      <c r="L85" t="s">
        <v>2059</v>
      </c>
      <c r="M85" t="s">
        <v>553</v>
      </c>
      <c r="N85" t="s">
        <v>2060</v>
      </c>
      <c r="O85">
        <v>0</v>
      </c>
      <c r="P85" t="s">
        <v>2214</v>
      </c>
      <c r="U85" t="s">
        <v>2215</v>
      </c>
    </row>
    <row r="86" spans="1:21" x14ac:dyDescent="0.25">
      <c r="B86" s="6">
        <v>45344.434236111112</v>
      </c>
      <c r="C86">
        <v>30</v>
      </c>
      <c r="E86" t="s">
        <v>2095</v>
      </c>
      <c r="M86" t="s">
        <v>2160</v>
      </c>
    </row>
    <row r="87" spans="1:21" x14ac:dyDescent="0.25">
      <c r="A87" t="s">
        <v>2208</v>
      </c>
      <c r="B87" s="6">
        <v>45344.489699074074</v>
      </c>
      <c r="C87">
        <v>30</v>
      </c>
      <c r="D87">
        <v>0</v>
      </c>
      <c r="E87" t="s">
        <v>2095</v>
      </c>
      <c r="F87" t="b">
        <v>1</v>
      </c>
      <c r="G87">
        <v>30</v>
      </c>
      <c r="H87">
        <v>0</v>
      </c>
      <c r="I87" t="s">
        <v>2095</v>
      </c>
      <c r="J87" t="s">
        <v>2209</v>
      </c>
      <c r="K87">
        <v>0.65</v>
      </c>
      <c r="L87" t="s">
        <v>2059</v>
      </c>
      <c r="M87" t="s">
        <v>553</v>
      </c>
      <c r="N87" t="s">
        <v>2060</v>
      </c>
      <c r="O87">
        <v>0</v>
      </c>
      <c r="P87" t="s">
        <v>2210</v>
      </c>
      <c r="U87" t="s">
        <v>2211</v>
      </c>
    </row>
    <row r="88" spans="1:21" x14ac:dyDescent="0.25">
      <c r="A88" t="s">
        <v>2205</v>
      </c>
      <c r="B88" s="6">
        <v>45346.67291666667</v>
      </c>
      <c r="C88">
        <v>30</v>
      </c>
      <c r="D88">
        <v>0</v>
      </c>
      <c r="E88" t="s">
        <v>2095</v>
      </c>
      <c r="F88" t="b">
        <v>1</v>
      </c>
      <c r="G88">
        <v>30</v>
      </c>
      <c r="H88">
        <v>0</v>
      </c>
      <c r="I88" t="s">
        <v>2095</v>
      </c>
      <c r="J88" t="s">
        <v>2206</v>
      </c>
      <c r="K88">
        <v>0.65</v>
      </c>
      <c r="L88" t="s">
        <v>2059</v>
      </c>
      <c r="M88" t="s">
        <v>553</v>
      </c>
      <c r="N88" t="s">
        <v>2060</v>
      </c>
      <c r="O88">
        <v>0</v>
      </c>
      <c r="P88" t="s">
        <v>2207</v>
      </c>
      <c r="U88" t="s">
        <v>2186</v>
      </c>
    </row>
    <row r="89" spans="1:21" x14ac:dyDescent="0.25">
      <c r="A89" t="s">
        <v>2202</v>
      </c>
      <c r="B89" s="6">
        <v>45346.80059027778</v>
      </c>
      <c r="C89">
        <v>30</v>
      </c>
      <c r="D89">
        <v>0</v>
      </c>
      <c r="E89" t="s">
        <v>2095</v>
      </c>
      <c r="F89" t="b">
        <v>1</v>
      </c>
      <c r="G89">
        <v>30</v>
      </c>
      <c r="H89">
        <v>0</v>
      </c>
      <c r="I89" t="s">
        <v>2095</v>
      </c>
      <c r="J89" t="s">
        <v>2203</v>
      </c>
      <c r="K89">
        <v>0.65</v>
      </c>
      <c r="L89" t="s">
        <v>2059</v>
      </c>
      <c r="M89" t="s">
        <v>553</v>
      </c>
      <c r="N89" t="s">
        <v>2060</v>
      </c>
      <c r="O89">
        <v>0</v>
      </c>
      <c r="P89" t="s">
        <v>2204</v>
      </c>
      <c r="U89" t="s">
        <v>2186</v>
      </c>
    </row>
    <row r="90" spans="1:21" x14ac:dyDescent="0.25">
      <c r="A90" t="s">
        <v>2199</v>
      </c>
      <c r="B90" s="6">
        <v>45347.499201388891</v>
      </c>
      <c r="C90">
        <v>30</v>
      </c>
      <c r="D90">
        <v>0</v>
      </c>
      <c r="E90" t="s">
        <v>2095</v>
      </c>
      <c r="F90" t="b">
        <v>1</v>
      </c>
      <c r="G90">
        <v>30</v>
      </c>
      <c r="H90">
        <v>0</v>
      </c>
      <c r="I90" t="s">
        <v>2095</v>
      </c>
      <c r="J90" t="s">
        <v>2200</v>
      </c>
      <c r="K90">
        <v>0.65</v>
      </c>
      <c r="L90" t="s">
        <v>2059</v>
      </c>
      <c r="M90" t="s">
        <v>553</v>
      </c>
      <c r="N90" t="s">
        <v>2060</v>
      </c>
      <c r="O90">
        <v>0</v>
      </c>
      <c r="P90" t="s">
        <v>2201</v>
      </c>
      <c r="U90" t="s">
        <v>2186</v>
      </c>
    </row>
    <row r="91" spans="1:21" x14ac:dyDescent="0.25">
      <c r="A91" t="s">
        <v>2196</v>
      </c>
      <c r="B91" s="6">
        <v>45347.706412037034</v>
      </c>
      <c r="C91">
        <v>30</v>
      </c>
      <c r="D91">
        <v>0</v>
      </c>
      <c r="E91" t="s">
        <v>2095</v>
      </c>
      <c r="F91" t="b">
        <v>1</v>
      </c>
      <c r="G91">
        <v>30</v>
      </c>
      <c r="H91">
        <v>0</v>
      </c>
      <c r="I91" t="s">
        <v>2095</v>
      </c>
      <c r="J91" t="s">
        <v>2197</v>
      </c>
      <c r="K91">
        <v>0.65</v>
      </c>
      <c r="L91" t="s">
        <v>2059</v>
      </c>
      <c r="M91" t="s">
        <v>553</v>
      </c>
      <c r="N91" t="s">
        <v>2060</v>
      </c>
      <c r="O91">
        <v>0</v>
      </c>
      <c r="P91" t="s">
        <v>2198</v>
      </c>
      <c r="U91" t="s">
        <v>2186</v>
      </c>
    </row>
    <row r="92" spans="1:21" x14ac:dyDescent="0.25">
      <c r="A92" t="s">
        <v>2193</v>
      </c>
      <c r="B92" s="6">
        <v>45347.802662037036</v>
      </c>
      <c r="C92">
        <v>30</v>
      </c>
      <c r="D92">
        <v>0</v>
      </c>
      <c r="E92" t="s">
        <v>2095</v>
      </c>
      <c r="F92" t="b">
        <v>1</v>
      </c>
      <c r="G92">
        <v>30</v>
      </c>
      <c r="H92">
        <v>0</v>
      </c>
      <c r="I92" t="s">
        <v>2095</v>
      </c>
      <c r="J92" t="s">
        <v>2194</v>
      </c>
      <c r="K92">
        <v>0.65</v>
      </c>
      <c r="L92" t="s">
        <v>2059</v>
      </c>
      <c r="M92" t="s">
        <v>553</v>
      </c>
      <c r="N92" t="s">
        <v>2060</v>
      </c>
      <c r="O92">
        <v>0</v>
      </c>
      <c r="P92" t="s">
        <v>2195</v>
      </c>
      <c r="U92" t="s">
        <v>2186</v>
      </c>
    </row>
    <row r="93" spans="1:21" x14ac:dyDescent="0.25">
      <c r="B93" s="6">
        <v>45348.526932870373</v>
      </c>
      <c r="C93">
        <v>30</v>
      </c>
      <c r="E93" t="s">
        <v>2095</v>
      </c>
      <c r="M93" t="s">
        <v>2160</v>
      </c>
    </row>
    <row r="94" spans="1:21" x14ac:dyDescent="0.25">
      <c r="B94" s="6">
        <v>45348.530162037037</v>
      </c>
      <c r="C94">
        <v>30</v>
      </c>
      <c r="E94" t="s">
        <v>2095</v>
      </c>
      <c r="M94" t="s">
        <v>2160</v>
      </c>
    </row>
    <row r="95" spans="1:21" x14ac:dyDescent="0.25">
      <c r="A95" t="s">
        <v>2190</v>
      </c>
      <c r="B95" s="6">
        <v>45348.603460648148</v>
      </c>
      <c r="C95">
        <v>30</v>
      </c>
      <c r="D95">
        <v>0</v>
      </c>
      <c r="E95" t="s">
        <v>2095</v>
      </c>
      <c r="F95" t="b">
        <v>1</v>
      </c>
      <c r="G95">
        <v>30</v>
      </c>
      <c r="H95">
        <v>0</v>
      </c>
      <c r="I95" t="s">
        <v>2095</v>
      </c>
      <c r="J95" t="s">
        <v>2191</v>
      </c>
      <c r="K95">
        <v>0.65</v>
      </c>
      <c r="L95" t="s">
        <v>2059</v>
      </c>
      <c r="M95" t="s">
        <v>553</v>
      </c>
      <c r="N95" t="s">
        <v>2060</v>
      </c>
      <c r="O95">
        <v>0</v>
      </c>
      <c r="P95" t="s">
        <v>2192</v>
      </c>
      <c r="U95" t="s">
        <v>2186</v>
      </c>
    </row>
    <row r="96" spans="1:21" x14ac:dyDescent="0.25">
      <c r="B96" s="6">
        <v>45348.629641203705</v>
      </c>
      <c r="C96">
        <v>15</v>
      </c>
      <c r="E96" t="s">
        <v>2095</v>
      </c>
      <c r="M96" t="s">
        <v>2160</v>
      </c>
    </row>
    <row r="97" spans="1:22" x14ac:dyDescent="0.25">
      <c r="A97" t="s">
        <v>2187</v>
      </c>
      <c r="B97" s="6">
        <v>45348.632986111108</v>
      </c>
      <c r="C97">
        <v>15</v>
      </c>
      <c r="D97">
        <v>0</v>
      </c>
      <c r="E97" t="s">
        <v>2095</v>
      </c>
      <c r="F97" t="b">
        <v>1</v>
      </c>
      <c r="G97">
        <v>15</v>
      </c>
      <c r="H97">
        <v>0</v>
      </c>
      <c r="I97" t="s">
        <v>2095</v>
      </c>
      <c r="J97" t="s">
        <v>2188</v>
      </c>
      <c r="K97">
        <v>0.43</v>
      </c>
      <c r="L97" t="s">
        <v>2059</v>
      </c>
      <c r="M97" t="s">
        <v>553</v>
      </c>
      <c r="N97" t="s">
        <v>2060</v>
      </c>
      <c r="O97">
        <v>0</v>
      </c>
      <c r="P97" t="s">
        <v>2189</v>
      </c>
      <c r="U97" t="s">
        <v>2186</v>
      </c>
    </row>
    <row r="98" spans="1:22" x14ac:dyDescent="0.25">
      <c r="A98" t="s">
        <v>2183</v>
      </c>
      <c r="B98" s="6">
        <v>45348.651435185187</v>
      </c>
      <c r="C98">
        <v>30</v>
      </c>
      <c r="D98">
        <v>0</v>
      </c>
      <c r="E98" t="s">
        <v>2095</v>
      </c>
      <c r="F98" t="b">
        <v>1</v>
      </c>
      <c r="G98">
        <v>30</v>
      </c>
      <c r="H98">
        <v>0</v>
      </c>
      <c r="I98" t="s">
        <v>2095</v>
      </c>
      <c r="J98" t="s">
        <v>2184</v>
      </c>
      <c r="K98">
        <v>0.65</v>
      </c>
      <c r="L98" t="s">
        <v>2059</v>
      </c>
      <c r="M98" t="s">
        <v>553</v>
      </c>
      <c r="N98" t="s">
        <v>2060</v>
      </c>
      <c r="O98">
        <v>0</v>
      </c>
      <c r="P98" t="s">
        <v>2185</v>
      </c>
      <c r="U98" t="s">
        <v>2186</v>
      </c>
    </row>
    <row r="99" spans="1:22" x14ac:dyDescent="0.25">
      <c r="A99" t="s">
        <v>2180</v>
      </c>
      <c r="B99" s="6">
        <v>45349.716168981482</v>
      </c>
      <c r="C99">
        <v>30</v>
      </c>
      <c r="D99">
        <v>0</v>
      </c>
      <c r="E99" t="s">
        <v>2095</v>
      </c>
      <c r="F99" t="b">
        <v>1</v>
      </c>
      <c r="G99">
        <v>30</v>
      </c>
      <c r="H99">
        <v>0</v>
      </c>
      <c r="I99" t="s">
        <v>2095</v>
      </c>
      <c r="J99" t="s">
        <v>2181</v>
      </c>
      <c r="K99">
        <v>0.65</v>
      </c>
      <c r="L99" t="s">
        <v>2059</v>
      </c>
      <c r="M99" t="s">
        <v>553</v>
      </c>
      <c r="N99" t="s">
        <v>2060</v>
      </c>
      <c r="O99">
        <v>0</v>
      </c>
      <c r="P99" t="s">
        <v>2182</v>
      </c>
      <c r="U99" t="s">
        <v>2179</v>
      </c>
    </row>
    <row r="100" spans="1:22" x14ac:dyDescent="0.25">
      <c r="A100" t="s">
        <v>2176</v>
      </c>
      <c r="B100" s="6">
        <v>45349.802488425928</v>
      </c>
      <c r="C100">
        <v>30</v>
      </c>
      <c r="D100">
        <v>0</v>
      </c>
      <c r="E100" t="s">
        <v>2095</v>
      </c>
      <c r="F100" t="b">
        <v>1</v>
      </c>
      <c r="G100">
        <v>30</v>
      </c>
      <c r="H100">
        <v>0</v>
      </c>
      <c r="I100" t="s">
        <v>2095</v>
      </c>
      <c r="J100" t="s">
        <v>2177</v>
      </c>
      <c r="K100">
        <v>0.65</v>
      </c>
      <c r="L100" t="s">
        <v>2059</v>
      </c>
      <c r="M100" t="s">
        <v>553</v>
      </c>
      <c r="N100" t="s">
        <v>2060</v>
      </c>
      <c r="O100">
        <v>0</v>
      </c>
      <c r="P100" t="s">
        <v>2178</v>
      </c>
      <c r="U100" t="s">
        <v>2179</v>
      </c>
    </row>
    <row r="101" spans="1:22" x14ac:dyDescent="0.25">
      <c r="A101" t="s">
        <v>2173</v>
      </c>
      <c r="B101" s="6">
        <v>45350.57408564815</v>
      </c>
      <c r="C101">
        <v>30</v>
      </c>
      <c r="D101">
        <v>0</v>
      </c>
      <c r="E101" t="s">
        <v>2095</v>
      </c>
      <c r="F101" t="b">
        <v>1</v>
      </c>
      <c r="G101">
        <v>30</v>
      </c>
      <c r="H101">
        <v>0</v>
      </c>
      <c r="I101" t="s">
        <v>2095</v>
      </c>
      <c r="J101" t="s">
        <v>2174</v>
      </c>
      <c r="K101">
        <v>0.65</v>
      </c>
      <c r="L101" t="s">
        <v>2059</v>
      </c>
      <c r="M101" t="s">
        <v>553</v>
      </c>
      <c r="N101" t="s">
        <v>2060</v>
      </c>
      <c r="O101">
        <v>0</v>
      </c>
      <c r="P101" t="s">
        <v>2175</v>
      </c>
    </row>
    <row r="102" spans="1:22" x14ac:dyDescent="0.25">
      <c r="A102" t="s">
        <v>2170</v>
      </c>
      <c r="B102" s="6">
        <v>45350.610914351855</v>
      </c>
      <c r="C102">
        <v>30</v>
      </c>
      <c r="D102">
        <v>0</v>
      </c>
      <c r="E102" t="s">
        <v>2095</v>
      </c>
      <c r="F102" t="b">
        <v>1</v>
      </c>
      <c r="G102">
        <v>30</v>
      </c>
      <c r="H102">
        <v>0</v>
      </c>
      <c r="I102" t="s">
        <v>2095</v>
      </c>
      <c r="J102" t="s">
        <v>2171</v>
      </c>
      <c r="K102">
        <v>0.65</v>
      </c>
      <c r="L102" t="s">
        <v>2059</v>
      </c>
      <c r="M102" t="s">
        <v>553</v>
      </c>
      <c r="N102" t="s">
        <v>2060</v>
      </c>
      <c r="O102">
        <v>0</v>
      </c>
      <c r="P102" t="s">
        <v>2172</v>
      </c>
    </row>
    <row r="103" spans="1:22" x14ac:dyDescent="0.25">
      <c r="B103" s="6">
        <v>45350.633622685185</v>
      </c>
      <c r="C103">
        <v>30</v>
      </c>
      <c r="E103" t="s">
        <v>2095</v>
      </c>
      <c r="M103" t="s">
        <v>2160</v>
      </c>
    </row>
    <row r="104" spans="1:22" x14ac:dyDescent="0.25">
      <c r="A104" t="s">
        <v>2167</v>
      </c>
      <c r="B104" s="6">
        <v>45350.683472222219</v>
      </c>
      <c r="C104">
        <v>15</v>
      </c>
      <c r="D104">
        <v>0</v>
      </c>
      <c r="E104" t="s">
        <v>2095</v>
      </c>
      <c r="F104" t="b">
        <v>1</v>
      </c>
      <c r="G104">
        <v>15</v>
      </c>
      <c r="H104">
        <v>0</v>
      </c>
      <c r="I104" t="s">
        <v>2095</v>
      </c>
      <c r="J104" t="s">
        <v>2168</v>
      </c>
      <c r="K104">
        <v>0.43</v>
      </c>
      <c r="L104" t="s">
        <v>2059</v>
      </c>
      <c r="M104" t="s">
        <v>553</v>
      </c>
      <c r="N104" t="s">
        <v>2060</v>
      </c>
      <c r="O104">
        <v>0</v>
      </c>
      <c r="P104" t="s">
        <v>2169</v>
      </c>
    </row>
    <row r="105" spans="1:22" x14ac:dyDescent="0.25">
      <c r="A105" t="s">
        <v>2164</v>
      </c>
      <c r="B105" s="6">
        <v>45351.470879629633</v>
      </c>
      <c r="C105">
        <v>30</v>
      </c>
      <c r="D105">
        <v>0</v>
      </c>
      <c r="E105" t="s">
        <v>2095</v>
      </c>
      <c r="F105" t="b">
        <v>1</v>
      </c>
      <c r="G105">
        <v>30</v>
      </c>
      <c r="H105">
        <v>0</v>
      </c>
      <c r="I105" t="s">
        <v>2095</v>
      </c>
      <c r="J105" t="s">
        <v>2165</v>
      </c>
      <c r="K105">
        <v>0.65</v>
      </c>
      <c r="L105" t="s">
        <v>2059</v>
      </c>
      <c r="M105" t="s">
        <v>553</v>
      </c>
      <c r="N105" t="s">
        <v>2060</v>
      </c>
      <c r="O105">
        <v>0</v>
      </c>
      <c r="P105" t="s">
        <v>2166</v>
      </c>
    </row>
    <row r="106" spans="1:22" x14ac:dyDescent="0.25">
      <c r="A106" t="s">
        <v>2161</v>
      </c>
      <c r="B106" s="6">
        <v>45351.589722222219</v>
      </c>
      <c r="C106">
        <v>30</v>
      </c>
      <c r="D106">
        <v>0</v>
      </c>
      <c r="E106" t="s">
        <v>2095</v>
      </c>
      <c r="F106" t="b">
        <v>1</v>
      </c>
      <c r="G106">
        <v>30</v>
      </c>
      <c r="H106">
        <v>0</v>
      </c>
      <c r="I106" t="s">
        <v>2095</v>
      </c>
      <c r="J106" t="s">
        <v>2162</v>
      </c>
      <c r="K106">
        <v>0.65</v>
      </c>
      <c r="L106" t="s">
        <v>2059</v>
      </c>
      <c r="M106" t="s">
        <v>553</v>
      </c>
      <c r="N106" t="s">
        <v>2060</v>
      </c>
      <c r="O106">
        <v>0</v>
      </c>
      <c r="P106" t="s">
        <v>2163</v>
      </c>
    </row>
    <row r="107" spans="1:22" x14ac:dyDescent="0.25">
      <c r="B107" s="6">
        <v>45351.654918981483</v>
      </c>
      <c r="C107">
        <v>30</v>
      </c>
      <c r="E107" t="s">
        <v>2095</v>
      </c>
      <c r="M107" t="s">
        <v>2160</v>
      </c>
    </row>
    <row r="108" spans="1:22" x14ac:dyDescent="0.25">
      <c r="A108" t="s">
        <v>2157</v>
      </c>
      <c r="B108" s="6">
        <v>45351.922824074078</v>
      </c>
      <c r="C108">
        <v>30</v>
      </c>
      <c r="D108">
        <v>0</v>
      </c>
      <c r="E108" t="s">
        <v>2095</v>
      </c>
      <c r="F108" t="b">
        <v>1</v>
      </c>
      <c r="G108">
        <v>30</v>
      </c>
      <c r="H108">
        <v>0</v>
      </c>
      <c r="I108" t="s">
        <v>2095</v>
      </c>
      <c r="J108" t="s">
        <v>2158</v>
      </c>
      <c r="K108">
        <v>0.65</v>
      </c>
      <c r="L108" t="s">
        <v>2059</v>
      </c>
      <c r="M108" t="s">
        <v>553</v>
      </c>
      <c r="N108" t="s">
        <v>2060</v>
      </c>
      <c r="O108">
        <v>0</v>
      </c>
      <c r="P108" t="s">
        <v>2159</v>
      </c>
    </row>
    <row r="109" spans="1:22" x14ac:dyDescent="0.25">
      <c r="A109" t="s">
        <v>2718</v>
      </c>
      <c r="B109" s="6">
        <v>45353.554328703707</v>
      </c>
      <c r="C109">
        <v>30</v>
      </c>
      <c r="D109">
        <v>0</v>
      </c>
      <c r="E109" t="s">
        <v>2095</v>
      </c>
      <c r="F109" t="b">
        <v>1</v>
      </c>
      <c r="G109">
        <v>30</v>
      </c>
      <c r="H109">
        <v>0</v>
      </c>
      <c r="I109" t="s">
        <v>2095</v>
      </c>
      <c r="J109" t="s">
        <v>2058</v>
      </c>
      <c r="K109">
        <v>0.65</v>
      </c>
      <c r="M109" t="s">
        <v>2059</v>
      </c>
      <c r="N109" t="s">
        <v>553</v>
      </c>
      <c r="O109" t="s">
        <v>2060</v>
      </c>
      <c r="P109">
        <v>0</v>
      </c>
      <c r="Q109" t="s">
        <v>2719</v>
      </c>
      <c r="R109" t="s">
        <v>2720</v>
      </c>
      <c r="S109" t="s">
        <v>2721</v>
      </c>
      <c r="T109" t="s">
        <v>347</v>
      </c>
      <c r="U109" t="s">
        <v>2722</v>
      </c>
      <c r="V109" t="s">
        <v>2723</v>
      </c>
    </row>
    <row r="110" spans="1:22" x14ac:dyDescent="0.25">
      <c r="B110" s="6">
        <v>45353.659166666665</v>
      </c>
      <c r="C110">
        <v>30</v>
      </c>
      <c r="E110" t="s">
        <v>2095</v>
      </c>
      <c r="N110" t="s">
        <v>2160</v>
      </c>
    </row>
    <row r="111" spans="1:22" x14ac:dyDescent="0.25">
      <c r="A111" t="s">
        <v>2724</v>
      </c>
      <c r="B111" s="6">
        <v>45353.660486111112</v>
      </c>
      <c r="C111">
        <v>30</v>
      </c>
      <c r="D111">
        <v>0</v>
      </c>
      <c r="E111" t="s">
        <v>2095</v>
      </c>
      <c r="F111" t="b">
        <v>1</v>
      </c>
      <c r="G111">
        <v>30</v>
      </c>
      <c r="H111">
        <v>0</v>
      </c>
      <c r="I111" t="s">
        <v>2095</v>
      </c>
      <c r="J111" t="s">
        <v>2725</v>
      </c>
      <c r="K111">
        <v>0.65</v>
      </c>
      <c r="M111" t="s">
        <v>2059</v>
      </c>
      <c r="N111" t="s">
        <v>553</v>
      </c>
      <c r="O111" t="s">
        <v>2060</v>
      </c>
      <c r="P111">
        <v>0</v>
      </c>
      <c r="Q111" t="s">
        <v>2726</v>
      </c>
      <c r="V111" t="s">
        <v>2723</v>
      </c>
    </row>
    <row r="112" spans="1:22" x14ac:dyDescent="0.25">
      <c r="A112" t="s">
        <v>2727</v>
      </c>
      <c r="B112" s="6">
        <v>45353.695138888892</v>
      </c>
      <c r="C112">
        <v>30</v>
      </c>
      <c r="D112">
        <v>0</v>
      </c>
      <c r="E112" t="s">
        <v>2095</v>
      </c>
      <c r="F112" t="b">
        <v>1</v>
      </c>
      <c r="G112">
        <v>30</v>
      </c>
      <c r="H112">
        <v>0</v>
      </c>
      <c r="I112" t="s">
        <v>2095</v>
      </c>
      <c r="J112" t="s">
        <v>2728</v>
      </c>
      <c r="K112">
        <v>0.65</v>
      </c>
      <c r="M112" t="s">
        <v>2059</v>
      </c>
      <c r="N112" t="s">
        <v>553</v>
      </c>
      <c r="O112" t="s">
        <v>2060</v>
      </c>
      <c r="P112">
        <v>0</v>
      </c>
      <c r="Q112" t="s">
        <v>2729</v>
      </c>
      <c r="V112" t="s">
        <v>2723</v>
      </c>
    </row>
    <row r="113" spans="1:22" x14ac:dyDescent="0.25">
      <c r="A113" t="s">
        <v>2730</v>
      </c>
      <c r="B113" s="6">
        <v>45354.436793981484</v>
      </c>
      <c r="C113">
        <v>30</v>
      </c>
      <c r="D113">
        <v>0</v>
      </c>
      <c r="E113" t="s">
        <v>2095</v>
      </c>
      <c r="F113" t="b">
        <v>1</v>
      </c>
      <c r="G113">
        <v>30</v>
      </c>
      <c r="H113">
        <v>0</v>
      </c>
      <c r="I113" t="s">
        <v>2095</v>
      </c>
      <c r="J113" t="s">
        <v>2731</v>
      </c>
      <c r="K113">
        <v>0.65</v>
      </c>
      <c r="M113" t="s">
        <v>2059</v>
      </c>
      <c r="N113" t="s">
        <v>553</v>
      </c>
      <c r="O113" t="s">
        <v>2060</v>
      </c>
      <c r="P113">
        <v>0</v>
      </c>
      <c r="Q113" t="s">
        <v>2732</v>
      </c>
      <c r="V113" t="s">
        <v>2723</v>
      </c>
    </row>
    <row r="114" spans="1:22" x14ac:dyDescent="0.25">
      <c r="A114" t="s">
        <v>2733</v>
      </c>
      <c r="B114" s="6">
        <v>45354.551608796297</v>
      </c>
      <c r="C114">
        <v>15</v>
      </c>
      <c r="D114">
        <v>0</v>
      </c>
      <c r="E114" t="s">
        <v>2095</v>
      </c>
      <c r="F114" t="b">
        <v>1</v>
      </c>
      <c r="G114">
        <v>15</v>
      </c>
      <c r="H114">
        <v>0</v>
      </c>
      <c r="I114" t="s">
        <v>2095</v>
      </c>
      <c r="J114" t="s">
        <v>2734</v>
      </c>
      <c r="K114">
        <v>0.43</v>
      </c>
      <c r="M114" t="s">
        <v>2059</v>
      </c>
      <c r="N114" t="s">
        <v>553</v>
      </c>
      <c r="O114" t="s">
        <v>2060</v>
      </c>
      <c r="P114">
        <v>0</v>
      </c>
      <c r="Q114" t="s">
        <v>2735</v>
      </c>
      <c r="V114" t="s">
        <v>2723</v>
      </c>
    </row>
    <row r="115" spans="1:22" x14ac:dyDescent="0.25">
      <c r="A115" t="s">
        <v>2736</v>
      </c>
      <c r="B115" s="6">
        <v>45354.571284722224</v>
      </c>
      <c r="C115">
        <v>30</v>
      </c>
      <c r="D115">
        <v>0</v>
      </c>
      <c r="E115" t="s">
        <v>2095</v>
      </c>
      <c r="F115" t="b">
        <v>1</v>
      </c>
      <c r="G115">
        <v>30</v>
      </c>
      <c r="H115">
        <v>0</v>
      </c>
      <c r="I115" t="s">
        <v>2095</v>
      </c>
      <c r="J115" t="s">
        <v>2737</v>
      </c>
      <c r="K115">
        <v>0.65</v>
      </c>
      <c r="M115" t="s">
        <v>2059</v>
      </c>
      <c r="N115" t="s">
        <v>553</v>
      </c>
      <c r="O115" t="s">
        <v>2060</v>
      </c>
      <c r="P115">
        <v>0</v>
      </c>
      <c r="Q115" t="s">
        <v>2738</v>
      </c>
      <c r="V115" t="s">
        <v>2723</v>
      </c>
    </row>
    <row r="116" spans="1:22" x14ac:dyDescent="0.25">
      <c r="A116" t="s">
        <v>2739</v>
      </c>
      <c r="B116" s="6">
        <v>45354.647291666668</v>
      </c>
      <c r="C116">
        <v>30</v>
      </c>
      <c r="D116">
        <v>0</v>
      </c>
      <c r="E116" t="s">
        <v>2095</v>
      </c>
      <c r="F116" t="b">
        <v>1</v>
      </c>
      <c r="G116">
        <v>30</v>
      </c>
      <c r="H116">
        <v>0</v>
      </c>
      <c r="I116" t="s">
        <v>2095</v>
      </c>
      <c r="J116" t="s">
        <v>2740</v>
      </c>
      <c r="K116">
        <v>0.65</v>
      </c>
      <c r="M116" t="s">
        <v>2059</v>
      </c>
      <c r="N116" t="s">
        <v>553</v>
      </c>
      <c r="O116" t="s">
        <v>2060</v>
      </c>
      <c r="P116">
        <v>0</v>
      </c>
      <c r="Q116" t="s">
        <v>2741</v>
      </c>
      <c r="V116" t="s">
        <v>2723</v>
      </c>
    </row>
    <row r="117" spans="1:22" x14ac:dyDescent="0.25">
      <c r="A117" t="s">
        <v>2742</v>
      </c>
      <c r="B117" s="6">
        <v>45354.697662037041</v>
      </c>
      <c r="C117">
        <v>30</v>
      </c>
      <c r="D117">
        <v>0</v>
      </c>
      <c r="E117" t="s">
        <v>2095</v>
      </c>
      <c r="F117" t="b">
        <v>1</v>
      </c>
      <c r="G117">
        <v>30</v>
      </c>
      <c r="H117">
        <v>0</v>
      </c>
      <c r="I117" t="s">
        <v>2095</v>
      </c>
      <c r="J117" t="s">
        <v>2743</v>
      </c>
      <c r="K117">
        <v>0.65</v>
      </c>
      <c r="M117" t="s">
        <v>2059</v>
      </c>
      <c r="N117" t="s">
        <v>553</v>
      </c>
      <c r="O117" t="s">
        <v>2060</v>
      </c>
      <c r="P117">
        <v>0</v>
      </c>
      <c r="Q117" t="s">
        <v>2744</v>
      </c>
      <c r="V117" t="s">
        <v>2723</v>
      </c>
    </row>
    <row r="118" spans="1:22" x14ac:dyDescent="0.25">
      <c r="A118" t="s">
        <v>2745</v>
      </c>
      <c r="B118" s="6">
        <v>45354.711122685185</v>
      </c>
      <c r="C118">
        <v>30</v>
      </c>
      <c r="D118">
        <v>0</v>
      </c>
      <c r="E118" t="s">
        <v>2095</v>
      </c>
      <c r="F118" t="b">
        <v>1</v>
      </c>
      <c r="G118">
        <v>30</v>
      </c>
      <c r="H118">
        <v>0</v>
      </c>
      <c r="I118" t="s">
        <v>2095</v>
      </c>
      <c r="J118" t="s">
        <v>2746</v>
      </c>
      <c r="K118">
        <v>0.65</v>
      </c>
      <c r="M118" t="s">
        <v>2059</v>
      </c>
      <c r="N118" t="s">
        <v>553</v>
      </c>
      <c r="O118" t="s">
        <v>2060</v>
      </c>
      <c r="P118">
        <v>0</v>
      </c>
      <c r="Q118" t="s">
        <v>2747</v>
      </c>
      <c r="V118" t="s">
        <v>2723</v>
      </c>
    </row>
    <row r="119" spans="1:22" x14ac:dyDescent="0.25">
      <c r="A119" t="s">
        <v>2748</v>
      </c>
      <c r="B119" s="6">
        <v>45355.413495370369</v>
      </c>
      <c r="C119">
        <v>30</v>
      </c>
      <c r="D119">
        <v>0</v>
      </c>
      <c r="E119" t="s">
        <v>2095</v>
      </c>
      <c r="F119" t="b">
        <v>1</v>
      </c>
      <c r="G119">
        <v>30</v>
      </c>
      <c r="H119">
        <v>0</v>
      </c>
      <c r="I119" t="s">
        <v>2095</v>
      </c>
      <c r="J119" t="s">
        <v>2749</v>
      </c>
      <c r="K119">
        <v>0.65</v>
      </c>
      <c r="M119" t="s">
        <v>2059</v>
      </c>
      <c r="N119" t="s">
        <v>553</v>
      </c>
      <c r="O119" t="s">
        <v>2060</v>
      </c>
      <c r="P119">
        <v>0</v>
      </c>
      <c r="Q119" t="s">
        <v>2750</v>
      </c>
      <c r="V119" t="s">
        <v>2723</v>
      </c>
    </row>
    <row r="120" spans="1:22" x14ac:dyDescent="0.25">
      <c r="A120" t="s">
        <v>2751</v>
      </c>
      <c r="B120" s="6">
        <v>45355.536944444444</v>
      </c>
      <c r="C120">
        <v>30</v>
      </c>
      <c r="D120">
        <v>0</v>
      </c>
      <c r="E120" t="s">
        <v>2095</v>
      </c>
      <c r="F120" t="b">
        <v>1</v>
      </c>
      <c r="G120">
        <v>30</v>
      </c>
      <c r="H120">
        <v>0</v>
      </c>
      <c r="I120" t="s">
        <v>2095</v>
      </c>
      <c r="J120" t="s">
        <v>2752</v>
      </c>
      <c r="K120">
        <v>0.65</v>
      </c>
      <c r="M120" t="s">
        <v>2059</v>
      </c>
      <c r="N120" t="s">
        <v>553</v>
      </c>
      <c r="O120" t="s">
        <v>2060</v>
      </c>
      <c r="P120">
        <v>0</v>
      </c>
      <c r="Q120" t="s">
        <v>2753</v>
      </c>
      <c r="V120" t="s">
        <v>2723</v>
      </c>
    </row>
    <row r="121" spans="1:22" x14ac:dyDescent="0.25">
      <c r="A121" t="s">
        <v>2754</v>
      </c>
      <c r="B121" s="6">
        <v>45355.602789351855</v>
      </c>
      <c r="C121">
        <v>30</v>
      </c>
      <c r="D121">
        <v>0</v>
      </c>
      <c r="E121" t="s">
        <v>2095</v>
      </c>
      <c r="F121" t="b">
        <v>1</v>
      </c>
      <c r="G121">
        <v>30</v>
      </c>
      <c r="H121">
        <v>0</v>
      </c>
      <c r="I121" t="s">
        <v>2095</v>
      </c>
      <c r="J121" t="s">
        <v>2755</v>
      </c>
      <c r="K121">
        <v>0.65</v>
      </c>
      <c r="M121" t="s">
        <v>2059</v>
      </c>
      <c r="N121" t="s">
        <v>553</v>
      </c>
      <c r="O121" t="s">
        <v>2060</v>
      </c>
      <c r="P121">
        <v>0</v>
      </c>
      <c r="Q121" t="s">
        <v>2756</v>
      </c>
      <c r="V121" t="s">
        <v>2723</v>
      </c>
    </row>
    <row r="122" spans="1:22" x14ac:dyDescent="0.25">
      <c r="B122" s="6">
        <v>45355.632962962962</v>
      </c>
      <c r="C122">
        <v>30</v>
      </c>
      <c r="E122" t="s">
        <v>2095</v>
      </c>
      <c r="N122" t="s">
        <v>2160</v>
      </c>
    </row>
    <row r="123" spans="1:22" x14ac:dyDescent="0.25">
      <c r="A123" t="s">
        <v>2757</v>
      </c>
      <c r="B123" s="6">
        <v>45355.766041666669</v>
      </c>
      <c r="C123">
        <v>30</v>
      </c>
      <c r="D123">
        <v>0</v>
      </c>
      <c r="E123" t="s">
        <v>2095</v>
      </c>
      <c r="F123" t="b">
        <v>1</v>
      </c>
      <c r="G123">
        <v>30</v>
      </c>
      <c r="H123">
        <v>0</v>
      </c>
      <c r="I123" t="s">
        <v>2095</v>
      </c>
      <c r="J123" t="s">
        <v>2758</v>
      </c>
      <c r="K123">
        <v>0.65</v>
      </c>
      <c r="M123" t="s">
        <v>2059</v>
      </c>
      <c r="N123" t="s">
        <v>553</v>
      </c>
      <c r="O123" t="s">
        <v>2060</v>
      </c>
      <c r="P123">
        <v>0</v>
      </c>
      <c r="Q123" t="s">
        <v>2759</v>
      </c>
      <c r="V123" t="s">
        <v>2723</v>
      </c>
    </row>
    <row r="124" spans="1:22" x14ac:dyDescent="0.25">
      <c r="A124" t="s">
        <v>2760</v>
      </c>
      <c r="B124" s="6">
        <v>45355.771620370368</v>
      </c>
      <c r="C124">
        <v>30</v>
      </c>
      <c r="D124">
        <v>0</v>
      </c>
      <c r="E124" t="s">
        <v>2095</v>
      </c>
      <c r="F124" t="b">
        <v>1</v>
      </c>
      <c r="G124">
        <v>30</v>
      </c>
      <c r="H124">
        <v>0</v>
      </c>
      <c r="I124" t="s">
        <v>2095</v>
      </c>
      <c r="J124" t="s">
        <v>2761</v>
      </c>
      <c r="K124">
        <v>0.65</v>
      </c>
      <c r="M124" t="s">
        <v>2059</v>
      </c>
      <c r="N124" t="s">
        <v>553</v>
      </c>
      <c r="O124" t="s">
        <v>2060</v>
      </c>
      <c r="P124">
        <v>0</v>
      </c>
      <c r="Q124" t="s">
        <v>2762</v>
      </c>
      <c r="V124" t="s">
        <v>2723</v>
      </c>
    </row>
    <row r="125" spans="1:22" x14ac:dyDescent="0.25">
      <c r="A125" t="s">
        <v>2763</v>
      </c>
      <c r="B125" s="6">
        <v>45355.836261574077</v>
      </c>
      <c r="C125">
        <v>30</v>
      </c>
      <c r="D125">
        <v>0</v>
      </c>
      <c r="E125" t="s">
        <v>2095</v>
      </c>
      <c r="F125" t="b">
        <v>1</v>
      </c>
      <c r="G125">
        <v>30</v>
      </c>
      <c r="H125">
        <v>0</v>
      </c>
      <c r="I125" t="s">
        <v>2095</v>
      </c>
      <c r="J125" t="s">
        <v>2764</v>
      </c>
      <c r="K125">
        <v>0.65</v>
      </c>
      <c r="M125" t="s">
        <v>2059</v>
      </c>
      <c r="N125" t="s">
        <v>553</v>
      </c>
      <c r="O125" t="s">
        <v>2060</v>
      </c>
      <c r="P125">
        <v>0</v>
      </c>
      <c r="Q125" t="s">
        <v>2765</v>
      </c>
      <c r="V125" t="s">
        <v>2723</v>
      </c>
    </row>
    <row r="126" spans="1:22" x14ac:dyDescent="0.25">
      <c r="A126" t="s">
        <v>2766</v>
      </c>
      <c r="B126" s="6">
        <v>45355.89644675926</v>
      </c>
      <c r="C126">
        <v>15</v>
      </c>
      <c r="D126">
        <v>0</v>
      </c>
      <c r="E126" t="s">
        <v>2095</v>
      </c>
      <c r="F126" t="b">
        <v>1</v>
      </c>
      <c r="G126">
        <v>15</v>
      </c>
      <c r="H126">
        <v>0</v>
      </c>
      <c r="I126" t="s">
        <v>2095</v>
      </c>
      <c r="J126" t="s">
        <v>2767</v>
      </c>
      <c r="K126">
        <v>0.43</v>
      </c>
      <c r="M126" t="s">
        <v>2059</v>
      </c>
      <c r="N126" t="s">
        <v>553</v>
      </c>
      <c r="O126" t="s">
        <v>2060</v>
      </c>
      <c r="P126">
        <v>0</v>
      </c>
      <c r="Q126" t="s">
        <v>2768</v>
      </c>
      <c r="V126" t="s">
        <v>2723</v>
      </c>
    </row>
    <row r="127" spans="1:22" x14ac:dyDescent="0.25">
      <c r="A127" t="s">
        <v>2769</v>
      </c>
      <c r="B127" s="6">
        <v>45356.395439814813</v>
      </c>
      <c r="C127">
        <v>30</v>
      </c>
      <c r="D127">
        <v>0</v>
      </c>
      <c r="E127" t="s">
        <v>2095</v>
      </c>
      <c r="F127" t="b">
        <v>1</v>
      </c>
      <c r="G127">
        <v>30</v>
      </c>
      <c r="H127">
        <v>0</v>
      </c>
      <c r="I127" t="s">
        <v>2095</v>
      </c>
      <c r="J127" t="s">
        <v>2770</v>
      </c>
      <c r="K127">
        <v>0.65</v>
      </c>
      <c r="M127" t="s">
        <v>2059</v>
      </c>
      <c r="N127" t="s">
        <v>553</v>
      </c>
      <c r="O127" t="s">
        <v>2060</v>
      </c>
      <c r="P127">
        <v>0</v>
      </c>
      <c r="Q127" t="s">
        <v>2771</v>
      </c>
      <c r="V127" t="s">
        <v>2772</v>
      </c>
    </row>
    <row r="128" spans="1:22" x14ac:dyDescent="0.25">
      <c r="A128" t="s">
        <v>2773</v>
      </c>
      <c r="B128" s="6">
        <v>45356.492592592593</v>
      </c>
      <c r="C128">
        <v>30</v>
      </c>
      <c r="D128">
        <v>0</v>
      </c>
      <c r="E128" t="s">
        <v>2095</v>
      </c>
      <c r="F128" t="b">
        <v>1</v>
      </c>
      <c r="G128">
        <v>30</v>
      </c>
      <c r="H128">
        <v>0</v>
      </c>
      <c r="I128" t="s">
        <v>2095</v>
      </c>
      <c r="J128" t="s">
        <v>2774</v>
      </c>
      <c r="K128">
        <v>0.65</v>
      </c>
      <c r="M128" t="s">
        <v>2059</v>
      </c>
      <c r="N128" t="s">
        <v>553</v>
      </c>
      <c r="O128" t="s">
        <v>2060</v>
      </c>
      <c r="P128">
        <v>0</v>
      </c>
      <c r="Q128" t="s">
        <v>2775</v>
      </c>
      <c r="V128" t="s">
        <v>2772</v>
      </c>
    </row>
    <row r="129" spans="1:22" x14ac:dyDescent="0.25">
      <c r="A129" t="s">
        <v>2776</v>
      </c>
      <c r="B129" s="6">
        <v>45356.562094907407</v>
      </c>
      <c r="C129">
        <v>15</v>
      </c>
      <c r="D129">
        <v>0</v>
      </c>
      <c r="E129" t="s">
        <v>2095</v>
      </c>
      <c r="F129" t="b">
        <v>1</v>
      </c>
      <c r="G129">
        <v>15</v>
      </c>
      <c r="H129">
        <v>0</v>
      </c>
      <c r="I129" t="s">
        <v>2095</v>
      </c>
      <c r="J129" t="s">
        <v>2777</v>
      </c>
      <c r="K129">
        <v>0.43</v>
      </c>
      <c r="M129" t="s">
        <v>2059</v>
      </c>
      <c r="N129" t="s">
        <v>553</v>
      </c>
      <c r="O129" t="s">
        <v>2060</v>
      </c>
      <c r="P129">
        <v>0</v>
      </c>
      <c r="Q129" t="s">
        <v>2778</v>
      </c>
      <c r="V129" t="s">
        <v>2772</v>
      </c>
    </row>
    <row r="130" spans="1:22" x14ac:dyDescent="0.25">
      <c r="A130" t="s">
        <v>2779</v>
      </c>
      <c r="B130" s="6">
        <v>45356.656493055554</v>
      </c>
      <c r="C130">
        <v>30</v>
      </c>
      <c r="D130">
        <v>0</v>
      </c>
      <c r="E130" t="s">
        <v>2095</v>
      </c>
      <c r="F130" t="b">
        <v>1</v>
      </c>
      <c r="G130">
        <v>30</v>
      </c>
      <c r="H130">
        <v>0</v>
      </c>
      <c r="I130" t="s">
        <v>2095</v>
      </c>
      <c r="J130" t="s">
        <v>2780</v>
      </c>
      <c r="K130">
        <v>0.65</v>
      </c>
      <c r="M130" t="s">
        <v>2059</v>
      </c>
      <c r="N130" t="s">
        <v>553</v>
      </c>
      <c r="O130" t="s">
        <v>2060</v>
      </c>
      <c r="P130">
        <v>0</v>
      </c>
      <c r="Q130" t="s">
        <v>2781</v>
      </c>
      <c r="V130" t="s">
        <v>2772</v>
      </c>
    </row>
    <row r="131" spans="1:22" x14ac:dyDescent="0.25">
      <c r="A131" t="s">
        <v>2782</v>
      </c>
      <c r="B131" s="6">
        <v>45356.669027777774</v>
      </c>
      <c r="C131">
        <v>15</v>
      </c>
      <c r="D131">
        <v>0</v>
      </c>
      <c r="E131" t="s">
        <v>2095</v>
      </c>
      <c r="F131" t="b">
        <v>1</v>
      </c>
      <c r="G131">
        <v>15</v>
      </c>
      <c r="H131">
        <v>0</v>
      </c>
      <c r="I131" t="s">
        <v>2095</v>
      </c>
      <c r="J131" t="s">
        <v>2783</v>
      </c>
      <c r="K131">
        <v>0.43</v>
      </c>
      <c r="M131" t="s">
        <v>2059</v>
      </c>
      <c r="N131" t="s">
        <v>553</v>
      </c>
      <c r="O131" t="s">
        <v>2060</v>
      </c>
      <c r="P131">
        <v>0</v>
      </c>
      <c r="Q131" t="s">
        <v>2784</v>
      </c>
      <c r="V131" t="s">
        <v>2772</v>
      </c>
    </row>
    <row r="132" spans="1:22" x14ac:dyDescent="0.25">
      <c r="B132" s="6">
        <v>45356.733912037038</v>
      </c>
      <c r="C132">
        <v>30</v>
      </c>
      <c r="E132" t="s">
        <v>2095</v>
      </c>
      <c r="N132" t="s">
        <v>2160</v>
      </c>
    </row>
    <row r="133" spans="1:22" x14ac:dyDescent="0.25">
      <c r="A133" t="s">
        <v>2785</v>
      </c>
      <c r="B133" s="6">
        <v>45356.738275462965</v>
      </c>
      <c r="C133">
        <v>30</v>
      </c>
      <c r="D133">
        <v>0</v>
      </c>
      <c r="E133" t="s">
        <v>2095</v>
      </c>
      <c r="F133" t="b">
        <v>1</v>
      </c>
      <c r="G133">
        <v>30</v>
      </c>
      <c r="H133">
        <v>0</v>
      </c>
      <c r="I133" t="s">
        <v>2095</v>
      </c>
      <c r="J133" t="s">
        <v>2786</v>
      </c>
      <c r="K133">
        <v>0.65</v>
      </c>
      <c r="M133" t="s">
        <v>2059</v>
      </c>
      <c r="N133" t="s">
        <v>553</v>
      </c>
      <c r="O133" t="s">
        <v>2060</v>
      </c>
      <c r="P133">
        <v>0</v>
      </c>
      <c r="Q133" t="s">
        <v>2787</v>
      </c>
      <c r="V133" t="s">
        <v>2772</v>
      </c>
    </row>
    <row r="134" spans="1:22" x14ac:dyDescent="0.25">
      <c r="A134" t="s">
        <v>2788</v>
      </c>
      <c r="B134" s="6">
        <v>45356.951574074075</v>
      </c>
      <c r="C134">
        <v>15</v>
      </c>
      <c r="D134">
        <v>0</v>
      </c>
      <c r="E134" t="s">
        <v>2095</v>
      </c>
      <c r="F134" t="b">
        <v>1</v>
      </c>
      <c r="G134">
        <v>15</v>
      </c>
      <c r="H134">
        <v>0</v>
      </c>
      <c r="I134" t="s">
        <v>2095</v>
      </c>
      <c r="J134" t="s">
        <v>2789</v>
      </c>
      <c r="K134">
        <v>0.43</v>
      </c>
      <c r="M134" t="s">
        <v>2059</v>
      </c>
      <c r="N134" t="s">
        <v>553</v>
      </c>
      <c r="O134" t="s">
        <v>2060</v>
      </c>
      <c r="P134">
        <v>0</v>
      </c>
      <c r="Q134" t="s">
        <v>2790</v>
      </c>
      <c r="V134" t="s">
        <v>2772</v>
      </c>
    </row>
    <row r="135" spans="1:22" x14ac:dyDescent="0.25">
      <c r="A135" t="s">
        <v>2791</v>
      </c>
      <c r="B135" s="6">
        <v>45357.491423611114</v>
      </c>
      <c r="C135">
        <v>30</v>
      </c>
      <c r="D135">
        <v>0</v>
      </c>
      <c r="E135" t="s">
        <v>2095</v>
      </c>
      <c r="F135" t="b">
        <v>1</v>
      </c>
      <c r="G135">
        <v>30</v>
      </c>
      <c r="H135">
        <v>0</v>
      </c>
      <c r="I135" t="s">
        <v>2095</v>
      </c>
      <c r="J135" t="s">
        <v>2792</v>
      </c>
      <c r="K135">
        <v>0.65</v>
      </c>
      <c r="M135" t="s">
        <v>2059</v>
      </c>
      <c r="N135" t="s">
        <v>553</v>
      </c>
      <c r="O135" t="s">
        <v>2060</v>
      </c>
      <c r="P135">
        <v>0</v>
      </c>
      <c r="Q135" t="s">
        <v>2793</v>
      </c>
      <c r="V135" t="s">
        <v>2794</v>
      </c>
    </row>
    <row r="136" spans="1:22" x14ac:dyDescent="0.25">
      <c r="A136" t="s">
        <v>2795</v>
      </c>
      <c r="B136" s="6">
        <v>45357.54991898148</v>
      </c>
      <c r="C136">
        <v>30</v>
      </c>
      <c r="D136">
        <v>0</v>
      </c>
      <c r="E136" t="s">
        <v>2095</v>
      </c>
      <c r="F136" t="b">
        <v>1</v>
      </c>
      <c r="G136">
        <v>30</v>
      </c>
      <c r="H136">
        <v>0</v>
      </c>
      <c r="I136" t="s">
        <v>2095</v>
      </c>
      <c r="J136" t="s">
        <v>2796</v>
      </c>
      <c r="K136">
        <v>0.65</v>
      </c>
      <c r="M136" t="s">
        <v>2059</v>
      </c>
      <c r="N136" t="s">
        <v>553</v>
      </c>
      <c r="O136" t="s">
        <v>2060</v>
      </c>
      <c r="P136">
        <v>0</v>
      </c>
      <c r="Q136" t="s">
        <v>2797</v>
      </c>
      <c r="V136" t="s">
        <v>2794</v>
      </c>
    </row>
    <row r="137" spans="1:22" x14ac:dyDescent="0.25">
      <c r="A137" t="s">
        <v>2798</v>
      </c>
      <c r="B137" s="6">
        <v>45357.595173611109</v>
      </c>
      <c r="C137">
        <v>30</v>
      </c>
      <c r="D137">
        <v>0</v>
      </c>
      <c r="E137" t="s">
        <v>2095</v>
      </c>
      <c r="F137" t="b">
        <v>1</v>
      </c>
      <c r="G137">
        <v>30</v>
      </c>
      <c r="H137">
        <v>0</v>
      </c>
      <c r="I137" t="s">
        <v>2095</v>
      </c>
      <c r="J137" t="s">
        <v>2799</v>
      </c>
      <c r="K137">
        <v>0.65</v>
      </c>
      <c r="M137" t="s">
        <v>2059</v>
      </c>
      <c r="N137" t="s">
        <v>553</v>
      </c>
      <c r="O137" t="s">
        <v>2060</v>
      </c>
      <c r="P137">
        <v>0</v>
      </c>
      <c r="Q137" t="s">
        <v>2800</v>
      </c>
      <c r="V137" t="s">
        <v>2794</v>
      </c>
    </row>
    <row r="138" spans="1:22" x14ac:dyDescent="0.25">
      <c r="A138" t="s">
        <v>2801</v>
      </c>
      <c r="B138" s="6">
        <v>45357.624537037038</v>
      </c>
      <c r="C138">
        <v>15</v>
      </c>
      <c r="D138">
        <v>0</v>
      </c>
      <c r="E138" t="s">
        <v>2095</v>
      </c>
      <c r="F138" t="b">
        <v>1</v>
      </c>
      <c r="G138">
        <v>15</v>
      </c>
      <c r="H138">
        <v>0</v>
      </c>
      <c r="I138" t="s">
        <v>2095</v>
      </c>
      <c r="J138" t="s">
        <v>2802</v>
      </c>
      <c r="K138">
        <v>0.43</v>
      </c>
      <c r="M138" t="s">
        <v>2059</v>
      </c>
      <c r="N138" t="s">
        <v>553</v>
      </c>
      <c r="O138" t="s">
        <v>2060</v>
      </c>
      <c r="P138">
        <v>0</v>
      </c>
      <c r="Q138" t="s">
        <v>2803</v>
      </c>
      <c r="V138" t="s">
        <v>2794</v>
      </c>
    </row>
    <row r="139" spans="1:22" x14ac:dyDescent="0.25">
      <c r="A139" t="s">
        <v>2804</v>
      </c>
      <c r="B139" s="6">
        <v>45357.789548611108</v>
      </c>
      <c r="C139">
        <v>30</v>
      </c>
      <c r="D139">
        <v>0</v>
      </c>
      <c r="E139" t="s">
        <v>2095</v>
      </c>
      <c r="F139" t="b">
        <v>1</v>
      </c>
      <c r="G139">
        <v>30</v>
      </c>
      <c r="H139">
        <v>0</v>
      </c>
      <c r="I139" t="s">
        <v>2095</v>
      </c>
      <c r="J139" t="s">
        <v>2805</v>
      </c>
      <c r="K139">
        <v>0.65</v>
      </c>
      <c r="M139" t="s">
        <v>2059</v>
      </c>
      <c r="N139" t="s">
        <v>553</v>
      </c>
      <c r="O139" t="s">
        <v>2060</v>
      </c>
      <c r="P139">
        <v>0</v>
      </c>
      <c r="Q139" t="s">
        <v>2806</v>
      </c>
      <c r="V139" t="s">
        <v>2794</v>
      </c>
    </row>
    <row r="140" spans="1:22" x14ac:dyDescent="0.25">
      <c r="B140" s="6">
        <v>45358.379537037035</v>
      </c>
      <c r="C140">
        <v>30</v>
      </c>
      <c r="E140" t="s">
        <v>2095</v>
      </c>
      <c r="J140" t="s">
        <v>2807</v>
      </c>
      <c r="N140" t="s">
        <v>2314</v>
      </c>
      <c r="O140" t="s">
        <v>2315</v>
      </c>
      <c r="R140" t="s">
        <v>2808</v>
      </c>
      <c r="S140" t="s">
        <v>2809</v>
      </c>
      <c r="T140" t="s">
        <v>340</v>
      </c>
    </row>
    <row r="141" spans="1:22" x14ac:dyDescent="0.25">
      <c r="A141" t="s">
        <v>2810</v>
      </c>
      <c r="B141" s="6">
        <v>45358.391967592594</v>
      </c>
      <c r="C141">
        <v>30</v>
      </c>
      <c r="D141">
        <v>0</v>
      </c>
      <c r="E141" t="s">
        <v>2095</v>
      </c>
      <c r="F141" t="b">
        <v>1</v>
      </c>
      <c r="G141">
        <v>30</v>
      </c>
      <c r="H141">
        <v>0</v>
      </c>
      <c r="I141" t="s">
        <v>2095</v>
      </c>
      <c r="J141" t="s">
        <v>2811</v>
      </c>
      <c r="K141">
        <v>0.95</v>
      </c>
      <c r="M141" t="s">
        <v>2059</v>
      </c>
      <c r="N141" t="s">
        <v>553</v>
      </c>
      <c r="O141" t="s">
        <v>2060</v>
      </c>
      <c r="P141">
        <v>0</v>
      </c>
      <c r="Q141" t="s">
        <v>2812</v>
      </c>
      <c r="R141" t="s">
        <v>2808</v>
      </c>
      <c r="S141" t="s">
        <v>2809</v>
      </c>
      <c r="T141" t="s">
        <v>340</v>
      </c>
      <c r="V141" t="s">
        <v>2813</v>
      </c>
    </row>
    <row r="142" spans="1:22" x14ac:dyDescent="0.25">
      <c r="A142" t="s">
        <v>2814</v>
      </c>
      <c r="B142" s="6">
        <v>45358.423356481479</v>
      </c>
      <c r="C142">
        <v>15</v>
      </c>
      <c r="D142">
        <v>0</v>
      </c>
      <c r="E142" t="s">
        <v>2095</v>
      </c>
      <c r="F142" t="b">
        <v>1</v>
      </c>
      <c r="G142">
        <v>15</v>
      </c>
      <c r="H142">
        <v>0</v>
      </c>
      <c r="I142" t="s">
        <v>2095</v>
      </c>
      <c r="J142" t="s">
        <v>2815</v>
      </c>
      <c r="K142">
        <v>0.43</v>
      </c>
      <c r="M142" t="s">
        <v>2059</v>
      </c>
      <c r="N142" t="s">
        <v>553</v>
      </c>
      <c r="O142" t="s">
        <v>2060</v>
      </c>
      <c r="P142">
        <v>0</v>
      </c>
      <c r="Q142" t="s">
        <v>2816</v>
      </c>
      <c r="V142" t="s">
        <v>2813</v>
      </c>
    </row>
    <row r="143" spans="1:22" x14ac:dyDescent="0.25">
      <c r="A143" t="s">
        <v>2817</v>
      </c>
      <c r="B143" s="6">
        <v>45358.649907407409</v>
      </c>
      <c r="C143">
        <v>30</v>
      </c>
      <c r="D143">
        <v>0</v>
      </c>
      <c r="E143" t="s">
        <v>2095</v>
      </c>
      <c r="F143" t="b">
        <v>1</v>
      </c>
      <c r="G143">
        <v>30</v>
      </c>
      <c r="H143">
        <v>0</v>
      </c>
      <c r="I143" t="s">
        <v>2095</v>
      </c>
      <c r="J143" t="s">
        <v>2818</v>
      </c>
      <c r="K143">
        <v>0.95</v>
      </c>
      <c r="M143" t="s">
        <v>2059</v>
      </c>
      <c r="N143" t="s">
        <v>553</v>
      </c>
      <c r="O143" t="s">
        <v>2060</v>
      </c>
      <c r="P143">
        <v>0</v>
      </c>
      <c r="Q143" t="s">
        <v>2819</v>
      </c>
      <c r="R143" t="s">
        <v>2820</v>
      </c>
      <c r="S143" t="s">
        <v>2821</v>
      </c>
      <c r="T143" t="s">
        <v>23</v>
      </c>
      <c r="V143" t="s">
        <v>2813</v>
      </c>
    </row>
    <row r="144" spans="1:22" x14ac:dyDescent="0.25">
      <c r="A144" t="s">
        <v>2822</v>
      </c>
      <c r="B144" s="6">
        <v>45358.668877314813</v>
      </c>
      <c r="C144">
        <v>30</v>
      </c>
      <c r="D144">
        <v>0</v>
      </c>
      <c r="E144" t="s">
        <v>2095</v>
      </c>
      <c r="F144" t="b">
        <v>1</v>
      </c>
      <c r="G144">
        <v>30</v>
      </c>
      <c r="H144">
        <v>0</v>
      </c>
      <c r="I144" t="s">
        <v>2095</v>
      </c>
      <c r="J144" t="s">
        <v>2823</v>
      </c>
      <c r="K144">
        <v>0.65</v>
      </c>
      <c r="M144" t="s">
        <v>2059</v>
      </c>
      <c r="N144" t="s">
        <v>553</v>
      </c>
      <c r="O144" t="s">
        <v>2060</v>
      </c>
      <c r="P144">
        <v>0</v>
      </c>
      <c r="Q144" t="s">
        <v>2824</v>
      </c>
      <c r="V144" t="s">
        <v>2813</v>
      </c>
    </row>
    <row r="145" spans="1:22" x14ac:dyDescent="0.25">
      <c r="A145" t="s">
        <v>2825</v>
      </c>
      <c r="B145" s="6">
        <v>45358.675196759257</v>
      </c>
      <c r="C145">
        <v>30</v>
      </c>
      <c r="D145">
        <v>0</v>
      </c>
      <c r="E145" t="s">
        <v>2095</v>
      </c>
      <c r="F145" t="b">
        <v>1</v>
      </c>
      <c r="G145">
        <v>30</v>
      </c>
      <c r="H145">
        <v>0</v>
      </c>
      <c r="I145" t="s">
        <v>2095</v>
      </c>
      <c r="J145" t="s">
        <v>2826</v>
      </c>
      <c r="K145">
        <v>0.65</v>
      </c>
      <c r="M145" t="s">
        <v>2059</v>
      </c>
      <c r="N145" t="s">
        <v>553</v>
      </c>
      <c r="O145" t="s">
        <v>2060</v>
      </c>
      <c r="P145">
        <v>0</v>
      </c>
      <c r="Q145" t="s">
        <v>2827</v>
      </c>
      <c r="V145" t="s">
        <v>2813</v>
      </c>
    </row>
    <row r="146" spans="1:22" x14ac:dyDescent="0.25">
      <c r="A146" t="s">
        <v>2828</v>
      </c>
      <c r="B146" s="6">
        <v>45358.6877662037</v>
      </c>
      <c r="C146">
        <v>30</v>
      </c>
      <c r="D146">
        <v>0</v>
      </c>
      <c r="E146" t="s">
        <v>2095</v>
      </c>
      <c r="F146" t="b">
        <v>1</v>
      </c>
      <c r="G146">
        <v>30</v>
      </c>
      <c r="H146">
        <v>0</v>
      </c>
      <c r="I146" t="s">
        <v>2095</v>
      </c>
      <c r="J146" t="s">
        <v>2829</v>
      </c>
      <c r="K146">
        <v>0.65</v>
      </c>
      <c r="M146" t="s">
        <v>2059</v>
      </c>
      <c r="N146" t="s">
        <v>553</v>
      </c>
      <c r="O146" t="s">
        <v>2060</v>
      </c>
      <c r="P146">
        <v>0</v>
      </c>
      <c r="Q146" t="s">
        <v>2830</v>
      </c>
      <c r="V146" t="s">
        <v>2813</v>
      </c>
    </row>
    <row r="147" spans="1:22" x14ac:dyDescent="0.25">
      <c r="A147" t="s">
        <v>2831</v>
      </c>
      <c r="B147" s="6">
        <v>45358.766550925924</v>
      </c>
      <c r="C147">
        <v>30</v>
      </c>
      <c r="D147">
        <v>0</v>
      </c>
      <c r="E147" t="s">
        <v>2095</v>
      </c>
      <c r="F147" t="b">
        <v>1</v>
      </c>
      <c r="G147">
        <v>30</v>
      </c>
      <c r="H147">
        <v>0</v>
      </c>
      <c r="I147" t="s">
        <v>2095</v>
      </c>
      <c r="J147" t="s">
        <v>2832</v>
      </c>
      <c r="K147">
        <v>0.65</v>
      </c>
      <c r="M147" t="s">
        <v>2059</v>
      </c>
      <c r="N147" t="s">
        <v>553</v>
      </c>
      <c r="O147" t="s">
        <v>2060</v>
      </c>
      <c r="P147">
        <v>0</v>
      </c>
      <c r="Q147" t="s">
        <v>2833</v>
      </c>
      <c r="V147" t="s">
        <v>2813</v>
      </c>
    </row>
    <row r="148" spans="1:22" x14ac:dyDescent="0.25">
      <c r="A148" t="s">
        <v>2834</v>
      </c>
      <c r="B148" s="6">
        <v>45358.849456018521</v>
      </c>
      <c r="C148">
        <v>15</v>
      </c>
      <c r="D148">
        <v>0</v>
      </c>
      <c r="E148" t="s">
        <v>2095</v>
      </c>
      <c r="F148" t="b">
        <v>1</v>
      </c>
      <c r="G148">
        <v>15</v>
      </c>
      <c r="H148">
        <v>0</v>
      </c>
      <c r="I148" t="s">
        <v>2095</v>
      </c>
      <c r="J148" t="s">
        <v>2835</v>
      </c>
      <c r="K148">
        <v>0.43</v>
      </c>
      <c r="M148" t="s">
        <v>2059</v>
      </c>
      <c r="N148" t="s">
        <v>553</v>
      </c>
      <c r="O148" t="s">
        <v>2060</v>
      </c>
      <c r="P148">
        <v>0</v>
      </c>
      <c r="Q148" t="s">
        <v>2836</v>
      </c>
      <c r="V148" t="s">
        <v>2813</v>
      </c>
    </row>
    <row r="149" spans="1:22" x14ac:dyDescent="0.25">
      <c r="A149" t="s">
        <v>2837</v>
      </c>
      <c r="B149" s="6">
        <v>45359.45815972222</v>
      </c>
      <c r="C149">
        <v>30</v>
      </c>
      <c r="D149">
        <v>0</v>
      </c>
      <c r="E149" t="s">
        <v>2095</v>
      </c>
      <c r="F149" t="b">
        <v>1</v>
      </c>
      <c r="G149">
        <v>30</v>
      </c>
      <c r="H149">
        <v>0</v>
      </c>
      <c r="I149" t="s">
        <v>2095</v>
      </c>
      <c r="J149" t="s">
        <v>2838</v>
      </c>
      <c r="K149">
        <v>0.65</v>
      </c>
      <c r="M149" t="s">
        <v>2059</v>
      </c>
      <c r="N149" t="s">
        <v>553</v>
      </c>
      <c r="O149" t="s">
        <v>2060</v>
      </c>
      <c r="P149">
        <v>0</v>
      </c>
      <c r="Q149" t="s">
        <v>2839</v>
      </c>
      <c r="V149" t="s">
        <v>2840</v>
      </c>
    </row>
    <row r="150" spans="1:22" x14ac:dyDescent="0.25">
      <c r="A150" t="s">
        <v>2841</v>
      </c>
      <c r="B150" s="6">
        <v>45359.465416666666</v>
      </c>
      <c r="C150">
        <v>30</v>
      </c>
      <c r="D150">
        <v>0</v>
      </c>
      <c r="E150" t="s">
        <v>2095</v>
      </c>
      <c r="F150" t="b">
        <v>1</v>
      </c>
      <c r="G150">
        <v>30</v>
      </c>
      <c r="H150">
        <v>0</v>
      </c>
      <c r="I150" t="s">
        <v>2095</v>
      </c>
      <c r="J150" t="s">
        <v>2842</v>
      </c>
      <c r="K150">
        <v>0.65</v>
      </c>
      <c r="M150" t="s">
        <v>2059</v>
      </c>
      <c r="N150" t="s">
        <v>553</v>
      </c>
      <c r="O150" t="s">
        <v>2060</v>
      </c>
      <c r="P150">
        <v>0</v>
      </c>
      <c r="Q150" t="s">
        <v>2843</v>
      </c>
      <c r="V150" t="s">
        <v>2840</v>
      </c>
    </row>
    <row r="151" spans="1:22" x14ac:dyDescent="0.25">
      <c r="A151" t="s">
        <v>2844</v>
      </c>
      <c r="B151" s="6">
        <v>45359.482222222221</v>
      </c>
      <c r="C151">
        <v>30</v>
      </c>
      <c r="D151">
        <v>0</v>
      </c>
      <c r="E151" t="s">
        <v>2095</v>
      </c>
      <c r="F151" t="b">
        <v>1</v>
      </c>
      <c r="G151">
        <v>30</v>
      </c>
      <c r="H151">
        <v>0</v>
      </c>
      <c r="I151" t="s">
        <v>2095</v>
      </c>
      <c r="J151" t="s">
        <v>2845</v>
      </c>
      <c r="K151">
        <v>0.65</v>
      </c>
      <c r="M151" t="s">
        <v>2059</v>
      </c>
      <c r="N151" t="s">
        <v>553</v>
      </c>
      <c r="O151" t="s">
        <v>2060</v>
      </c>
      <c r="P151">
        <v>0</v>
      </c>
      <c r="Q151" t="s">
        <v>2846</v>
      </c>
      <c r="V151" t="s">
        <v>2840</v>
      </c>
    </row>
    <row r="152" spans="1:22" x14ac:dyDescent="0.25">
      <c r="A152" t="s">
        <v>2847</v>
      </c>
      <c r="B152" s="6">
        <v>45359.514328703706</v>
      </c>
      <c r="C152">
        <v>30</v>
      </c>
      <c r="D152">
        <v>0</v>
      </c>
      <c r="E152" t="s">
        <v>2095</v>
      </c>
      <c r="F152" t="b">
        <v>1</v>
      </c>
      <c r="G152">
        <v>30</v>
      </c>
      <c r="H152">
        <v>0</v>
      </c>
      <c r="I152" t="s">
        <v>2095</v>
      </c>
      <c r="J152" t="s">
        <v>2848</v>
      </c>
      <c r="K152">
        <v>0.65</v>
      </c>
      <c r="M152" t="s">
        <v>2059</v>
      </c>
      <c r="N152" t="s">
        <v>553</v>
      </c>
      <c r="O152" t="s">
        <v>2060</v>
      </c>
      <c r="P152">
        <v>0</v>
      </c>
      <c r="Q152" t="s">
        <v>2849</v>
      </c>
      <c r="V152" t="s">
        <v>2840</v>
      </c>
    </row>
    <row r="153" spans="1:22" x14ac:dyDescent="0.25">
      <c r="A153" t="s">
        <v>2850</v>
      </c>
      <c r="B153" s="6">
        <v>45359.521527777775</v>
      </c>
      <c r="C153">
        <v>30</v>
      </c>
      <c r="D153">
        <v>0</v>
      </c>
      <c r="E153" t="s">
        <v>2095</v>
      </c>
      <c r="F153" t="b">
        <v>1</v>
      </c>
      <c r="G153">
        <v>30</v>
      </c>
      <c r="H153">
        <v>0</v>
      </c>
      <c r="I153" t="s">
        <v>2095</v>
      </c>
      <c r="J153" t="s">
        <v>2851</v>
      </c>
      <c r="K153">
        <v>0.65</v>
      </c>
      <c r="M153" t="s">
        <v>2059</v>
      </c>
      <c r="N153" t="s">
        <v>553</v>
      </c>
      <c r="O153" t="s">
        <v>2060</v>
      </c>
      <c r="P153">
        <v>0</v>
      </c>
      <c r="Q153" t="s">
        <v>2852</v>
      </c>
      <c r="V153" t="s">
        <v>2840</v>
      </c>
    </row>
    <row r="154" spans="1:22" x14ac:dyDescent="0.25">
      <c r="A154" t="s">
        <v>2853</v>
      </c>
      <c r="B154" s="6">
        <v>45359.722546296296</v>
      </c>
      <c r="C154">
        <v>30</v>
      </c>
      <c r="D154">
        <v>0</v>
      </c>
      <c r="E154" t="s">
        <v>2095</v>
      </c>
      <c r="F154" t="b">
        <v>1</v>
      </c>
      <c r="G154">
        <v>30</v>
      </c>
      <c r="H154">
        <v>0</v>
      </c>
      <c r="I154" t="s">
        <v>2095</v>
      </c>
      <c r="J154" t="s">
        <v>2854</v>
      </c>
      <c r="K154">
        <v>0.65</v>
      </c>
      <c r="M154" t="s">
        <v>2059</v>
      </c>
      <c r="N154" t="s">
        <v>553</v>
      </c>
      <c r="O154" t="s">
        <v>2060</v>
      </c>
      <c r="P154">
        <v>0</v>
      </c>
      <c r="Q154" t="s">
        <v>2855</v>
      </c>
      <c r="V154" t="s">
        <v>2840</v>
      </c>
    </row>
    <row r="155" spans="1:22" x14ac:dyDescent="0.25">
      <c r="B155" s="6">
        <v>45359.75072916667</v>
      </c>
      <c r="C155">
        <v>30</v>
      </c>
      <c r="E155" t="s">
        <v>2095</v>
      </c>
      <c r="N155" t="s">
        <v>2160</v>
      </c>
    </row>
    <row r="156" spans="1:22" x14ac:dyDescent="0.25">
      <c r="B156" s="6">
        <v>45359.756597222222</v>
      </c>
      <c r="C156">
        <v>30</v>
      </c>
      <c r="E156" t="s">
        <v>2095</v>
      </c>
      <c r="N156" t="s">
        <v>2160</v>
      </c>
    </row>
    <row r="157" spans="1:22" x14ac:dyDescent="0.25">
      <c r="A157" t="s">
        <v>2856</v>
      </c>
      <c r="B157" s="6">
        <v>45359.828877314816</v>
      </c>
      <c r="C157">
        <v>30</v>
      </c>
      <c r="D157">
        <v>0</v>
      </c>
      <c r="E157" t="s">
        <v>2095</v>
      </c>
      <c r="F157" t="b">
        <v>1</v>
      </c>
      <c r="G157">
        <v>30</v>
      </c>
      <c r="H157">
        <v>0</v>
      </c>
      <c r="I157" t="s">
        <v>2095</v>
      </c>
      <c r="J157" t="s">
        <v>2857</v>
      </c>
      <c r="K157">
        <v>0.65</v>
      </c>
      <c r="M157" t="s">
        <v>2059</v>
      </c>
      <c r="N157" t="s">
        <v>553</v>
      </c>
      <c r="O157" t="s">
        <v>2060</v>
      </c>
      <c r="P157">
        <v>0</v>
      </c>
      <c r="Q157" t="s">
        <v>2858</v>
      </c>
      <c r="V157" t="s">
        <v>2840</v>
      </c>
    </row>
    <row r="158" spans="1:22" x14ac:dyDescent="0.25">
      <c r="A158" t="s">
        <v>2859</v>
      </c>
      <c r="B158" s="6">
        <v>45360.388935185183</v>
      </c>
      <c r="C158">
        <v>30</v>
      </c>
      <c r="D158">
        <v>0</v>
      </c>
      <c r="E158" t="s">
        <v>2095</v>
      </c>
      <c r="F158" t="b">
        <v>1</v>
      </c>
      <c r="G158">
        <v>30</v>
      </c>
      <c r="H158">
        <v>0</v>
      </c>
      <c r="I158" t="s">
        <v>2095</v>
      </c>
      <c r="J158" t="s">
        <v>2860</v>
      </c>
      <c r="K158">
        <v>0.65</v>
      </c>
      <c r="M158" t="s">
        <v>2059</v>
      </c>
      <c r="N158" t="s">
        <v>553</v>
      </c>
      <c r="O158" t="s">
        <v>2060</v>
      </c>
      <c r="P158">
        <v>0</v>
      </c>
      <c r="Q158" t="s">
        <v>2861</v>
      </c>
      <c r="V158" t="s">
        <v>2862</v>
      </c>
    </row>
    <row r="159" spans="1:22" x14ac:dyDescent="0.25">
      <c r="A159" t="s">
        <v>2863</v>
      </c>
      <c r="B159" s="6">
        <v>45360.486921296295</v>
      </c>
      <c r="C159">
        <v>30</v>
      </c>
      <c r="D159">
        <v>0</v>
      </c>
      <c r="E159" t="s">
        <v>2095</v>
      </c>
      <c r="F159" t="b">
        <v>1</v>
      </c>
      <c r="G159">
        <v>30</v>
      </c>
      <c r="H159">
        <v>0</v>
      </c>
      <c r="I159" t="s">
        <v>2095</v>
      </c>
      <c r="J159" t="s">
        <v>2864</v>
      </c>
      <c r="K159">
        <v>0.65</v>
      </c>
      <c r="M159" t="s">
        <v>2059</v>
      </c>
      <c r="N159" t="s">
        <v>553</v>
      </c>
      <c r="O159" t="s">
        <v>2060</v>
      </c>
      <c r="P159">
        <v>0</v>
      </c>
      <c r="Q159" t="s">
        <v>2865</v>
      </c>
      <c r="V159" t="s">
        <v>2862</v>
      </c>
    </row>
    <row r="160" spans="1:22" x14ac:dyDescent="0.25">
      <c r="A160" t="s">
        <v>2866</v>
      </c>
      <c r="B160" s="6">
        <v>45360.829016203701</v>
      </c>
      <c r="C160">
        <v>30</v>
      </c>
      <c r="D160">
        <v>0</v>
      </c>
      <c r="E160" t="s">
        <v>2095</v>
      </c>
      <c r="F160" t="b">
        <v>1</v>
      </c>
      <c r="G160">
        <v>30</v>
      </c>
      <c r="H160">
        <v>0</v>
      </c>
      <c r="I160" t="s">
        <v>2095</v>
      </c>
      <c r="J160" t="s">
        <v>2867</v>
      </c>
      <c r="K160">
        <v>0.65</v>
      </c>
      <c r="M160" t="s">
        <v>2059</v>
      </c>
      <c r="N160" t="s">
        <v>553</v>
      </c>
      <c r="O160" t="s">
        <v>2060</v>
      </c>
      <c r="P160">
        <v>0</v>
      </c>
      <c r="Q160" t="s">
        <v>2868</v>
      </c>
      <c r="V160" t="s">
        <v>2862</v>
      </c>
    </row>
    <row r="161" spans="1:22" x14ac:dyDescent="0.25">
      <c r="B161" s="6">
        <v>45360.841597222221</v>
      </c>
      <c r="C161">
        <v>30</v>
      </c>
      <c r="E161" t="s">
        <v>2095</v>
      </c>
      <c r="N161" t="s">
        <v>2160</v>
      </c>
    </row>
    <row r="162" spans="1:22" x14ac:dyDescent="0.25">
      <c r="B162" s="6">
        <v>45360.8440162037</v>
      </c>
      <c r="C162">
        <v>30</v>
      </c>
      <c r="E162" t="s">
        <v>2095</v>
      </c>
      <c r="N162" t="s">
        <v>2160</v>
      </c>
    </row>
    <row r="163" spans="1:22" x14ac:dyDescent="0.25">
      <c r="A163" t="s">
        <v>2869</v>
      </c>
      <c r="B163" s="6">
        <v>45360.8671412037</v>
      </c>
      <c r="C163">
        <v>30</v>
      </c>
      <c r="D163">
        <v>0</v>
      </c>
      <c r="E163" t="s">
        <v>2095</v>
      </c>
      <c r="F163" t="b">
        <v>1</v>
      </c>
      <c r="G163">
        <v>30</v>
      </c>
      <c r="H163">
        <v>0</v>
      </c>
      <c r="I163" t="s">
        <v>2095</v>
      </c>
      <c r="J163" t="s">
        <v>2870</v>
      </c>
      <c r="K163">
        <v>0.65</v>
      </c>
      <c r="M163" t="s">
        <v>2059</v>
      </c>
      <c r="N163" t="s">
        <v>553</v>
      </c>
      <c r="O163" t="s">
        <v>2060</v>
      </c>
      <c r="P163">
        <v>0</v>
      </c>
      <c r="Q163" t="s">
        <v>2871</v>
      </c>
      <c r="V163" t="s">
        <v>2862</v>
      </c>
    </row>
    <row r="164" spans="1:22" x14ac:dyDescent="0.25">
      <c r="A164" t="s">
        <v>2872</v>
      </c>
      <c r="B164" s="6">
        <v>45361.461006944446</v>
      </c>
      <c r="C164">
        <v>15</v>
      </c>
      <c r="D164">
        <v>0</v>
      </c>
      <c r="E164" t="s">
        <v>2095</v>
      </c>
      <c r="F164" t="b">
        <v>1</v>
      </c>
      <c r="G164">
        <v>15</v>
      </c>
      <c r="H164">
        <v>0</v>
      </c>
      <c r="I164" t="s">
        <v>2095</v>
      </c>
      <c r="J164" t="s">
        <v>2873</v>
      </c>
      <c r="K164">
        <v>0.43</v>
      </c>
      <c r="M164" t="s">
        <v>2059</v>
      </c>
      <c r="N164" t="s">
        <v>553</v>
      </c>
      <c r="O164" t="s">
        <v>2060</v>
      </c>
      <c r="P164">
        <v>0</v>
      </c>
      <c r="Q164" t="s">
        <v>2874</v>
      </c>
      <c r="V164" t="s">
        <v>2862</v>
      </c>
    </row>
    <row r="165" spans="1:22" x14ac:dyDescent="0.25">
      <c r="A165" t="s">
        <v>2875</v>
      </c>
      <c r="B165" s="6">
        <v>45361.481874999998</v>
      </c>
      <c r="C165">
        <v>30</v>
      </c>
      <c r="D165">
        <v>0</v>
      </c>
      <c r="E165" t="s">
        <v>2095</v>
      </c>
      <c r="F165" t="b">
        <v>1</v>
      </c>
      <c r="G165">
        <v>30</v>
      </c>
      <c r="H165">
        <v>0</v>
      </c>
      <c r="I165" t="s">
        <v>2095</v>
      </c>
      <c r="J165" t="s">
        <v>2876</v>
      </c>
      <c r="K165">
        <v>0.65</v>
      </c>
      <c r="M165" t="s">
        <v>2059</v>
      </c>
      <c r="N165" t="s">
        <v>553</v>
      </c>
      <c r="O165" t="s">
        <v>2060</v>
      </c>
      <c r="P165">
        <v>0</v>
      </c>
      <c r="Q165" t="s">
        <v>2877</v>
      </c>
      <c r="V165" t="s">
        <v>2862</v>
      </c>
    </row>
    <row r="166" spans="1:22" x14ac:dyDescent="0.25">
      <c r="A166" t="s">
        <v>2878</v>
      </c>
      <c r="B166" s="6">
        <v>45361.516481481478</v>
      </c>
      <c r="C166">
        <v>15</v>
      </c>
      <c r="D166">
        <v>0</v>
      </c>
      <c r="E166" t="s">
        <v>2095</v>
      </c>
      <c r="F166" t="b">
        <v>1</v>
      </c>
      <c r="G166">
        <v>15</v>
      </c>
      <c r="H166">
        <v>0</v>
      </c>
      <c r="I166" t="s">
        <v>2095</v>
      </c>
      <c r="J166" t="s">
        <v>2879</v>
      </c>
      <c r="K166">
        <v>0.43</v>
      </c>
      <c r="M166" t="s">
        <v>2059</v>
      </c>
      <c r="N166" t="s">
        <v>553</v>
      </c>
      <c r="O166" t="s">
        <v>2060</v>
      </c>
      <c r="P166">
        <v>0</v>
      </c>
      <c r="Q166" t="s">
        <v>2880</v>
      </c>
      <c r="V166" t="s">
        <v>2862</v>
      </c>
    </row>
    <row r="167" spans="1:22" x14ac:dyDescent="0.25">
      <c r="A167" t="s">
        <v>2881</v>
      </c>
      <c r="B167" s="6">
        <v>45361.588796296295</v>
      </c>
      <c r="C167">
        <v>15</v>
      </c>
      <c r="D167">
        <v>0</v>
      </c>
      <c r="E167" t="s">
        <v>2095</v>
      </c>
      <c r="F167" t="b">
        <v>1</v>
      </c>
      <c r="G167">
        <v>15</v>
      </c>
      <c r="H167">
        <v>0</v>
      </c>
      <c r="I167" t="s">
        <v>2095</v>
      </c>
      <c r="J167" t="s">
        <v>2882</v>
      </c>
      <c r="K167">
        <v>0.43</v>
      </c>
      <c r="M167" t="s">
        <v>2059</v>
      </c>
      <c r="N167" t="s">
        <v>553</v>
      </c>
      <c r="O167" t="s">
        <v>2060</v>
      </c>
      <c r="P167">
        <v>0</v>
      </c>
      <c r="Q167" t="s">
        <v>2883</v>
      </c>
      <c r="V167" t="s">
        <v>2862</v>
      </c>
    </row>
    <row r="168" spans="1:22" x14ac:dyDescent="0.25">
      <c r="A168" t="s">
        <v>2884</v>
      </c>
      <c r="B168" s="6">
        <v>45361.631527777776</v>
      </c>
      <c r="C168">
        <v>30</v>
      </c>
      <c r="D168">
        <v>0</v>
      </c>
      <c r="E168" t="s">
        <v>2095</v>
      </c>
      <c r="F168" t="b">
        <v>1</v>
      </c>
      <c r="G168">
        <v>30</v>
      </c>
      <c r="H168">
        <v>0</v>
      </c>
      <c r="I168" t="s">
        <v>2095</v>
      </c>
      <c r="J168" t="s">
        <v>2885</v>
      </c>
      <c r="K168">
        <v>0.65</v>
      </c>
      <c r="M168" t="s">
        <v>2059</v>
      </c>
      <c r="N168" t="s">
        <v>553</v>
      </c>
      <c r="O168" t="s">
        <v>2060</v>
      </c>
      <c r="P168">
        <v>0</v>
      </c>
      <c r="Q168" t="s">
        <v>2886</v>
      </c>
      <c r="V168" t="s">
        <v>2862</v>
      </c>
    </row>
    <row r="169" spans="1:22" x14ac:dyDescent="0.25">
      <c r="A169" t="s">
        <v>2887</v>
      </c>
      <c r="B169" s="6">
        <v>45361.792662037034</v>
      </c>
      <c r="C169">
        <v>30</v>
      </c>
      <c r="D169">
        <v>0</v>
      </c>
      <c r="E169" t="s">
        <v>2095</v>
      </c>
      <c r="F169" t="b">
        <v>1</v>
      </c>
      <c r="G169">
        <v>30</v>
      </c>
      <c r="H169">
        <v>0</v>
      </c>
      <c r="I169" t="s">
        <v>2095</v>
      </c>
      <c r="J169" t="s">
        <v>2888</v>
      </c>
      <c r="K169">
        <v>0.65</v>
      </c>
      <c r="M169" t="s">
        <v>2059</v>
      </c>
      <c r="N169" t="s">
        <v>553</v>
      </c>
      <c r="O169" t="s">
        <v>2060</v>
      </c>
      <c r="P169">
        <v>0</v>
      </c>
      <c r="Q169" t="s">
        <v>2889</v>
      </c>
      <c r="V169" t="s">
        <v>2862</v>
      </c>
    </row>
    <row r="170" spans="1:22" x14ac:dyDescent="0.25">
      <c r="A170" t="s">
        <v>2890</v>
      </c>
      <c r="B170" s="6">
        <v>45362.394108796296</v>
      </c>
      <c r="C170">
        <v>30</v>
      </c>
      <c r="D170">
        <v>0</v>
      </c>
      <c r="E170" t="s">
        <v>2095</v>
      </c>
      <c r="F170" t="b">
        <v>1</v>
      </c>
      <c r="G170">
        <v>30</v>
      </c>
      <c r="H170">
        <v>0</v>
      </c>
      <c r="I170" t="s">
        <v>2095</v>
      </c>
      <c r="J170" t="s">
        <v>2891</v>
      </c>
      <c r="K170">
        <v>0.77</v>
      </c>
      <c r="M170" t="s">
        <v>2059</v>
      </c>
      <c r="N170" t="s">
        <v>553</v>
      </c>
      <c r="O170" t="s">
        <v>2060</v>
      </c>
      <c r="P170">
        <v>0</v>
      </c>
      <c r="Q170" t="s">
        <v>2892</v>
      </c>
      <c r="V170" t="s">
        <v>2862</v>
      </c>
    </row>
    <row r="171" spans="1:22" x14ac:dyDescent="0.25">
      <c r="A171" t="s">
        <v>2893</v>
      </c>
      <c r="B171" s="6">
        <v>45362.497928240744</v>
      </c>
      <c r="C171">
        <v>30</v>
      </c>
      <c r="D171">
        <v>0</v>
      </c>
      <c r="E171" t="s">
        <v>2095</v>
      </c>
      <c r="F171" t="b">
        <v>1</v>
      </c>
      <c r="G171">
        <v>30</v>
      </c>
      <c r="H171">
        <v>0</v>
      </c>
      <c r="I171" t="s">
        <v>2095</v>
      </c>
      <c r="J171" t="s">
        <v>2894</v>
      </c>
      <c r="K171">
        <v>0.65</v>
      </c>
      <c r="M171" t="s">
        <v>2059</v>
      </c>
      <c r="N171" t="s">
        <v>553</v>
      </c>
      <c r="O171" t="s">
        <v>2060</v>
      </c>
      <c r="P171">
        <v>0</v>
      </c>
      <c r="Q171" t="s">
        <v>2895</v>
      </c>
      <c r="V171" t="s">
        <v>2862</v>
      </c>
    </row>
    <row r="172" spans="1:22" x14ac:dyDescent="0.25">
      <c r="A172" t="s">
        <v>2896</v>
      </c>
      <c r="B172" s="6">
        <v>45362.499212962961</v>
      </c>
      <c r="C172">
        <v>30</v>
      </c>
      <c r="D172">
        <v>0</v>
      </c>
      <c r="E172" t="s">
        <v>2095</v>
      </c>
      <c r="F172" t="b">
        <v>1</v>
      </c>
      <c r="G172">
        <v>30</v>
      </c>
      <c r="H172">
        <v>0</v>
      </c>
      <c r="I172" t="s">
        <v>2095</v>
      </c>
      <c r="J172" t="s">
        <v>2897</v>
      </c>
      <c r="K172">
        <v>0.65</v>
      </c>
      <c r="M172" t="s">
        <v>2059</v>
      </c>
      <c r="N172" t="s">
        <v>553</v>
      </c>
      <c r="O172" t="s">
        <v>2060</v>
      </c>
      <c r="P172">
        <v>0</v>
      </c>
      <c r="Q172" t="s">
        <v>2898</v>
      </c>
      <c r="V172" t="s">
        <v>2862</v>
      </c>
    </row>
    <row r="173" spans="1:22" x14ac:dyDescent="0.25">
      <c r="B173" s="6">
        <v>45362.609363425923</v>
      </c>
      <c r="C173">
        <v>30</v>
      </c>
      <c r="E173" t="s">
        <v>2095</v>
      </c>
      <c r="N173" t="s">
        <v>2160</v>
      </c>
    </row>
    <row r="174" spans="1:22" x14ac:dyDescent="0.25">
      <c r="A174" t="s">
        <v>2899</v>
      </c>
      <c r="B174" s="6">
        <v>45362.617743055554</v>
      </c>
      <c r="C174">
        <v>30</v>
      </c>
      <c r="D174">
        <v>0</v>
      </c>
      <c r="E174" t="s">
        <v>2095</v>
      </c>
      <c r="F174" t="b">
        <v>1</v>
      </c>
      <c r="G174">
        <v>30</v>
      </c>
      <c r="H174">
        <v>0</v>
      </c>
      <c r="I174" t="s">
        <v>2095</v>
      </c>
      <c r="J174" t="s">
        <v>2900</v>
      </c>
      <c r="K174">
        <v>0.65</v>
      </c>
      <c r="M174" t="s">
        <v>2059</v>
      </c>
      <c r="N174" t="s">
        <v>553</v>
      </c>
      <c r="O174" t="s">
        <v>2060</v>
      </c>
      <c r="P174">
        <v>0</v>
      </c>
      <c r="Q174" t="s">
        <v>2901</v>
      </c>
      <c r="V174" t="s">
        <v>2862</v>
      </c>
    </row>
    <row r="175" spans="1:22" x14ac:dyDescent="0.25">
      <c r="A175" t="s">
        <v>2902</v>
      </c>
      <c r="B175" s="6">
        <v>45362.640949074077</v>
      </c>
      <c r="C175">
        <v>30</v>
      </c>
      <c r="D175">
        <v>0</v>
      </c>
      <c r="E175" t="s">
        <v>2095</v>
      </c>
      <c r="F175" t="b">
        <v>1</v>
      </c>
      <c r="G175">
        <v>30</v>
      </c>
      <c r="H175">
        <v>0</v>
      </c>
      <c r="I175" t="s">
        <v>2095</v>
      </c>
      <c r="J175" t="s">
        <v>2903</v>
      </c>
      <c r="K175">
        <v>0.65</v>
      </c>
      <c r="M175" t="s">
        <v>2059</v>
      </c>
      <c r="N175" t="s">
        <v>553</v>
      </c>
      <c r="O175" t="s">
        <v>2060</v>
      </c>
      <c r="P175">
        <v>0</v>
      </c>
      <c r="Q175" t="s">
        <v>2904</v>
      </c>
      <c r="V175" t="s">
        <v>2862</v>
      </c>
    </row>
    <row r="176" spans="1:22" x14ac:dyDescent="0.25">
      <c r="A176" t="s">
        <v>2905</v>
      </c>
      <c r="B176" s="6">
        <v>45362.644050925926</v>
      </c>
      <c r="C176">
        <v>30</v>
      </c>
      <c r="D176">
        <v>0</v>
      </c>
      <c r="E176" t="s">
        <v>2095</v>
      </c>
      <c r="F176" t="b">
        <v>1</v>
      </c>
      <c r="G176">
        <v>30</v>
      </c>
      <c r="H176">
        <v>0</v>
      </c>
      <c r="I176" t="s">
        <v>2095</v>
      </c>
      <c r="J176" t="s">
        <v>2906</v>
      </c>
      <c r="K176">
        <v>0.65</v>
      </c>
      <c r="M176" t="s">
        <v>2059</v>
      </c>
      <c r="N176" t="s">
        <v>553</v>
      </c>
      <c r="O176" t="s">
        <v>2060</v>
      </c>
      <c r="P176">
        <v>0</v>
      </c>
      <c r="Q176" t="s">
        <v>2907</v>
      </c>
      <c r="V176" t="s">
        <v>2862</v>
      </c>
    </row>
    <row r="177" spans="1:22" x14ac:dyDescent="0.25">
      <c r="A177" t="s">
        <v>2908</v>
      </c>
      <c r="B177" s="6">
        <v>45362.789652777778</v>
      </c>
      <c r="C177">
        <v>15</v>
      </c>
      <c r="D177">
        <v>0</v>
      </c>
      <c r="E177" t="s">
        <v>2095</v>
      </c>
      <c r="F177" t="b">
        <v>1</v>
      </c>
      <c r="G177">
        <v>15</v>
      </c>
      <c r="H177">
        <v>0</v>
      </c>
      <c r="I177" t="s">
        <v>2095</v>
      </c>
      <c r="J177" t="s">
        <v>2909</v>
      </c>
      <c r="K177">
        <v>0.43</v>
      </c>
      <c r="M177" t="s">
        <v>2059</v>
      </c>
      <c r="N177" t="s">
        <v>553</v>
      </c>
      <c r="O177" t="s">
        <v>2060</v>
      </c>
      <c r="P177">
        <v>0</v>
      </c>
      <c r="Q177" t="s">
        <v>2910</v>
      </c>
      <c r="V177" t="s">
        <v>2862</v>
      </c>
    </row>
    <row r="178" spans="1:22" x14ac:dyDescent="0.25">
      <c r="A178" t="s">
        <v>2911</v>
      </c>
      <c r="B178" s="6">
        <v>45362.802557870367</v>
      </c>
      <c r="C178">
        <v>15</v>
      </c>
      <c r="D178">
        <v>0</v>
      </c>
      <c r="E178" t="s">
        <v>2095</v>
      </c>
      <c r="F178" t="b">
        <v>1</v>
      </c>
      <c r="G178">
        <v>15</v>
      </c>
      <c r="H178">
        <v>0</v>
      </c>
      <c r="I178" t="s">
        <v>2095</v>
      </c>
      <c r="J178" t="s">
        <v>2912</v>
      </c>
      <c r="K178">
        <v>0.43</v>
      </c>
      <c r="M178" t="s">
        <v>2059</v>
      </c>
      <c r="N178" t="s">
        <v>553</v>
      </c>
      <c r="O178" t="s">
        <v>2060</v>
      </c>
      <c r="P178">
        <v>0</v>
      </c>
      <c r="Q178" t="s">
        <v>2913</v>
      </c>
      <c r="V178" t="s">
        <v>2862</v>
      </c>
    </row>
    <row r="179" spans="1:22" x14ac:dyDescent="0.25">
      <c r="B179" s="6">
        <v>45362.887916666667</v>
      </c>
      <c r="C179">
        <v>30</v>
      </c>
      <c r="E179" t="s">
        <v>2095</v>
      </c>
      <c r="N179" t="s">
        <v>2160</v>
      </c>
    </row>
    <row r="180" spans="1:22" x14ac:dyDescent="0.25">
      <c r="A180" t="s">
        <v>2914</v>
      </c>
      <c r="B180" s="6">
        <v>45362.899085648147</v>
      </c>
      <c r="C180">
        <v>30</v>
      </c>
      <c r="D180">
        <v>0</v>
      </c>
      <c r="E180" t="s">
        <v>2095</v>
      </c>
      <c r="F180" t="b">
        <v>1</v>
      </c>
      <c r="G180">
        <v>30</v>
      </c>
      <c r="H180">
        <v>0</v>
      </c>
      <c r="I180" t="s">
        <v>2095</v>
      </c>
      <c r="J180" t="s">
        <v>2915</v>
      </c>
      <c r="K180">
        <v>0.65</v>
      </c>
      <c r="M180" t="s">
        <v>2059</v>
      </c>
      <c r="N180" t="s">
        <v>553</v>
      </c>
      <c r="O180" t="s">
        <v>2060</v>
      </c>
      <c r="P180">
        <v>0</v>
      </c>
      <c r="Q180" t="s">
        <v>2916</v>
      </c>
      <c r="V180" t="s">
        <v>2862</v>
      </c>
    </row>
    <row r="181" spans="1:22" x14ac:dyDescent="0.25">
      <c r="A181" t="s">
        <v>2917</v>
      </c>
      <c r="B181" s="6">
        <v>45362.904942129629</v>
      </c>
      <c r="C181">
        <v>30</v>
      </c>
      <c r="D181">
        <v>0</v>
      </c>
      <c r="E181" t="s">
        <v>2095</v>
      </c>
      <c r="F181" t="b">
        <v>1</v>
      </c>
      <c r="G181">
        <v>30</v>
      </c>
      <c r="H181">
        <v>0</v>
      </c>
      <c r="I181" t="s">
        <v>2095</v>
      </c>
      <c r="J181" t="s">
        <v>2918</v>
      </c>
      <c r="K181">
        <v>0.65</v>
      </c>
      <c r="M181" t="s">
        <v>2059</v>
      </c>
      <c r="N181" t="s">
        <v>553</v>
      </c>
      <c r="O181" t="s">
        <v>2060</v>
      </c>
      <c r="P181">
        <v>0</v>
      </c>
      <c r="Q181" t="s">
        <v>2919</v>
      </c>
      <c r="V181" t="s">
        <v>2862</v>
      </c>
    </row>
    <row r="182" spans="1:22" x14ac:dyDescent="0.25">
      <c r="A182" t="s">
        <v>2920</v>
      </c>
      <c r="B182" s="6">
        <v>45362.957152777781</v>
      </c>
      <c r="C182">
        <v>15</v>
      </c>
      <c r="D182">
        <v>0</v>
      </c>
      <c r="E182" t="s">
        <v>2095</v>
      </c>
      <c r="F182" t="b">
        <v>1</v>
      </c>
      <c r="G182">
        <v>15</v>
      </c>
      <c r="H182">
        <v>0</v>
      </c>
      <c r="I182" t="s">
        <v>2095</v>
      </c>
      <c r="J182" t="s">
        <v>2921</v>
      </c>
      <c r="K182">
        <v>0.43</v>
      </c>
      <c r="M182" t="s">
        <v>2059</v>
      </c>
      <c r="N182" t="s">
        <v>553</v>
      </c>
      <c r="O182" t="s">
        <v>2060</v>
      </c>
      <c r="P182">
        <v>0</v>
      </c>
      <c r="Q182" t="s">
        <v>2922</v>
      </c>
      <c r="V182" t="s">
        <v>2862</v>
      </c>
    </row>
    <row r="183" spans="1:22" x14ac:dyDescent="0.25">
      <c r="A183" t="s">
        <v>2923</v>
      </c>
      <c r="B183" s="6">
        <v>45363.44835648148</v>
      </c>
      <c r="C183">
        <v>15</v>
      </c>
      <c r="D183">
        <v>0</v>
      </c>
      <c r="E183" t="s">
        <v>2095</v>
      </c>
      <c r="F183" t="b">
        <v>1</v>
      </c>
      <c r="G183">
        <v>15</v>
      </c>
      <c r="H183">
        <v>0</v>
      </c>
      <c r="I183" t="s">
        <v>2095</v>
      </c>
      <c r="J183" t="s">
        <v>2924</v>
      </c>
      <c r="K183">
        <v>0.43</v>
      </c>
      <c r="M183" t="s">
        <v>2059</v>
      </c>
      <c r="N183" t="s">
        <v>553</v>
      </c>
      <c r="O183" t="s">
        <v>2060</v>
      </c>
      <c r="P183">
        <v>0</v>
      </c>
      <c r="Q183" t="s">
        <v>2925</v>
      </c>
      <c r="V183" t="s">
        <v>2926</v>
      </c>
    </row>
    <row r="184" spans="1:22" x14ac:dyDescent="0.25">
      <c r="A184" t="s">
        <v>2927</v>
      </c>
      <c r="B184" s="6">
        <v>45363.476909722223</v>
      </c>
      <c r="C184">
        <v>15</v>
      </c>
      <c r="D184">
        <v>0</v>
      </c>
      <c r="E184" t="s">
        <v>2095</v>
      </c>
      <c r="F184" t="b">
        <v>1</v>
      </c>
      <c r="G184">
        <v>15</v>
      </c>
      <c r="H184">
        <v>0</v>
      </c>
      <c r="I184" t="s">
        <v>2095</v>
      </c>
      <c r="J184" t="s">
        <v>2928</v>
      </c>
      <c r="K184">
        <v>0.43</v>
      </c>
      <c r="M184" t="s">
        <v>2059</v>
      </c>
      <c r="N184" t="s">
        <v>553</v>
      </c>
      <c r="O184" t="s">
        <v>2060</v>
      </c>
      <c r="P184">
        <v>0</v>
      </c>
      <c r="Q184" t="s">
        <v>2929</v>
      </c>
      <c r="V184" t="s">
        <v>2926</v>
      </c>
    </row>
    <row r="185" spans="1:22" x14ac:dyDescent="0.25">
      <c r="B185" s="6">
        <v>45363.575567129628</v>
      </c>
      <c r="C185">
        <v>15</v>
      </c>
      <c r="E185" t="s">
        <v>2095</v>
      </c>
      <c r="N185" t="s">
        <v>2160</v>
      </c>
    </row>
    <row r="186" spans="1:22" x14ac:dyDescent="0.25">
      <c r="A186" t="s">
        <v>2930</v>
      </c>
      <c r="B186" s="6">
        <v>45363.580358796295</v>
      </c>
      <c r="C186">
        <v>30</v>
      </c>
      <c r="D186">
        <v>0</v>
      </c>
      <c r="E186" t="s">
        <v>2095</v>
      </c>
      <c r="F186" t="b">
        <v>1</v>
      </c>
      <c r="G186">
        <v>30</v>
      </c>
      <c r="H186">
        <v>0</v>
      </c>
      <c r="I186" t="s">
        <v>2095</v>
      </c>
      <c r="J186" t="s">
        <v>2931</v>
      </c>
      <c r="K186">
        <v>0.65</v>
      </c>
      <c r="M186" t="s">
        <v>2059</v>
      </c>
      <c r="N186" t="s">
        <v>553</v>
      </c>
      <c r="O186" t="s">
        <v>2060</v>
      </c>
      <c r="P186">
        <v>0</v>
      </c>
      <c r="Q186" t="s">
        <v>2932</v>
      </c>
      <c r="V186" t="s">
        <v>2926</v>
      </c>
    </row>
    <row r="187" spans="1:22" x14ac:dyDescent="0.25">
      <c r="A187" t="s">
        <v>2933</v>
      </c>
      <c r="B187" s="6">
        <v>45363.634293981479</v>
      </c>
      <c r="C187">
        <v>15</v>
      </c>
      <c r="D187">
        <v>0</v>
      </c>
      <c r="E187" t="s">
        <v>2095</v>
      </c>
      <c r="F187" t="b">
        <v>1</v>
      </c>
      <c r="G187">
        <v>15</v>
      </c>
      <c r="H187">
        <v>0</v>
      </c>
      <c r="I187" t="s">
        <v>2095</v>
      </c>
      <c r="J187" t="s">
        <v>2934</v>
      </c>
      <c r="K187">
        <v>0.49</v>
      </c>
      <c r="M187" t="s">
        <v>2059</v>
      </c>
      <c r="N187" t="s">
        <v>553</v>
      </c>
      <c r="O187" t="s">
        <v>2060</v>
      </c>
      <c r="P187">
        <v>0</v>
      </c>
      <c r="Q187" t="s">
        <v>2935</v>
      </c>
      <c r="V187" t="s">
        <v>2926</v>
      </c>
    </row>
    <row r="188" spans="1:22" x14ac:dyDescent="0.25">
      <c r="A188" t="s">
        <v>2936</v>
      </c>
      <c r="B188" s="6">
        <v>45363.66065972222</v>
      </c>
      <c r="C188">
        <v>30</v>
      </c>
      <c r="D188">
        <v>0</v>
      </c>
      <c r="E188" t="s">
        <v>2095</v>
      </c>
      <c r="F188" t="b">
        <v>1</v>
      </c>
      <c r="G188">
        <v>30</v>
      </c>
      <c r="H188">
        <v>0</v>
      </c>
      <c r="I188" t="s">
        <v>2095</v>
      </c>
      <c r="J188" t="s">
        <v>2937</v>
      </c>
      <c r="K188">
        <v>0.65</v>
      </c>
      <c r="M188" t="s">
        <v>2059</v>
      </c>
      <c r="N188" t="s">
        <v>553</v>
      </c>
      <c r="O188" t="s">
        <v>2060</v>
      </c>
      <c r="P188">
        <v>0</v>
      </c>
      <c r="Q188" t="s">
        <v>2938</v>
      </c>
      <c r="V188" t="s">
        <v>2926</v>
      </c>
    </row>
    <row r="189" spans="1:22" x14ac:dyDescent="0.25">
      <c r="A189" t="s">
        <v>2939</v>
      </c>
      <c r="B189" s="6">
        <v>45363.685185185182</v>
      </c>
      <c r="C189">
        <v>30</v>
      </c>
      <c r="D189">
        <v>0</v>
      </c>
      <c r="E189" t="s">
        <v>2095</v>
      </c>
      <c r="F189" t="b">
        <v>1</v>
      </c>
      <c r="G189">
        <v>30</v>
      </c>
      <c r="H189">
        <v>0</v>
      </c>
      <c r="I189" t="s">
        <v>2095</v>
      </c>
      <c r="J189" t="s">
        <v>2940</v>
      </c>
      <c r="K189">
        <v>0.65</v>
      </c>
      <c r="M189" t="s">
        <v>2059</v>
      </c>
      <c r="N189" t="s">
        <v>553</v>
      </c>
      <c r="O189" t="s">
        <v>2060</v>
      </c>
      <c r="P189">
        <v>0</v>
      </c>
      <c r="Q189" t="s">
        <v>2941</v>
      </c>
      <c r="V189" t="s">
        <v>2926</v>
      </c>
    </row>
    <row r="190" spans="1:22" x14ac:dyDescent="0.25">
      <c r="A190" t="s">
        <v>2942</v>
      </c>
      <c r="B190" s="6">
        <v>45363.699791666666</v>
      </c>
      <c r="C190">
        <v>15</v>
      </c>
      <c r="D190">
        <v>0</v>
      </c>
      <c r="E190" t="s">
        <v>2095</v>
      </c>
      <c r="F190" t="b">
        <v>1</v>
      </c>
      <c r="G190">
        <v>15</v>
      </c>
      <c r="H190">
        <v>0</v>
      </c>
      <c r="I190" t="s">
        <v>2095</v>
      </c>
      <c r="J190" t="s">
        <v>2943</v>
      </c>
      <c r="K190">
        <v>0.49</v>
      </c>
      <c r="M190" t="s">
        <v>2059</v>
      </c>
      <c r="N190" t="s">
        <v>553</v>
      </c>
      <c r="O190" t="s">
        <v>2060</v>
      </c>
      <c r="P190">
        <v>0</v>
      </c>
      <c r="Q190" t="s">
        <v>2944</v>
      </c>
      <c r="V190" t="s">
        <v>2926</v>
      </c>
    </row>
    <row r="191" spans="1:22" x14ac:dyDescent="0.25">
      <c r="B191" s="6">
        <v>45363.713900462964</v>
      </c>
      <c r="C191">
        <v>15</v>
      </c>
      <c r="E191" t="s">
        <v>2095</v>
      </c>
      <c r="N191" t="s">
        <v>2160</v>
      </c>
    </row>
    <row r="192" spans="1:22" x14ac:dyDescent="0.25">
      <c r="A192" t="s">
        <v>2945</v>
      </c>
      <c r="B192" s="6">
        <v>45363.71707175926</v>
      </c>
      <c r="C192">
        <v>15</v>
      </c>
      <c r="D192">
        <v>0</v>
      </c>
      <c r="E192" t="s">
        <v>2095</v>
      </c>
      <c r="F192" t="b">
        <v>1</v>
      </c>
      <c r="G192">
        <v>15</v>
      </c>
      <c r="H192">
        <v>0</v>
      </c>
      <c r="I192" t="s">
        <v>2095</v>
      </c>
      <c r="J192" t="s">
        <v>2946</v>
      </c>
      <c r="K192">
        <v>0.43</v>
      </c>
      <c r="M192" t="s">
        <v>2059</v>
      </c>
      <c r="N192" t="s">
        <v>553</v>
      </c>
      <c r="O192" t="s">
        <v>2060</v>
      </c>
      <c r="P192">
        <v>0</v>
      </c>
      <c r="Q192" t="s">
        <v>2947</v>
      </c>
      <c r="V192" t="s">
        <v>2926</v>
      </c>
    </row>
    <row r="193" spans="1:22" x14ac:dyDescent="0.25">
      <c r="B193" s="6">
        <v>45363.72383101852</v>
      </c>
      <c r="C193">
        <v>30</v>
      </c>
      <c r="E193" t="s">
        <v>2095</v>
      </c>
      <c r="N193" t="s">
        <v>2160</v>
      </c>
    </row>
    <row r="194" spans="1:22" x14ac:dyDescent="0.25">
      <c r="A194" t="s">
        <v>2948</v>
      </c>
      <c r="B194" s="6">
        <v>45363.725486111114</v>
      </c>
      <c r="C194">
        <v>15</v>
      </c>
      <c r="D194">
        <v>0</v>
      </c>
      <c r="E194" t="s">
        <v>2095</v>
      </c>
      <c r="F194" t="b">
        <v>0</v>
      </c>
      <c r="G194">
        <v>15</v>
      </c>
      <c r="H194">
        <v>0</v>
      </c>
      <c r="I194" t="s">
        <v>2095</v>
      </c>
      <c r="K194">
        <v>0</v>
      </c>
      <c r="M194" t="s">
        <v>2059</v>
      </c>
      <c r="N194" t="s">
        <v>1031</v>
      </c>
      <c r="O194" t="s">
        <v>2949</v>
      </c>
      <c r="P194">
        <v>0</v>
      </c>
      <c r="Q194" t="s">
        <v>2950</v>
      </c>
    </row>
    <row r="195" spans="1:22" x14ac:dyDescent="0.25">
      <c r="A195" t="s">
        <v>2951</v>
      </c>
      <c r="B195" s="6">
        <v>45363.727210648147</v>
      </c>
      <c r="C195">
        <v>15</v>
      </c>
      <c r="D195">
        <v>0</v>
      </c>
      <c r="E195" t="s">
        <v>2095</v>
      </c>
      <c r="F195" t="b">
        <v>1</v>
      </c>
      <c r="G195">
        <v>15</v>
      </c>
      <c r="H195">
        <v>0</v>
      </c>
      <c r="I195" t="s">
        <v>2095</v>
      </c>
      <c r="J195" t="s">
        <v>2952</v>
      </c>
      <c r="K195">
        <v>0.43</v>
      </c>
      <c r="M195" t="s">
        <v>2059</v>
      </c>
      <c r="N195" t="s">
        <v>553</v>
      </c>
      <c r="O195" t="s">
        <v>2060</v>
      </c>
      <c r="P195">
        <v>0</v>
      </c>
      <c r="Q195" t="s">
        <v>2953</v>
      </c>
      <c r="V195" t="s">
        <v>2926</v>
      </c>
    </row>
    <row r="196" spans="1:22" x14ac:dyDescent="0.25">
      <c r="B196" s="6">
        <v>45363.729895833334</v>
      </c>
      <c r="C196">
        <v>15</v>
      </c>
      <c r="E196" t="s">
        <v>2095</v>
      </c>
      <c r="N196" t="s">
        <v>2160</v>
      </c>
    </row>
    <row r="197" spans="1:22" x14ac:dyDescent="0.25">
      <c r="A197" t="s">
        <v>2954</v>
      </c>
      <c r="B197" s="6">
        <v>45363.746122685188</v>
      </c>
      <c r="C197">
        <v>30</v>
      </c>
      <c r="D197">
        <v>0</v>
      </c>
      <c r="E197" t="s">
        <v>2095</v>
      </c>
      <c r="F197" t="b">
        <v>1</v>
      </c>
      <c r="G197">
        <v>30</v>
      </c>
      <c r="H197">
        <v>0</v>
      </c>
      <c r="I197" t="s">
        <v>2095</v>
      </c>
      <c r="J197" t="s">
        <v>2955</v>
      </c>
      <c r="K197">
        <v>0.56000000000000005</v>
      </c>
      <c r="M197" t="s">
        <v>2059</v>
      </c>
      <c r="N197" t="s">
        <v>553</v>
      </c>
      <c r="O197" t="s">
        <v>2060</v>
      </c>
      <c r="P197">
        <v>0</v>
      </c>
      <c r="Q197" t="s">
        <v>2956</v>
      </c>
      <c r="V197" t="s">
        <v>2926</v>
      </c>
    </row>
    <row r="198" spans="1:22" x14ac:dyDescent="0.25">
      <c r="A198" t="s">
        <v>2957</v>
      </c>
      <c r="B198" s="6">
        <v>45363.808229166665</v>
      </c>
      <c r="C198">
        <v>30</v>
      </c>
      <c r="D198">
        <v>0</v>
      </c>
      <c r="E198" t="s">
        <v>2095</v>
      </c>
      <c r="F198" t="b">
        <v>1</v>
      </c>
      <c r="G198">
        <v>30</v>
      </c>
      <c r="H198">
        <v>0</v>
      </c>
      <c r="I198" t="s">
        <v>2095</v>
      </c>
      <c r="J198" t="s">
        <v>2958</v>
      </c>
      <c r="K198">
        <v>0.65</v>
      </c>
      <c r="M198" t="s">
        <v>2059</v>
      </c>
      <c r="N198" t="s">
        <v>553</v>
      </c>
      <c r="O198" t="s">
        <v>2060</v>
      </c>
      <c r="P198">
        <v>0</v>
      </c>
      <c r="Q198" t="s">
        <v>2959</v>
      </c>
      <c r="V198" t="s">
        <v>2926</v>
      </c>
    </row>
    <row r="199" spans="1:22" x14ac:dyDescent="0.25">
      <c r="B199" s="6">
        <v>45363.881145833337</v>
      </c>
      <c r="C199">
        <v>30</v>
      </c>
      <c r="E199" t="s">
        <v>2095</v>
      </c>
      <c r="N199" t="s">
        <v>2160</v>
      </c>
    </row>
    <row r="200" spans="1:22" x14ac:dyDescent="0.25">
      <c r="B200" s="6">
        <v>45363.899039351854</v>
      </c>
      <c r="C200">
        <v>30</v>
      </c>
      <c r="E200" t="s">
        <v>2095</v>
      </c>
      <c r="N200" t="s">
        <v>2160</v>
      </c>
    </row>
    <row r="201" spans="1:22" x14ac:dyDescent="0.25">
      <c r="A201" t="s">
        <v>2960</v>
      </c>
      <c r="B201" s="6">
        <v>45363.907280092593</v>
      </c>
      <c r="C201">
        <v>30</v>
      </c>
      <c r="D201">
        <v>0</v>
      </c>
      <c r="E201" t="s">
        <v>2095</v>
      </c>
      <c r="F201" t="b">
        <v>1</v>
      </c>
      <c r="G201">
        <v>30</v>
      </c>
      <c r="H201">
        <v>0</v>
      </c>
      <c r="I201" t="s">
        <v>2095</v>
      </c>
      <c r="J201" t="s">
        <v>2961</v>
      </c>
      <c r="K201">
        <v>0.65</v>
      </c>
      <c r="M201" t="s">
        <v>2059</v>
      </c>
      <c r="N201" t="s">
        <v>553</v>
      </c>
      <c r="O201" t="s">
        <v>2060</v>
      </c>
      <c r="P201">
        <v>0</v>
      </c>
      <c r="Q201" t="s">
        <v>2962</v>
      </c>
      <c r="V201" t="s">
        <v>2926</v>
      </c>
    </row>
    <row r="202" spans="1:22" x14ac:dyDescent="0.25">
      <c r="A202" t="s">
        <v>2963</v>
      </c>
      <c r="B202" s="6">
        <v>45363.908622685187</v>
      </c>
      <c r="C202">
        <v>15</v>
      </c>
      <c r="D202">
        <v>0</v>
      </c>
      <c r="E202" t="s">
        <v>2095</v>
      </c>
      <c r="F202" t="b">
        <v>1</v>
      </c>
      <c r="G202">
        <v>15</v>
      </c>
      <c r="H202">
        <v>0</v>
      </c>
      <c r="I202" t="s">
        <v>2095</v>
      </c>
      <c r="J202" t="s">
        <v>2964</v>
      </c>
      <c r="K202">
        <v>0.43</v>
      </c>
      <c r="M202" t="s">
        <v>2059</v>
      </c>
      <c r="N202" t="s">
        <v>553</v>
      </c>
      <c r="O202" t="s">
        <v>2060</v>
      </c>
      <c r="P202">
        <v>0</v>
      </c>
      <c r="Q202" t="s">
        <v>2965</v>
      </c>
      <c r="V202" t="s">
        <v>2926</v>
      </c>
    </row>
    <row r="203" spans="1:22" x14ac:dyDescent="0.25">
      <c r="A203" t="s">
        <v>2966</v>
      </c>
      <c r="B203" s="6">
        <v>45363.915370370371</v>
      </c>
      <c r="C203">
        <v>30</v>
      </c>
      <c r="D203">
        <v>0</v>
      </c>
      <c r="E203" t="s">
        <v>2095</v>
      </c>
      <c r="F203" t="b">
        <v>1</v>
      </c>
      <c r="G203">
        <v>30</v>
      </c>
      <c r="H203">
        <v>0</v>
      </c>
      <c r="I203" t="s">
        <v>2095</v>
      </c>
      <c r="J203" t="s">
        <v>2967</v>
      </c>
      <c r="K203">
        <v>0.65</v>
      </c>
      <c r="M203" t="s">
        <v>2059</v>
      </c>
      <c r="N203" t="s">
        <v>553</v>
      </c>
      <c r="O203" t="s">
        <v>2060</v>
      </c>
      <c r="P203">
        <v>0</v>
      </c>
      <c r="Q203" t="s">
        <v>2968</v>
      </c>
      <c r="V203" t="s">
        <v>2926</v>
      </c>
    </row>
    <row r="204" spans="1:22" x14ac:dyDescent="0.25">
      <c r="A204" t="s">
        <v>2969</v>
      </c>
      <c r="B204" s="6">
        <v>45364.06490740741</v>
      </c>
      <c r="C204">
        <v>30</v>
      </c>
      <c r="D204">
        <v>0</v>
      </c>
      <c r="E204" t="s">
        <v>2095</v>
      </c>
      <c r="F204" t="b">
        <v>1</v>
      </c>
      <c r="G204">
        <v>30</v>
      </c>
      <c r="H204">
        <v>0</v>
      </c>
      <c r="I204" t="s">
        <v>2095</v>
      </c>
      <c r="J204" t="s">
        <v>2970</v>
      </c>
      <c r="K204">
        <v>0.65</v>
      </c>
      <c r="M204" t="s">
        <v>2059</v>
      </c>
      <c r="N204" t="s">
        <v>553</v>
      </c>
      <c r="O204" t="s">
        <v>2060</v>
      </c>
      <c r="P204">
        <v>0</v>
      </c>
      <c r="Q204" t="s">
        <v>2971</v>
      </c>
      <c r="V204" t="s">
        <v>2972</v>
      </c>
    </row>
    <row r="205" spans="1:22" x14ac:dyDescent="0.25">
      <c r="B205" s="6">
        <v>45364.377743055556</v>
      </c>
      <c r="C205">
        <v>15</v>
      </c>
      <c r="E205" t="s">
        <v>2095</v>
      </c>
      <c r="N205" t="s">
        <v>2160</v>
      </c>
    </row>
    <row r="206" spans="1:22" x14ac:dyDescent="0.25">
      <c r="B206" s="6">
        <v>45364.393020833333</v>
      </c>
      <c r="C206">
        <v>15</v>
      </c>
      <c r="E206" t="s">
        <v>2095</v>
      </c>
      <c r="N206" t="s">
        <v>2160</v>
      </c>
    </row>
    <row r="207" spans="1:22" x14ac:dyDescent="0.25">
      <c r="A207" t="s">
        <v>2973</v>
      </c>
      <c r="B207" s="6">
        <v>45364.400821759256</v>
      </c>
      <c r="C207">
        <v>15</v>
      </c>
      <c r="D207">
        <v>0</v>
      </c>
      <c r="E207" t="s">
        <v>2095</v>
      </c>
      <c r="F207" t="b">
        <v>1</v>
      </c>
      <c r="G207">
        <v>15</v>
      </c>
      <c r="H207">
        <v>0</v>
      </c>
      <c r="I207" t="s">
        <v>2095</v>
      </c>
      <c r="J207" t="s">
        <v>2974</v>
      </c>
      <c r="K207">
        <v>0.43</v>
      </c>
      <c r="M207" t="s">
        <v>2059</v>
      </c>
      <c r="N207" t="s">
        <v>553</v>
      </c>
      <c r="O207" t="s">
        <v>2060</v>
      </c>
      <c r="P207">
        <v>0</v>
      </c>
      <c r="Q207" t="s">
        <v>2975</v>
      </c>
      <c r="V207" t="s">
        <v>2972</v>
      </c>
    </row>
    <row r="208" spans="1:22" x14ac:dyDescent="0.25">
      <c r="A208" t="s">
        <v>2976</v>
      </c>
      <c r="B208" s="6">
        <v>45364.436851851853</v>
      </c>
      <c r="C208">
        <v>15</v>
      </c>
      <c r="D208">
        <v>0</v>
      </c>
      <c r="E208" t="s">
        <v>2095</v>
      </c>
      <c r="F208" t="b">
        <v>1</v>
      </c>
      <c r="G208">
        <v>15</v>
      </c>
      <c r="H208">
        <v>0</v>
      </c>
      <c r="I208" t="s">
        <v>2095</v>
      </c>
      <c r="J208" t="s">
        <v>2977</v>
      </c>
      <c r="K208">
        <v>0.49</v>
      </c>
      <c r="M208" t="s">
        <v>2059</v>
      </c>
      <c r="N208" t="s">
        <v>553</v>
      </c>
      <c r="O208" t="s">
        <v>2060</v>
      </c>
      <c r="P208">
        <v>0</v>
      </c>
      <c r="Q208" t="s">
        <v>2978</v>
      </c>
      <c r="V208" t="s">
        <v>2972</v>
      </c>
    </row>
    <row r="209" spans="1:22" x14ac:dyDescent="0.25">
      <c r="A209" t="s">
        <v>2979</v>
      </c>
      <c r="B209" s="6">
        <v>45364.455451388887</v>
      </c>
      <c r="C209">
        <v>15</v>
      </c>
      <c r="D209">
        <v>0</v>
      </c>
      <c r="E209" t="s">
        <v>2095</v>
      </c>
      <c r="F209" t="b">
        <v>1</v>
      </c>
      <c r="G209">
        <v>15</v>
      </c>
      <c r="H209">
        <v>0</v>
      </c>
      <c r="I209" t="s">
        <v>2095</v>
      </c>
      <c r="J209" t="s">
        <v>2980</v>
      </c>
      <c r="K209">
        <v>0.43</v>
      </c>
      <c r="M209" t="s">
        <v>2059</v>
      </c>
      <c r="N209" t="s">
        <v>553</v>
      </c>
      <c r="O209" t="s">
        <v>2060</v>
      </c>
      <c r="P209">
        <v>0</v>
      </c>
      <c r="Q209" t="s">
        <v>2981</v>
      </c>
      <c r="V209" t="s">
        <v>2972</v>
      </c>
    </row>
    <row r="210" spans="1:22" x14ac:dyDescent="0.25">
      <c r="A210" t="s">
        <v>2982</v>
      </c>
      <c r="B210" s="6">
        <v>45364.464907407404</v>
      </c>
      <c r="C210">
        <v>15</v>
      </c>
      <c r="D210">
        <v>0</v>
      </c>
      <c r="E210" t="s">
        <v>2095</v>
      </c>
      <c r="F210" t="b">
        <v>1</v>
      </c>
      <c r="G210">
        <v>15</v>
      </c>
      <c r="H210">
        <v>0</v>
      </c>
      <c r="I210" t="s">
        <v>2095</v>
      </c>
      <c r="J210" t="s">
        <v>2983</v>
      </c>
      <c r="K210">
        <v>0.38</v>
      </c>
      <c r="M210" t="s">
        <v>2059</v>
      </c>
      <c r="N210" t="s">
        <v>553</v>
      </c>
      <c r="O210" t="s">
        <v>2060</v>
      </c>
      <c r="P210">
        <v>0</v>
      </c>
      <c r="Q210" t="s">
        <v>2984</v>
      </c>
      <c r="V210" t="s">
        <v>2972</v>
      </c>
    </row>
    <row r="211" spans="1:22" x14ac:dyDescent="0.25">
      <c r="A211" t="s">
        <v>2985</v>
      </c>
      <c r="B211" s="6">
        <v>45364.481851851851</v>
      </c>
      <c r="C211">
        <v>30</v>
      </c>
      <c r="D211">
        <v>0</v>
      </c>
      <c r="E211" t="s">
        <v>2095</v>
      </c>
      <c r="F211" t="b">
        <v>1</v>
      </c>
      <c r="G211">
        <v>30</v>
      </c>
      <c r="H211">
        <v>0</v>
      </c>
      <c r="I211" t="s">
        <v>2095</v>
      </c>
      <c r="J211" t="s">
        <v>2986</v>
      </c>
      <c r="K211">
        <v>0.65</v>
      </c>
      <c r="M211" t="s">
        <v>2059</v>
      </c>
      <c r="N211" t="s">
        <v>553</v>
      </c>
      <c r="O211" t="s">
        <v>2060</v>
      </c>
      <c r="P211">
        <v>0</v>
      </c>
      <c r="Q211" t="s">
        <v>2987</v>
      </c>
      <c r="V211" t="s">
        <v>2972</v>
      </c>
    </row>
    <row r="212" spans="1:22" x14ac:dyDescent="0.25">
      <c r="A212" t="s">
        <v>2988</v>
      </c>
      <c r="B212" s="6">
        <v>45364.501770833333</v>
      </c>
      <c r="C212">
        <v>15</v>
      </c>
      <c r="D212">
        <v>0</v>
      </c>
      <c r="E212" t="s">
        <v>2095</v>
      </c>
      <c r="F212" t="b">
        <v>1</v>
      </c>
      <c r="G212">
        <v>15</v>
      </c>
      <c r="H212">
        <v>0</v>
      </c>
      <c r="I212" t="s">
        <v>2095</v>
      </c>
      <c r="J212" t="s">
        <v>2989</v>
      </c>
      <c r="K212">
        <v>0.43</v>
      </c>
      <c r="M212" t="s">
        <v>2059</v>
      </c>
      <c r="N212" t="s">
        <v>553</v>
      </c>
      <c r="O212" t="s">
        <v>2060</v>
      </c>
      <c r="P212">
        <v>0</v>
      </c>
      <c r="Q212" t="s">
        <v>2990</v>
      </c>
      <c r="V212" t="s">
        <v>2972</v>
      </c>
    </row>
    <row r="213" spans="1:22" x14ac:dyDescent="0.25">
      <c r="A213" t="s">
        <v>2991</v>
      </c>
      <c r="B213" s="6">
        <v>45364.511400462965</v>
      </c>
      <c r="C213">
        <v>30</v>
      </c>
      <c r="D213">
        <v>0</v>
      </c>
      <c r="E213" t="s">
        <v>2095</v>
      </c>
      <c r="F213" t="b">
        <v>1</v>
      </c>
      <c r="G213">
        <v>30</v>
      </c>
      <c r="H213">
        <v>0</v>
      </c>
      <c r="I213" t="s">
        <v>2095</v>
      </c>
      <c r="J213" t="s">
        <v>2992</v>
      </c>
      <c r="K213">
        <v>0.65</v>
      </c>
      <c r="M213" t="s">
        <v>2059</v>
      </c>
      <c r="N213" t="s">
        <v>553</v>
      </c>
      <c r="O213" t="s">
        <v>2060</v>
      </c>
      <c r="P213">
        <v>0</v>
      </c>
      <c r="Q213" t="s">
        <v>2993</v>
      </c>
      <c r="V213" t="s">
        <v>2972</v>
      </c>
    </row>
    <row r="214" spans="1:22" x14ac:dyDescent="0.25">
      <c r="A214" t="s">
        <v>2994</v>
      </c>
      <c r="B214" s="6">
        <v>45364.539548611108</v>
      </c>
      <c r="C214">
        <v>15</v>
      </c>
      <c r="D214">
        <v>0</v>
      </c>
      <c r="E214" t="s">
        <v>2095</v>
      </c>
      <c r="F214" t="b">
        <v>1</v>
      </c>
      <c r="G214">
        <v>15</v>
      </c>
      <c r="H214">
        <v>0</v>
      </c>
      <c r="I214" t="s">
        <v>2095</v>
      </c>
      <c r="J214" t="s">
        <v>2995</v>
      </c>
      <c r="K214">
        <v>0.43</v>
      </c>
      <c r="M214" t="s">
        <v>2059</v>
      </c>
      <c r="N214" t="s">
        <v>553</v>
      </c>
      <c r="O214" t="s">
        <v>2060</v>
      </c>
      <c r="P214">
        <v>0</v>
      </c>
      <c r="Q214" t="s">
        <v>2996</v>
      </c>
      <c r="V214" t="s">
        <v>2972</v>
      </c>
    </row>
    <row r="215" spans="1:22" x14ac:dyDescent="0.25">
      <c r="B215" s="6">
        <v>45364.55846064815</v>
      </c>
      <c r="C215">
        <v>15</v>
      </c>
      <c r="E215" t="s">
        <v>2095</v>
      </c>
      <c r="N215" t="s">
        <v>2160</v>
      </c>
    </row>
    <row r="216" spans="1:22" x14ac:dyDescent="0.25">
      <c r="A216" t="s">
        <v>2997</v>
      </c>
      <c r="B216" s="6">
        <v>45364.573761574073</v>
      </c>
      <c r="C216">
        <v>30</v>
      </c>
      <c r="D216">
        <v>0</v>
      </c>
      <c r="E216" t="s">
        <v>2095</v>
      </c>
      <c r="F216" t="b">
        <v>1</v>
      </c>
      <c r="G216">
        <v>30</v>
      </c>
      <c r="H216">
        <v>0</v>
      </c>
      <c r="I216" t="s">
        <v>2095</v>
      </c>
      <c r="J216" t="s">
        <v>2998</v>
      </c>
      <c r="K216">
        <v>0.65</v>
      </c>
      <c r="M216" t="s">
        <v>2059</v>
      </c>
      <c r="N216" t="s">
        <v>553</v>
      </c>
      <c r="O216" t="s">
        <v>2060</v>
      </c>
      <c r="P216">
        <v>0</v>
      </c>
      <c r="Q216" t="s">
        <v>2999</v>
      </c>
      <c r="V216" t="s">
        <v>2972</v>
      </c>
    </row>
    <row r="217" spans="1:22" x14ac:dyDescent="0.25">
      <c r="A217" t="s">
        <v>3000</v>
      </c>
      <c r="B217" s="6">
        <v>45364.576481481483</v>
      </c>
      <c r="C217">
        <v>30</v>
      </c>
      <c r="D217">
        <v>0</v>
      </c>
      <c r="E217" t="s">
        <v>2095</v>
      </c>
      <c r="F217" t="b">
        <v>1</v>
      </c>
      <c r="G217">
        <v>30</v>
      </c>
      <c r="H217">
        <v>0</v>
      </c>
      <c r="I217" t="s">
        <v>2095</v>
      </c>
      <c r="J217" t="s">
        <v>3001</v>
      </c>
      <c r="K217">
        <v>0.65</v>
      </c>
      <c r="M217" t="s">
        <v>2059</v>
      </c>
      <c r="N217" t="s">
        <v>553</v>
      </c>
      <c r="O217" t="s">
        <v>2060</v>
      </c>
      <c r="P217">
        <v>0</v>
      </c>
      <c r="Q217" t="s">
        <v>3002</v>
      </c>
      <c r="V217" t="s">
        <v>2972</v>
      </c>
    </row>
    <row r="218" spans="1:22" x14ac:dyDescent="0.25">
      <c r="A218" t="s">
        <v>3003</v>
      </c>
      <c r="B218" s="6">
        <v>45364.607986111114</v>
      </c>
      <c r="C218">
        <v>30</v>
      </c>
      <c r="D218">
        <v>0</v>
      </c>
      <c r="E218" t="s">
        <v>2095</v>
      </c>
      <c r="F218" t="b">
        <v>1</v>
      </c>
      <c r="G218">
        <v>30</v>
      </c>
      <c r="H218">
        <v>0</v>
      </c>
      <c r="I218" t="s">
        <v>2095</v>
      </c>
      <c r="J218" t="s">
        <v>3004</v>
      </c>
      <c r="K218">
        <v>0.65</v>
      </c>
      <c r="M218" t="s">
        <v>2059</v>
      </c>
      <c r="N218" t="s">
        <v>553</v>
      </c>
      <c r="O218" t="s">
        <v>2060</v>
      </c>
      <c r="P218">
        <v>0</v>
      </c>
      <c r="Q218" t="s">
        <v>3005</v>
      </c>
      <c r="V218" t="s">
        <v>2972</v>
      </c>
    </row>
    <row r="219" spans="1:22" x14ac:dyDescent="0.25">
      <c r="A219" t="s">
        <v>3006</v>
      </c>
      <c r="B219" s="6">
        <v>45364.612500000003</v>
      </c>
      <c r="C219">
        <v>15</v>
      </c>
      <c r="D219">
        <v>0</v>
      </c>
      <c r="E219" t="s">
        <v>2095</v>
      </c>
      <c r="F219" t="b">
        <v>1</v>
      </c>
      <c r="G219">
        <v>15</v>
      </c>
      <c r="H219">
        <v>0</v>
      </c>
      <c r="I219" t="s">
        <v>2095</v>
      </c>
      <c r="J219" t="s">
        <v>3007</v>
      </c>
      <c r="K219">
        <v>0.49</v>
      </c>
      <c r="M219" t="s">
        <v>2059</v>
      </c>
      <c r="N219" t="s">
        <v>553</v>
      </c>
      <c r="O219" t="s">
        <v>2060</v>
      </c>
      <c r="P219">
        <v>0</v>
      </c>
      <c r="Q219" t="s">
        <v>3008</v>
      </c>
      <c r="V219" t="s">
        <v>2972</v>
      </c>
    </row>
    <row r="220" spans="1:22" x14ac:dyDescent="0.25">
      <c r="A220" t="s">
        <v>3009</v>
      </c>
      <c r="B220" s="6">
        <v>45364.668252314812</v>
      </c>
      <c r="C220">
        <v>30</v>
      </c>
      <c r="D220">
        <v>0</v>
      </c>
      <c r="E220" t="s">
        <v>2095</v>
      </c>
      <c r="F220" t="b">
        <v>1</v>
      </c>
      <c r="G220">
        <v>30</v>
      </c>
      <c r="H220">
        <v>0</v>
      </c>
      <c r="I220" t="s">
        <v>2095</v>
      </c>
      <c r="J220" t="s">
        <v>3010</v>
      </c>
      <c r="K220">
        <v>0.65</v>
      </c>
      <c r="M220" t="s">
        <v>2059</v>
      </c>
      <c r="N220" t="s">
        <v>553</v>
      </c>
      <c r="O220" t="s">
        <v>2060</v>
      </c>
      <c r="P220">
        <v>0</v>
      </c>
      <c r="Q220" t="s">
        <v>3011</v>
      </c>
      <c r="V220" t="s">
        <v>2972</v>
      </c>
    </row>
    <row r="221" spans="1:22" x14ac:dyDescent="0.25">
      <c r="A221" t="s">
        <v>3012</v>
      </c>
      <c r="B221" s="6">
        <v>45364.692685185182</v>
      </c>
      <c r="C221">
        <v>15</v>
      </c>
      <c r="D221">
        <v>0</v>
      </c>
      <c r="E221" t="s">
        <v>2095</v>
      </c>
      <c r="F221" t="b">
        <v>1</v>
      </c>
      <c r="G221">
        <v>15</v>
      </c>
      <c r="H221">
        <v>0</v>
      </c>
      <c r="I221" t="s">
        <v>2095</v>
      </c>
      <c r="J221" t="s">
        <v>3013</v>
      </c>
      <c r="K221">
        <v>0.43</v>
      </c>
      <c r="M221" t="s">
        <v>2059</v>
      </c>
      <c r="N221" t="s">
        <v>553</v>
      </c>
      <c r="O221" t="s">
        <v>2060</v>
      </c>
      <c r="P221">
        <v>0</v>
      </c>
      <c r="Q221" t="s">
        <v>3014</v>
      </c>
      <c r="V221" t="s">
        <v>2972</v>
      </c>
    </row>
    <row r="222" spans="1:22" x14ac:dyDescent="0.25">
      <c r="A222" t="s">
        <v>3015</v>
      </c>
      <c r="B222" s="6">
        <v>45364.829386574071</v>
      </c>
      <c r="C222">
        <v>30</v>
      </c>
      <c r="D222">
        <v>0</v>
      </c>
      <c r="E222" t="s">
        <v>2095</v>
      </c>
      <c r="F222" t="b">
        <v>1</v>
      </c>
      <c r="G222">
        <v>30</v>
      </c>
      <c r="H222">
        <v>0</v>
      </c>
      <c r="I222" t="s">
        <v>2095</v>
      </c>
      <c r="J222" t="s">
        <v>3016</v>
      </c>
      <c r="K222">
        <v>0.65</v>
      </c>
      <c r="M222" t="s">
        <v>2059</v>
      </c>
      <c r="N222" t="s">
        <v>553</v>
      </c>
      <c r="O222" t="s">
        <v>2060</v>
      </c>
      <c r="P222">
        <v>0</v>
      </c>
      <c r="Q222" t="s">
        <v>3017</v>
      </c>
      <c r="V222" t="s">
        <v>2972</v>
      </c>
    </row>
    <row r="223" spans="1:22" x14ac:dyDescent="0.25">
      <c r="A223" t="s">
        <v>3018</v>
      </c>
      <c r="B223" s="6">
        <v>45365.404664351852</v>
      </c>
      <c r="C223">
        <v>30</v>
      </c>
      <c r="D223">
        <v>0</v>
      </c>
      <c r="E223" t="s">
        <v>2095</v>
      </c>
      <c r="F223" t="b">
        <v>1</v>
      </c>
      <c r="G223">
        <v>30</v>
      </c>
      <c r="H223">
        <v>0</v>
      </c>
      <c r="I223" t="s">
        <v>2095</v>
      </c>
      <c r="J223" t="s">
        <v>2058</v>
      </c>
      <c r="K223">
        <v>0.65</v>
      </c>
      <c r="M223" t="s">
        <v>2059</v>
      </c>
      <c r="N223" t="s">
        <v>553</v>
      </c>
      <c r="O223" t="s">
        <v>2060</v>
      </c>
      <c r="P223">
        <v>0</v>
      </c>
      <c r="Q223" t="s">
        <v>3019</v>
      </c>
      <c r="R223" t="s">
        <v>3020</v>
      </c>
      <c r="S223" t="s">
        <v>3021</v>
      </c>
      <c r="T223" t="s">
        <v>3022</v>
      </c>
      <c r="U223" t="s">
        <v>3023</v>
      </c>
      <c r="V223" t="s">
        <v>3024</v>
      </c>
    </row>
    <row r="224" spans="1:22" x14ac:dyDescent="0.25">
      <c r="A224" t="s">
        <v>3025</v>
      </c>
      <c r="B224" s="6">
        <v>45371.939050925925</v>
      </c>
      <c r="C224">
        <v>30</v>
      </c>
      <c r="D224">
        <v>0</v>
      </c>
      <c r="E224" t="s">
        <v>2095</v>
      </c>
      <c r="F224" t="b">
        <v>0</v>
      </c>
      <c r="G224">
        <v>30</v>
      </c>
      <c r="H224">
        <v>0</v>
      </c>
      <c r="I224" t="s">
        <v>2095</v>
      </c>
      <c r="J224" t="s">
        <v>3026</v>
      </c>
      <c r="K224">
        <v>0</v>
      </c>
      <c r="N224" t="s">
        <v>1031</v>
      </c>
      <c r="O224" t="s">
        <v>3027</v>
      </c>
      <c r="P224">
        <v>0</v>
      </c>
      <c r="Q224" t="s">
        <v>3028</v>
      </c>
      <c r="R224" t="s">
        <v>3029</v>
      </c>
      <c r="S224" t="s">
        <v>3030</v>
      </c>
      <c r="T224" t="s">
        <v>3031</v>
      </c>
    </row>
    <row r="225" spans="1:20" x14ac:dyDescent="0.25">
      <c r="A225" t="s">
        <v>3032</v>
      </c>
      <c r="B225" s="6">
        <v>45371.976863425924</v>
      </c>
      <c r="C225">
        <v>30</v>
      </c>
      <c r="D225">
        <v>0</v>
      </c>
      <c r="E225" t="s">
        <v>2095</v>
      </c>
      <c r="F225" t="b">
        <v>0</v>
      </c>
      <c r="G225">
        <v>30</v>
      </c>
      <c r="H225">
        <v>0</v>
      </c>
      <c r="I225" t="s">
        <v>2095</v>
      </c>
      <c r="J225" t="s">
        <v>3033</v>
      </c>
      <c r="K225">
        <v>0</v>
      </c>
      <c r="M225" t="s">
        <v>2059</v>
      </c>
      <c r="N225" t="s">
        <v>1031</v>
      </c>
      <c r="O225" t="s">
        <v>3034</v>
      </c>
      <c r="P225">
        <v>0</v>
      </c>
      <c r="Q225" t="s">
        <v>3035</v>
      </c>
      <c r="R225" t="s">
        <v>3036</v>
      </c>
      <c r="S225" t="s">
        <v>3037</v>
      </c>
      <c r="T225" t="s">
        <v>3038</v>
      </c>
    </row>
    <row r="226" spans="1:20" x14ac:dyDescent="0.25">
      <c r="A226" t="s">
        <v>3039</v>
      </c>
      <c r="B226" s="6">
        <v>45372.040405092594</v>
      </c>
      <c r="C226">
        <v>30</v>
      </c>
      <c r="D226">
        <v>0</v>
      </c>
      <c r="E226" t="s">
        <v>2095</v>
      </c>
      <c r="F226" t="b">
        <v>0</v>
      </c>
      <c r="G226">
        <v>30</v>
      </c>
      <c r="H226">
        <v>0</v>
      </c>
      <c r="I226" t="s">
        <v>2095</v>
      </c>
      <c r="J226" t="s">
        <v>3040</v>
      </c>
      <c r="K226">
        <v>0</v>
      </c>
      <c r="N226" t="s">
        <v>1031</v>
      </c>
      <c r="O226" t="s">
        <v>3027</v>
      </c>
      <c r="P226">
        <v>0</v>
      </c>
      <c r="Q226" t="s">
        <v>3041</v>
      </c>
      <c r="R226" t="s">
        <v>3042</v>
      </c>
      <c r="S226" t="s">
        <v>3043</v>
      </c>
      <c r="T226" t="s">
        <v>3044</v>
      </c>
    </row>
    <row r="227" spans="1:20" x14ac:dyDescent="0.25">
      <c r="A227" t="s">
        <v>3045</v>
      </c>
      <c r="B227" s="6">
        <v>45372.051388888889</v>
      </c>
      <c r="C227">
        <v>30</v>
      </c>
      <c r="D227">
        <v>0</v>
      </c>
      <c r="E227" t="s">
        <v>2095</v>
      </c>
      <c r="F227" t="b">
        <v>0</v>
      </c>
      <c r="G227">
        <v>30</v>
      </c>
      <c r="H227">
        <v>0</v>
      </c>
      <c r="I227" t="s">
        <v>2095</v>
      </c>
      <c r="J227" t="s">
        <v>3046</v>
      </c>
      <c r="K227">
        <v>0</v>
      </c>
      <c r="N227" t="s">
        <v>1031</v>
      </c>
      <c r="O227" t="s">
        <v>3027</v>
      </c>
      <c r="P227">
        <v>0</v>
      </c>
      <c r="Q227" t="s">
        <v>3047</v>
      </c>
      <c r="R227" t="s">
        <v>3048</v>
      </c>
      <c r="S227" t="s">
        <v>3049</v>
      </c>
      <c r="T227" t="s">
        <v>3050</v>
      </c>
    </row>
    <row r="228" spans="1:20" x14ac:dyDescent="0.25">
      <c r="A228" t="s">
        <v>3051</v>
      </c>
      <c r="B228" s="6">
        <v>45372.052141203705</v>
      </c>
      <c r="C228">
        <v>30</v>
      </c>
      <c r="D228">
        <v>0</v>
      </c>
      <c r="E228" t="s">
        <v>2095</v>
      </c>
      <c r="F228" t="b">
        <v>0</v>
      </c>
      <c r="G228">
        <v>30</v>
      </c>
      <c r="H228">
        <v>0</v>
      </c>
      <c r="I228" t="s">
        <v>2095</v>
      </c>
      <c r="J228" t="s">
        <v>3052</v>
      </c>
      <c r="K228">
        <v>0</v>
      </c>
      <c r="N228" t="s">
        <v>1031</v>
      </c>
      <c r="O228" t="s">
        <v>3027</v>
      </c>
      <c r="P228">
        <v>0</v>
      </c>
      <c r="Q228" t="s">
        <v>3053</v>
      </c>
      <c r="R228" t="s">
        <v>3054</v>
      </c>
      <c r="S228" t="s">
        <v>3055</v>
      </c>
      <c r="T228" t="s">
        <v>3056</v>
      </c>
    </row>
    <row r="229" spans="1:20" x14ac:dyDescent="0.25">
      <c r="A229" t="s">
        <v>3057</v>
      </c>
      <c r="B229" s="6">
        <v>45372.053831018522</v>
      </c>
      <c r="C229">
        <v>30</v>
      </c>
      <c r="D229">
        <v>0</v>
      </c>
      <c r="E229" t="s">
        <v>2095</v>
      </c>
      <c r="F229" t="b">
        <v>0</v>
      </c>
      <c r="G229">
        <v>30</v>
      </c>
      <c r="H229">
        <v>0</v>
      </c>
      <c r="I229" t="s">
        <v>2095</v>
      </c>
      <c r="J229" t="s">
        <v>3058</v>
      </c>
      <c r="K229">
        <v>0</v>
      </c>
      <c r="N229" t="s">
        <v>1031</v>
      </c>
      <c r="O229" t="s">
        <v>3027</v>
      </c>
      <c r="P229">
        <v>0</v>
      </c>
      <c r="Q229" t="s">
        <v>3059</v>
      </c>
      <c r="R229" t="s">
        <v>3060</v>
      </c>
      <c r="S229" t="s">
        <v>3061</v>
      </c>
      <c r="T229" t="s">
        <v>3062</v>
      </c>
    </row>
    <row r="230" spans="1:20" x14ac:dyDescent="0.25">
      <c r="A230" t="s">
        <v>3063</v>
      </c>
      <c r="B230" s="6">
        <v>45372.054479166669</v>
      </c>
      <c r="C230">
        <v>30</v>
      </c>
      <c r="D230">
        <v>0</v>
      </c>
      <c r="E230" t="s">
        <v>2095</v>
      </c>
      <c r="F230" t="b">
        <v>0</v>
      </c>
      <c r="G230">
        <v>30</v>
      </c>
      <c r="H230">
        <v>0</v>
      </c>
      <c r="I230" t="s">
        <v>2095</v>
      </c>
      <c r="J230" t="s">
        <v>3064</v>
      </c>
      <c r="K230">
        <v>0</v>
      </c>
      <c r="N230" t="s">
        <v>1031</v>
      </c>
      <c r="O230" t="s">
        <v>3027</v>
      </c>
      <c r="P230">
        <v>0</v>
      </c>
      <c r="Q230" t="s">
        <v>3065</v>
      </c>
      <c r="R230" t="s">
        <v>3066</v>
      </c>
      <c r="S230" t="s">
        <v>3067</v>
      </c>
      <c r="T230" t="s">
        <v>3068</v>
      </c>
    </row>
    <row r="231" spans="1:20" x14ac:dyDescent="0.25">
      <c r="A231" t="s">
        <v>3069</v>
      </c>
      <c r="B231" s="6">
        <v>45372.054513888892</v>
      </c>
      <c r="C231">
        <v>30</v>
      </c>
      <c r="D231">
        <v>0</v>
      </c>
      <c r="E231" t="s">
        <v>2095</v>
      </c>
      <c r="F231" t="b">
        <v>0</v>
      </c>
      <c r="G231">
        <v>30</v>
      </c>
      <c r="H231">
        <v>0</v>
      </c>
      <c r="I231" t="s">
        <v>2095</v>
      </c>
      <c r="J231" t="s">
        <v>3070</v>
      </c>
      <c r="K231">
        <v>0</v>
      </c>
      <c r="N231" t="s">
        <v>1031</v>
      </c>
      <c r="O231" t="s">
        <v>3027</v>
      </c>
      <c r="P231">
        <v>0</v>
      </c>
      <c r="Q231" t="s">
        <v>3071</v>
      </c>
      <c r="R231" t="s">
        <v>3072</v>
      </c>
      <c r="S231" t="s">
        <v>3073</v>
      </c>
      <c r="T231" t="s">
        <v>3074</v>
      </c>
    </row>
    <row r="232" spans="1:20" x14ac:dyDescent="0.25">
      <c r="A232" t="s">
        <v>3075</v>
      </c>
      <c r="B232" s="6">
        <v>45372.054537037038</v>
      </c>
      <c r="C232">
        <v>30</v>
      </c>
      <c r="D232">
        <v>0</v>
      </c>
      <c r="E232" t="s">
        <v>2095</v>
      </c>
      <c r="F232" t="b">
        <v>0</v>
      </c>
      <c r="G232">
        <v>30</v>
      </c>
      <c r="H232">
        <v>0</v>
      </c>
      <c r="I232" t="s">
        <v>2095</v>
      </c>
      <c r="J232" t="s">
        <v>3076</v>
      </c>
      <c r="K232">
        <v>0</v>
      </c>
      <c r="N232" t="s">
        <v>1031</v>
      </c>
      <c r="O232" t="s">
        <v>3027</v>
      </c>
      <c r="P232">
        <v>0</v>
      </c>
      <c r="Q232" t="s">
        <v>3077</v>
      </c>
      <c r="R232" t="s">
        <v>3078</v>
      </c>
      <c r="S232" t="s">
        <v>3079</v>
      </c>
      <c r="T232" t="s">
        <v>3080</v>
      </c>
    </row>
    <row r="233" spans="1:20" x14ac:dyDescent="0.25">
      <c r="A233" t="s">
        <v>3081</v>
      </c>
      <c r="B233" s="6">
        <v>45372.054571759261</v>
      </c>
      <c r="C233">
        <v>30</v>
      </c>
      <c r="D233">
        <v>0</v>
      </c>
      <c r="E233" t="s">
        <v>2095</v>
      </c>
      <c r="F233" t="b">
        <v>0</v>
      </c>
      <c r="G233">
        <v>30</v>
      </c>
      <c r="H233">
        <v>0</v>
      </c>
      <c r="I233" t="s">
        <v>2095</v>
      </c>
      <c r="J233" t="s">
        <v>3082</v>
      </c>
      <c r="K233">
        <v>0</v>
      </c>
      <c r="N233" t="s">
        <v>1031</v>
      </c>
      <c r="O233" t="s">
        <v>3027</v>
      </c>
      <c r="P233">
        <v>0</v>
      </c>
      <c r="Q233" t="s">
        <v>3083</v>
      </c>
      <c r="R233" t="s">
        <v>3084</v>
      </c>
      <c r="S233" t="s">
        <v>3085</v>
      </c>
      <c r="T233" t="s">
        <v>3086</v>
      </c>
    </row>
    <row r="234" spans="1:20" x14ac:dyDescent="0.25">
      <c r="A234" t="s">
        <v>3087</v>
      </c>
      <c r="B234" s="6">
        <v>45372.054594907408</v>
      </c>
      <c r="C234">
        <v>30</v>
      </c>
      <c r="D234">
        <v>0</v>
      </c>
      <c r="E234" t="s">
        <v>2095</v>
      </c>
      <c r="F234" t="b">
        <v>0</v>
      </c>
      <c r="G234">
        <v>30</v>
      </c>
      <c r="H234">
        <v>0</v>
      </c>
      <c r="I234" t="s">
        <v>2095</v>
      </c>
      <c r="J234" t="s">
        <v>3088</v>
      </c>
      <c r="K234">
        <v>0</v>
      </c>
      <c r="N234" t="s">
        <v>1031</v>
      </c>
      <c r="O234" t="s">
        <v>3027</v>
      </c>
      <c r="P234">
        <v>0</v>
      </c>
      <c r="Q234" t="s">
        <v>3089</v>
      </c>
      <c r="R234" t="s">
        <v>3090</v>
      </c>
      <c r="S234" t="s">
        <v>3091</v>
      </c>
      <c r="T234" t="s">
        <v>3092</v>
      </c>
    </row>
    <row r="235" spans="1:20" x14ac:dyDescent="0.25">
      <c r="A235" t="s">
        <v>3093</v>
      </c>
      <c r="B235" s="6">
        <v>45372.054618055554</v>
      </c>
      <c r="C235">
        <v>30</v>
      </c>
      <c r="D235">
        <v>0</v>
      </c>
      <c r="E235" t="s">
        <v>2095</v>
      </c>
      <c r="F235" t="b">
        <v>0</v>
      </c>
      <c r="G235">
        <v>30</v>
      </c>
      <c r="H235">
        <v>0</v>
      </c>
      <c r="I235" t="s">
        <v>2095</v>
      </c>
      <c r="J235" t="s">
        <v>3094</v>
      </c>
      <c r="K235">
        <v>0</v>
      </c>
      <c r="M235" t="s">
        <v>2059</v>
      </c>
      <c r="N235" t="s">
        <v>1031</v>
      </c>
      <c r="O235" t="s">
        <v>3095</v>
      </c>
      <c r="P235">
        <v>0</v>
      </c>
      <c r="Q235" t="s">
        <v>3096</v>
      </c>
      <c r="R235" t="s">
        <v>3097</v>
      </c>
      <c r="S235" t="s">
        <v>3098</v>
      </c>
      <c r="T235" t="s">
        <v>3099</v>
      </c>
    </row>
    <row r="236" spans="1:20" x14ac:dyDescent="0.25">
      <c r="A236" t="s">
        <v>3100</v>
      </c>
      <c r="B236" s="6">
        <v>45372.054652777777</v>
      </c>
      <c r="C236">
        <v>30</v>
      </c>
      <c r="D236">
        <v>0</v>
      </c>
      <c r="E236" t="s">
        <v>2095</v>
      </c>
      <c r="F236" t="b">
        <v>0</v>
      </c>
      <c r="G236">
        <v>30</v>
      </c>
      <c r="H236">
        <v>0</v>
      </c>
      <c r="I236" t="s">
        <v>2095</v>
      </c>
      <c r="J236" t="s">
        <v>3101</v>
      </c>
      <c r="K236">
        <v>0</v>
      </c>
      <c r="N236" t="s">
        <v>1031</v>
      </c>
      <c r="O236" t="s">
        <v>3027</v>
      </c>
      <c r="P236">
        <v>0</v>
      </c>
      <c r="Q236" t="s">
        <v>3102</v>
      </c>
      <c r="R236" t="s">
        <v>3103</v>
      </c>
      <c r="S236" t="s">
        <v>3104</v>
      </c>
      <c r="T236" t="s">
        <v>3105</v>
      </c>
    </row>
    <row r="237" spans="1:20" x14ac:dyDescent="0.25">
      <c r="A237" t="s">
        <v>3106</v>
      </c>
      <c r="B237" s="6">
        <v>45372.054675925923</v>
      </c>
      <c r="C237">
        <v>30</v>
      </c>
      <c r="D237">
        <v>0</v>
      </c>
      <c r="E237" t="s">
        <v>2095</v>
      </c>
      <c r="F237" t="b">
        <v>0</v>
      </c>
      <c r="G237">
        <v>30</v>
      </c>
      <c r="H237">
        <v>0</v>
      </c>
      <c r="I237" t="s">
        <v>2095</v>
      </c>
      <c r="J237" t="s">
        <v>3107</v>
      </c>
      <c r="K237">
        <v>0</v>
      </c>
      <c r="N237" t="s">
        <v>1031</v>
      </c>
      <c r="O237" t="s">
        <v>3027</v>
      </c>
      <c r="P237">
        <v>0</v>
      </c>
      <c r="Q237" t="s">
        <v>3108</v>
      </c>
      <c r="R237" t="s">
        <v>3109</v>
      </c>
      <c r="S237" t="s">
        <v>3110</v>
      </c>
      <c r="T237" t="s">
        <v>3111</v>
      </c>
    </row>
    <row r="238" spans="1:20" x14ac:dyDescent="0.25">
      <c r="A238" t="s">
        <v>3112</v>
      </c>
      <c r="B238" s="6">
        <v>45372.054710648146</v>
      </c>
      <c r="C238">
        <v>30</v>
      </c>
      <c r="D238">
        <v>0</v>
      </c>
      <c r="E238" t="s">
        <v>2095</v>
      </c>
      <c r="F238" t="b">
        <v>0</v>
      </c>
      <c r="G238">
        <v>30</v>
      </c>
      <c r="H238">
        <v>0</v>
      </c>
      <c r="I238" t="s">
        <v>2095</v>
      </c>
      <c r="J238" t="s">
        <v>3113</v>
      </c>
      <c r="K238">
        <v>0</v>
      </c>
      <c r="M238" t="s">
        <v>2059</v>
      </c>
      <c r="N238" t="s">
        <v>1031</v>
      </c>
      <c r="O238" t="s">
        <v>3095</v>
      </c>
      <c r="P238">
        <v>0</v>
      </c>
      <c r="Q238" t="s">
        <v>3114</v>
      </c>
      <c r="R238" t="s">
        <v>3115</v>
      </c>
      <c r="S238" t="s">
        <v>3116</v>
      </c>
      <c r="T238" t="s">
        <v>3117</v>
      </c>
    </row>
    <row r="239" spans="1:20" x14ac:dyDescent="0.25">
      <c r="A239" t="s">
        <v>3118</v>
      </c>
      <c r="B239" s="6">
        <v>45372.054745370369</v>
      </c>
      <c r="C239">
        <v>30</v>
      </c>
      <c r="D239">
        <v>0</v>
      </c>
      <c r="E239" t="s">
        <v>2095</v>
      </c>
      <c r="F239" t="b">
        <v>0</v>
      </c>
      <c r="G239">
        <v>30</v>
      </c>
      <c r="H239">
        <v>0</v>
      </c>
      <c r="I239" t="s">
        <v>2095</v>
      </c>
      <c r="J239" t="s">
        <v>3119</v>
      </c>
      <c r="K239">
        <v>0</v>
      </c>
      <c r="N239" t="s">
        <v>1031</v>
      </c>
      <c r="O239" t="s">
        <v>3027</v>
      </c>
      <c r="P239">
        <v>0</v>
      </c>
      <c r="Q239" t="s">
        <v>3120</v>
      </c>
      <c r="R239" t="s">
        <v>3121</v>
      </c>
      <c r="S239" t="s">
        <v>3122</v>
      </c>
      <c r="T239" t="s">
        <v>3123</v>
      </c>
    </row>
    <row r="240" spans="1:20" x14ac:dyDescent="0.25">
      <c r="A240" t="s">
        <v>3124</v>
      </c>
      <c r="B240" s="6">
        <v>45372.054768518516</v>
      </c>
      <c r="C240">
        <v>30</v>
      </c>
      <c r="D240">
        <v>0</v>
      </c>
      <c r="E240" t="s">
        <v>2095</v>
      </c>
      <c r="F240" t="b">
        <v>0</v>
      </c>
      <c r="G240">
        <v>30</v>
      </c>
      <c r="H240">
        <v>0</v>
      </c>
      <c r="I240" t="s">
        <v>2095</v>
      </c>
      <c r="J240" t="s">
        <v>3125</v>
      </c>
      <c r="K240">
        <v>0</v>
      </c>
      <c r="M240" t="s">
        <v>2059</v>
      </c>
      <c r="N240" t="s">
        <v>1031</v>
      </c>
      <c r="O240" t="s">
        <v>3126</v>
      </c>
      <c r="P240">
        <v>0</v>
      </c>
      <c r="Q240" t="s">
        <v>3127</v>
      </c>
      <c r="R240" t="s">
        <v>3128</v>
      </c>
      <c r="S240" t="s">
        <v>3129</v>
      </c>
      <c r="T240" t="s">
        <v>3130</v>
      </c>
    </row>
    <row r="241" spans="1:20" x14ac:dyDescent="0.25">
      <c r="A241" t="s">
        <v>3131</v>
      </c>
      <c r="B241" s="6">
        <v>45372.054803240739</v>
      </c>
      <c r="C241">
        <v>30</v>
      </c>
      <c r="D241">
        <v>0</v>
      </c>
      <c r="E241" t="s">
        <v>2095</v>
      </c>
      <c r="F241" t="b">
        <v>0</v>
      </c>
      <c r="G241">
        <v>30</v>
      </c>
      <c r="H241">
        <v>0</v>
      </c>
      <c r="I241" t="s">
        <v>2095</v>
      </c>
      <c r="J241" t="s">
        <v>3132</v>
      </c>
      <c r="K241">
        <v>0</v>
      </c>
      <c r="M241" t="s">
        <v>2059</v>
      </c>
      <c r="N241" t="s">
        <v>1031</v>
      </c>
      <c r="O241" t="s">
        <v>3126</v>
      </c>
      <c r="P241">
        <v>0</v>
      </c>
      <c r="Q241" t="s">
        <v>3133</v>
      </c>
      <c r="R241" t="s">
        <v>3134</v>
      </c>
      <c r="S241" t="s">
        <v>3135</v>
      </c>
      <c r="T241" t="s">
        <v>3136</v>
      </c>
    </row>
    <row r="242" spans="1:20" x14ac:dyDescent="0.25">
      <c r="A242" t="s">
        <v>3137</v>
      </c>
      <c r="B242" s="6">
        <v>45372.054837962962</v>
      </c>
      <c r="C242">
        <v>30</v>
      </c>
      <c r="D242">
        <v>0</v>
      </c>
      <c r="E242" t="s">
        <v>2095</v>
      </c>
      <c r="F242" t="b">
        <v>0</v>
      </c>
      <c r="G242">
        <v>30</v>
      </c>
      <c r="H242">
        <v>0</v>
      </c>
      <c r="I242" t="s">
        <v>2095</v>
      </c>
      <c r="J242" t="s">
        <v>3138</v>
      </c>
      <c r="K242">
        <v>0</v>
      </c>
      <c r="N242" t="s">
        <v>1031</v>
      </c>
      <c r="O242" t="s">
        <v>3027</v>
      </c>
      <c r="P242">
        <v>0</v>
      </c>
      <c r="Q242" t="s">
        <v>3139</v>
      </c>
      <c r="R242" t="s">
        <v>3140</v>
      </c>
      <c r="S242" t="s">
        <v>3141</v>
      </c>
      <c r="T242" t="s">
        <v>3142</v>
      </c>
    </row>
    <row r="243" spans="1:20" x14ac:dyDescent="0.25">
      <c r="A243" t="s">
        <v>3143</v>
      </c>
      <c r="B243" s="6">
        <v>45372.054872685185</v>
      </c>
      <c r="C243">
        <v>30</v>
      </c>
      <c r="D243">
        <v>0</v>
      </c>
      <c r="E243" t="s">
        <v>2095</v>
      </c>
      <c r="F243" t="b">
        <v>0</v>
      </c>
      <c r="G243">
        <v>30</v>
      </c>
      <c r="H243">
        <v>0</v>
      </c>
      <c r="I243" t="s">
        <v>2095</v>
      </c>
      <c r="J243" t="s">
        <v>3144</v>
      </c>
      <c r="K243">
        <v>0</v>
      </c>
      <c r="N243" t="s">
        <v>1031</v>
      </c>
      <c r="O243" t="s">
        <v>3027</v>
      </c>
      <c r="P243">
        <v>0</v>
      </c>
      <c r="Q243" t="s">
        <v>3145</v>
      </c>
      <c r="R243" t="s">
        <v>3146</v>
      </c>
      <c r="S243" t="s">
        <v>3147</v>
      </c>
      <c r="T243" t="s">
        <v>3148</v>
      </c>
    </row>
    <row r="244" spans="1:20" x14ac:dyDescent="0.25">
      <c r="A244" t="s">
        <v>3149</v>
      </c>
      <c r="B244" s="6">
        <v>45372.054895833331</v>
      </c>
      <c r="C244">
        <v>30</v>
      </c>
      <c r="D244">
        <v>0</v>
      </c>
      <c r="E244" t="s">
        <v>2095</v>
      </c>
      <c r="F244" t="b">
        <v>0</v>
      </c>
      <c r="G244">
        <v>30</v>
      </c>
      <c r="H244">
        <v>0</v>
      </c>
      <c r="I244" t="s">
        <v>2095</v>
      </c>
      <c r="J244" t="s">
        <v>3150</v>
      </c>
      <c r="K244">
        <v>0</v>
      </c>
      <c r="M244" t="s">
        <v>2059</v>
      </c>
      <c r="N244" t="s">
        <v>1031</v>
      </c>
      <c r="O244" t="s">
        <v>3095</v>
      </c>
      <c r="P244">
        <v>0</v>
      </c>
      <c r="Q244" t="s">
        <v>3151</v>
      </c>
      <c r="R244" t="s">
        <v>3152</v>
      </c>
      <c r="S244" t="s">
        <v>3153</v>
      </c>
      <c r="T244" t="s">
        <v>3154</v>
      </c>
    </row>
    <row r="245" spans="1:20" x14ac:dyDescent="0.25">
      <c r="A245" t="s">
        <v>3155</v>
      </c>
      <c r="B245" s="6">
        <v>45372.054930555554</v>
      </c>
      <c r="C245">
        <v>30</v>
      </c>
      <c r="D245">
        <v>0</v>
      </c>
      <c r="E245" t="s">
        <v>2095</v>
      </c>
      <c r="F245" t="b">
        <v>0</v>
      </c>
      <c r="G245">
        <v>30</v>
      </c>
      <c r="H245">
        <v>0</v>
      </c>
      <c r="I245" t="s">
        <v>2095</v>
      </c>
      <c r="J245" t="s">
        <v>3156</v>
      </c>
      <c r="K245">
        <v>0</v>
      </c>
      <c r="N245" t="s">
        <v>1031</v>
      </c>
      <c r="O245" t="s">
        <v>3027</v>
      </c>
      <c r="P245">
        <v>0</v>
      </c>
      <c r="Q245" t="s">
        <v>3157</v>
      </c>
      <c r="R245" t="s">
        <v>3158</v>
      </c>
      <c r="S245" t="s">
        <v>3159</v>
      </c>
      <c r="T245" t="s">
        <v>3160</v>
      </c>
    </row>
    <row r="246" spans="1:20" x14ac:dyDescent="0.25">
      <c r="A246" t="s">
        <v>3161</v>
      </c>
      <c r="B246" s="6">
        <v>45372.0549537037</v>
      </c>
      <c r="C246">
        <v>30</v>
      </c>
      <c r="D246">
        <v>0</v>
      </c>
      <c r="E246" t="s">
        <v>2095</v>
      </c>
      <c r="F246" t="b">
        <v>0</v>
      </c>
      <c r="G246">
        <v>30</v>
      </c>
      <c r="H246">
        <v>0</v>
      </c>
      <c r="I246" t="s">
        <v>2095</v>
      </c>
      <c r="J246" t="s">
        <v>3162</v>
      </c>
      <c r="K246">
        <v>0</v>
      </c>
      <c r="N246" t="s">
        <v>1031</v>
      </c>
      <c r="O246" t="s">
        <v>3027</v>
      </c>
      <c r="P246">
        <v>0</v>
      </c>
      <c r="Q246" t="s">
        <v>3163</v>
      </c>
      <c r="R246" t="s">
        <v>3164</v>
      </c>
      <c r="S246" t="s">
        <v>3165</v>
      </c>
      <c r="T246" t="s">
        <v>3166</v>
      </c>
    </row>
    <row r="247" spans="1:20" x14ac:dyDescent="0.25">
      <c r="A247" t="s">
        <v>3167</v>
      </c>
      <c r="B247" s="6">
        <v>45372.054988425924</v>
      </c>
      <c r="C247">
        <v>30</v>
      </c>
      <c r="D247">
        <v>0</v>
      </c>
      <c r="E247" t="s">
        <v>2095</v>
      </c>
      <c r="F247" t="b">
        <v>0</v>
      </c>
      <c r="G247">
        <v>30</v>
      </c>
      <c r="H247">
        <v>0</v>
      </c>
      <c r="I247" t="s">
        <v>2095</v>
      </c>
      <c r="J247" t="s">
        <v>3168</v>
      </c>
      <c r="K247">
        <v>0</v>
      </c>
      <c r="N247" t="s">
        <v>1031</v>
      </c>
      <c r="O247" t="s">
        <v>3027</v>
      </c>
      <c r="P247">
        <v>0</v>
      </c>
      <c r="Q247" t="s">
        <v>3169</v>
      </c>
      <c r="R247" t="s">
        <v>3170</v>
      </c>
      <c r="S247" t="s">
        <v>3171</v>
      </c>
      <c r="T247" t="s">
        <v>3172</v>
      </c>
    </row>
    <row r="248" spans="1:20" x14ac:dyDescent="0.25">
      <c r="A248" t="s">
        <v>3173</v>
      </c>
      <c r="B248" s="6">
        <v>45372.055011574077</v>
      </c>
      <c r="C248">
        <v>30</v>
      </c>
      <c r="D248">
        <v>0</v>
      </c>
      <c r="E248" t="s">
        <v>2095</v>
      </c>
      <c r="F248" t="b">
        <v>0</v>
      </c>
      <c r="G248">
        <v>30</v>
      </c>
      <c r="H248">
        <v>0</v>
      </c>
      <c r="I248" t="s">
        <v>2095</v>
      </c>
      <c r="J248" t="s">
        <v>3174</v>
      </c>
      <c r="K248">
        <v>0</v>
      </c>
      <c r="M248" t="s">
        <v>2059</v>
      </c>
      <c r="N248" t="s">
        <v>1031</v>
      </c>
      <c r="O248" t="s">
        <v>3126</v>
      </c>
      <c r="P248">
        <v>0</v>
      </c>
      <c r="Q248" t="s">
        <v>3175</v>
      </c>
      <c r="R248" t="s">
        <v>3176</v>
      </c>
      <c r="S248" t="s">
        <v>3177</v>
      </c>
      <c r="T248" t="s">
        <v>3178</v>
      </c>
    </row>
    <row r="249" spans="1:20" x14ac:dyDescent="0.25">
      <c r="A249" t="s">
        <v>3179</v>
      </c>
      <c r="B249" s="6">
        <v>45372.055046296293</v>
      </c>
      <c r="C249">
        <v>30</v>
      </c>
      <c r="D249">
        <v>0</v>
      </c>
      <c r="E249" t="s">
        <v>2095</v>
      </c>
      <c r="F249" t="b">
        <v>0</v>
      </c>
      <c r="G249">
        <v>30</v>
      </c>
      <c r="H249">
        <v>0</v>
      </c>
      <c r="I249" t="s">
        <v>2095</v>
      </c>
      <c r="J249" t="s">
        <v>3180</v>
      </c>
      <c r="K249">
        <v>0</v>
      </c>
      <c r="N249" t="s">
        <v>1031</v>
      </c>
      <c r="O249" t="s">
        <v>3027</v>
      </c>
      <c r="P249">
        <v>0</v>
      </c>
      <c r="Q249" t="s">
        <v>3181</v>
      </c>
      <c r="R249" t="s">
        <v>3182</v>
      </c>
      <c r="S249" t="s">
        <v>3183</v>
      </c>
      <c r="T249" t="s">
        <v>3184</v>
      </c>
    </row>
    <row r="250" spans="1:20" x14ac:dyDescent="0.25">
      <c r="A250" t="s">
        <v>3185</v>
      </c>
      <c r="B250" s="6">
        <v>45372.055069444446</v>
      </c>
      <c r="C250">
        <v>30</v>
      </c>
      <c r="D250">
        <v>0</v>
      </c>
      <c r="E250" t="s">
        <v>2095</v>
      </c>
      <c r="F250" t="b">
        <v>0</v>
      </c>
      <c r="G250">
        <v>30</v>
      </c>
      <c r="H250">
        <v>0</v>
      </c>
      <c r="I250" t="s">
        <v>2095</v>
      </c>
      <c r="J250" t="s">
        <v>3186</v>
      </c>
      <c r="K250">
        <v>0</v>
      </c>
      <c r="N250" t="s">
        <v>1031</v>
      </c>
      <c r="O250" t="s">
        <v>3027</v>
      </c>
      <c r="P250">
        <v>0</v>
      </c>
      <c r="Q250" t="s">
        <v>3187</v>
      </c>
      <c r="R250" t="s">
        <v>3188</v>
      </c>
      <c r="S250" t="s">
        <v>3189</v>
      </c>
      <c r="T250" t="s">
        <v>3190</v>
      </c>
    </row>
    <row r="251" spans="1:20" x14ac:dyDescent="0.25">
      <c r="A251" t="s">
        <v>3191</v>
      </c>
      <c r="B251" s="6">
        <v>45372.055092592593</v>
      </c>
      <c r="C251">
        <v>30</v>
      </c>
      <c r="D251">
        <v>0</v>
      </c>
      <c r="E251" t="s">
        <v>2095</v>
      </c>
      <c r="F251" t="b">
        <v>0</v>
      </c>
      <c r="G251">
        <v>30</v>
      </c>
      <c r="H251">
        <v>0</v>
      </c>
      <c r="I251" t="s">
        <v>2095</v>
      </c>
      <c r="J251" t="s">
        <v>3192</v>
      </c>
      <c r="K251">
        <v>0</v>
      </c>
      <c r="N251" t="s">
        <v>1031</v>
      </c>
      <c r="O251" t="s">
        <v>3027</v>
      </c>
      <c r="P251">
        <v>0</v>
      </c>
      <c r="Q251" t="s">
        <v>3193</v>
      </c>
      <c r="R251" t="s">
        <v>3194</v>
      </c>
      <c r="S251" t="s">
        <v>3195</v>
      </c>
      <c r="T251" t="s">
        <v>3196</v>
      </c>
    </row>
    <row r="252" spans="1:20" x14ac:dyDescent="0.25">
      <c r="A252" t="s">
        <v>3197</v>
      </c>
      <c r="B252" s="6">
        <v>45372.055127314816</v>
      </c>
      <c r="C252">
        <v>30</v>
      </c>
      <c r="D252">
        <v>0</v>
      </c>
      <c r="E252" t="s">
        <v>2095</v>
      </c>
      <c r="F252" t="b">
        <v>0</v>
      </c>
      <c r="G252">
        <v>30</v>
      </c>
      <c r="H252">
        <v>0</v>
      </c>
      <c r="I252" t="s">
        <v>2095</v>
      </c>
      <c r="J252" t="s">
        <v>3198</v>
      </c>
      <c r="K252">
        <v>0</v>
      </c>
      <c r="N252" t="s">
        <v>1031</v>
      </c>
      <c r="O252" t="s">
        <v>3027</v>
      </c>
      <c r="P252">
        <v>0</v>
      </c>
      <c r="Q252" t="s">
        <v>3199</v>
      </c>
      <c r="R252" t="s">
        <v>3200</v>
      </c>
      <c r="S252" t="s">
        <v>3201</v>
      </c>
      <c r="T252" t="s">
        <v>3202</v>
      </c>
    </row>
    <row r="253" spans="1:20" x14ac:dyDescent="0.25">
      <c r="A253" t="s">
        <v>3203</v>
      </c>
      <c r="B253" s="6">
        <v>45372.055150462962</v>
      </c>
      <c r="C253">
        <v>30</v>
      </c>
      <c r="D253">
        <v>0</v>
      </c>
      <c r="E253" t="s">
        <v>2095</v>
      </c>
      <c r="F253" t="b">
        <v>0</v>
      </c>
      <c r="G253">
        <v>30</v>
      </c>
      <c r="H253">
        <v>0</v>
      </c>
      <c r="I253" t="s">
        <v>2095</v>
      </c>
      <c r="J253" t="s">
        <v>3204</v>
      </c>
      <c r="K253">
        <v>0</v>
      </c>
      <c r="N253" t="s">
        <v>1031</v>
      </c>
      <c r="O253" t="s">
        <v>3027</v>
      </c>
      <c r="P253">
        <v>0</v>
      </c>
      <c r="Q253" t="s">
        <v>3205</v>
      </c>
      <c r="R253" t="s">
        <v>3206</v>
      </c>
      <c r="S253" t="s">
        <v>3207</v>
      </c>
      <c r="T253" t="s">
        <v>3208</v>
      </c>
    </row>
    <row r="254" spans="1:20" x14ac:dyDescent="0.25">
      <c r="A254" t="s">
        <v>3209</v>
      </c>
      <c r="B254" s="6">
        <v>45372.055185185185</v>
      </c>
      <c r="C254">
        <v>30</v>
      </c>
      <c r="D254">
        <v>0</v>
      </c>
      <c r="E254" t="s">
        <v>2095</v>
      </c>
      <c r="F254" t="b">
        <v>0</v>
      </c>
      <c r="G254">
        <v>30</v>
      </c>
      <c r="H254">
        <v>0</v>
      </c>
      <c r="I254" t="s">
        <v>2095</v>
      </c>
      <c r="J254" t="s">
        <v>3210</v>
      </c>
      <c r="K254">
        <v>0</v>
      </c>
      <c r="N254" t="s">
        <v>1031</v>
      </c>
      <c r="O254" t="s">
        <v>3027</v>
      </c>
      <c r="P254">
        <v>0</v>
      </c>
      <c r="Q254" t="s">
        <v>3211</v>
      </c>
      <c r="R254" t="s">
        <v>3212</v>
      </c>
      <c r="S254" t="s">
        <v>3213</v>
      </c>
      <c r="T254" t="s">
        <v>3214</v>
      </c>
    </row>
    <row r="255" spans="1:20" x14ac:dyDescent="0.25">
      <c r="A255" t="s">
        <v>3215</v>
      </c>
      <c r="B255" s="6">
        <v>45372.055208333331</v>
      </c>
      <c r="C255">
        <v>30</v>
      </c>
      <c r="D255">
        <v>0</v>
      </c>
      <c r="E255" t="s">
        <v>2095</v>
      </c>
      <c r="F255" t="b">
        <v>0</v>
      </c>
      <c r="G255">
        <v>30</v>
      </c>
      <c r="H255">
        <v>0</v>
      </c>
      <c r="I255" t="s">
        <v>2095</v>
      </c>
      <c r="J255" t="s">
        <v>3216</v>
      </c>
      <c r="K255">
        <v>0</v>
      </c>
      <c r="M255" t="s">
        <v>2059</v>
      </c>
      <c r="N255" t="s">
        <v>1031</v>
      </c>
      <c r="O255" t="s">
        <v>3126</v>
      </c>
      <c r="P255">
        <v>0</v>
      </c>
      <c r="Q255" t="s">
        <v>3217</v>
      </c>
      <c r="R255" t="s">
        <v>3218</v>
      </c>
      <c r="S255" t="s">
        <v>3219</v>
      </c>
      <c r="T255" t="s">
        <v>3220</v>
      </c>
    </row>
    <row r="256" spans="1:20" x14ac:dyDescent="0.25">
      <c r="A256" t="s">
        <v>3221</v>
      </c>
      <c r="B256" s="6">
        <v>45372.055243055554</v>
      </c>
      <c r="C256">
        <v>30</v>
      </c>
      <c r="D256">
        <v>0</v>
      </c>
      <c r="E256" t="s">
        <v>2095</v>
      </c>
      <c r="F256" t="b">
        <v>0</v>
      </c>
      <c r="G256">
        <v>30</v>
      </c>
      <c r="H256">
        <v>0</v>
      </c>
      <c r="I256" t="s">
        <v>2095</v>
      </c>
      <c r="J256" t="s">
        <v>3222</v>
      </c>
      <c r="K256">
        <v>0</v>
      </c>
      <c r="N256" t="s">
        <v>1031</v>
      </c>
      <c r="O256" t="s">
        <v>3027</v>
      </c>
      <c r="P256">
        <v>0</v>
      </c>
      <c r="Q256" t="s">
        <v>3223</v>
      </c>
      <c r="R256" t="s">
        <v>3224</v>
      </c>
      <c r="S256" t="s">
        <v>3225</v>
      </c>
      <c r="T256" t="s">
        <v>3226</v>
      </c>
    </row>
    <row r="257" spans="1:20" x14ac:dyDescent="0.25">
      <c r="A257" t="s">
        <v>3227</v>
      </c>
      <c r="B257" s="6">
        <v>45372.055266203701</v>
      </c>
      <c r="C257">
        <v>30</v>
      </c>
      <c r="D257">
        <v>0</v>
      </c>
      <c r="E257" t="s">
        <v>2095</v>
      </c>
      <c r="F257" t="b">
        <v>0</v>
      </c>
      <c r="G257">
        <v>30</v>
      </c>
      <c r="H257">
        <v>0</v>
      </c>
      <c r="I257" t="s">
        <v>2095</v>
      </c>
      <c r="J257" t="s">
        <v>3228</v>
      </c>
      <c r="K257">
        <v>0</v>
      </c>
      <c r="N257" t="s">
        <v>1031</v>
      </c>
      <c r="O257" t="s">
        <v>3027</v>
      </c>
      <c r="P257">
        <v>0</v>
      </c>
      <c r="Q257" t="s">
        <v>3229</v>
      </c>
      <c r="R257" t="s">
        <v>3230</v>
      </c>
      <c r="S257" t="s">
        <v>3231</v>
      </c>
      <c r="T257" t="s">
        <v>3232</v>
      </c>
    </row>
    <row r="258" spans="1:20" x14ac:dyDescent="0.25">
      <c r="A258" t="s">
        <v>3233</v>
      </c>
      <c r="B258" s="6">
        <v>45372.055300925924</v>
      </c>
      <c r="C258">
        <v>30</v>
      </c>
      <c r="D258">
        <v>0</v>
      </c>
      <c r="E258" t="s">
        <v>2095</v>
      </c>
      <c r="F258" t="b">
        <v>0</v>
      </c>
      <c r="G258">
        <v>30</v>
      </c>
      <c r="H258">
        <v>0</v>
      </c>
      <c r="I258" t="s">
        <v>2095</v>
      </c>
      <c r="J258" t="s">
        <v>3234</v>
      </c>
      <c r="K258">
        <v>0</v>
      </c>
      <c r="N258" t="s">
        <v>1031</v>
      </c>
      <c r="O258" t="s">
        <v>3027</v>
      </c>
      <c r="P258">
        <v>0</v>
      </c>
      <c r="Q258" t="s">
        <v>3235</v>
      </c>
      <c r="R258" t="s">
        <v>3236</v>
      </c>
      <c r="S258" t="s">
        <v>3237</v>
      </c>
      <c r="T258" t="s">
        <v>3238</v>
      </c>
    </row>
    <row r="259" spans="1:20" x14ac:dyDescent="0.25">
      <c r="A259" t="s">
        <v>3239</v>
      </c>
      <c r="B259" s="6">
        <v>45372.055324074077</v>
      </c>
      <c r="C259">
        <v>30</v>
      </c>
      <c r="D259">
        <v>0</v>
      </c>
      <c r="E259" t="s">
        <v>2095</v>
      </c>
      <c r="F259" t="b">
        <v>0</v>
      </c>
      <c r="G259">
        <v>30</v>
      </c>
      <c r="H259">
        <v>0</v>
      </c>
      <c r="I259" t="s">
        <v>2095</v>
      </c>
      <c r="J259" t="s">
        <v>3240</v>
      </c>
      <c r="K259">
        <v>0</v>
      </c>
      <c r="N259" t="s">
        <v>1031</v>
      </c>
      <c r="O259" t="s">
        <v>3027</v>
      </c>
      <c r="P259">
        <v>0</v>
      </c>
      <c r="Q259" t="s">
        <v>3241</v>
      </c>
      <c r="R259" t="s">
        <v>3242</v>
      </c>
      <c r="S259" t="s">
        <v>3243</v>
      </c>
      <c r="T259" t="s">
        <v>3244</v>
      </c>
    </row>
    <row r="260" spans="1:20" x14ac:dyDescent="0.25">
      <c r="A260" t="s">
        <v>3245</v>
      </c>
      <c r="B260" s="6">
        <v>45372.055358796293</v>
      </c>
      <c r="C260">
        <v>30</v>
      </c>
      <c r="D260">
        <v>0</v>
      </c>
      <c r="E260" t="s">
        <v>2095</v>
      </c>
      <c r="F260" t="b">
        <v>0</v>
      </c>
      <c r="G260">
        <v>30</v>
      </c>
      <c r="H260">
        <v>0</v>
      </c>
      <c r="I260" t="s">
        <v>2095</v>
      </c>
      <c r="J260" t="s">
        <v>3246</v>
      </c>
      <c r="K260">
        <v>0</v>
      </c>
      <c r="N260" t="s">
        <v>1031</v>
      </c>
      <c r="O260" t="s">
        <v>3027</v>
      </c>
      <c r="P260">
        <v>0</v>
      </c>
      <c r="Q260" t="s">
        <v>3247</v>
      </c>
      <c r="R260" t="s">
        <v>3248</v>
      </c>
      <c r="S260" t="s">
        <v>3249</v>
      </c>
      <c r="T260" t="s">
        <v>3250</v>
      </c>
    </row>
    <row r="261" spans="1:20" x14ac:dyDescent="0.25">
      <c r="A261" t="s">
        <v>3251</v>
      </c>
      <c r="B261" s="6">
        <v>45372.055381944447</v>
      </c>
      <c r="C261">
        <v>30</v>
      </c>
      <c r="D261">
        <v>0</v>
      </c>
      <c r="E261" t="s">
        <v>2095</v>
      </c>
      <c r="F261" t="b">
        <v>0</v>
      </c>
      <c r="G261">
        <v>30</v>
      </c>
      <c r="H261">
        <v>0</v>
      </c>
      <c r="I261" t="s">
        <v>2095</v>
      </c>
      <c r="J261" t="s">
        <v>3252</v>
      </c>
      <c r="K261">
        <v>0</v>
      </c>
      <c r="N261" t="s">
        <v>1031</v>
      </c>
      <c r="O261" t="s">
        <v>3027</v>
      </c>
      <c r="P261">
        <v>0</v>
      </c>
      <c r="Q261" t="s">
        <v>3253</v>
      </c>
      <c r="R261" t="s">
        <v>3254</v>
      </c>
      <c r="S261" t="s">
        <v>3255</v>
      </c>
      <c r="T261" t="s">
        <v>3256</v>
      </c>
    </row>
    <row r="262" spans="1:20" x14ac:dyDescent="0.25">
      <c r="A262" t="s">
        <v>3257</v>
      </c>
      <c r="B262" s="6">
        <v>45372.05541666667</v>
      </c>
      <c r="C262">
        <v>30</v>
      </c>
      <c r="D262">
        <v>0</v>
      </c>
      <c r="E262" t="s">
        <v>2095</v>
      </c>
      <c r="F262" t="b">
        <v>0</v>
      </c>
      <c r="G262">
        <v>30</v>
      </c>
      <c r="H262">
        <v>0</v>
      </c>
      <c r="I262" t="s">
        <v>2095</v>
      </c>
      <c r="J262" t="s">
        <v>3258</v>
      </c>
      <c r="K262">
        <v>0</v>
      </c>
      <c r="N262" t="s">
        <v>1031</v>
      </c>
      <c r="O262" t="s">
        <v>3027</v>
      </c>
      <c r="P262">
        <v>0</v>
      </c>
      <c r="Q262" t="s">
        <v>3259</v>
      </c>
      <c r="R262" t="s">
        <v>3260</v>
      </c>
      <c r="S262" t="s">
        <v>3261</v>
      </c>
      <c r="T262" t="s">
        <v>3262</v>
      </c>
    </row>
    <row r="263" spans="1:20" x14ac:dyDescent="0.25">
      <c r="A263" t="s">
        <v>3263</v>
      </c>
      <c r="B263" s="6">
        <v>45372.055439814816</v>
      </c>
      <c r="C263">
        <v>30</v>
      </c>
      <c r="D263">
        <v>0</v>
      </c>
      <c r="E263" t="s">
        <v>2095</v>
      </c>
      <c r="F263" t="b">
        <v>0</v>
      </c>
      <c r="G263">
        <v>30</v>
      </c>
      <c r="H263">
        <v>0</v>
      </c>
      <c r="I263" t="s">
        <v>2095</v>
      </c>
      <c r="J263" t="s">
        <v>3264</v>
      </c>
      <c r="K263">
        <v>0</v>
      </c>
      <c r="N263" t="s">
        <v>1031</v>
      </c>
      <c r="O263" t="s">
        <v>3027</v>
      </c>
      <c r="P263">
        <v>0</v>
      </c>
      <c r="Q263" t="s">
        <v>3265</v>
      </c>
      <c r="R263" t="s">
        <v>3266</v>
      </c>
      <c r="S263" t="s">
        <v>3267</v>
      </c>
      <c r="T263" t="s">
        <v>3268</v>
      </c>
    </row>
    <row r="264" spans="1:20" x14ac:dyDescent="0.25">
      <c r="A264" t="s">
        <v>3269</v>
      </c>
      <c r="B264" s="6">
        <v>45372.055462962962</v>
      </c>
      <c r="C264">
        <v>30</v>
      </c>
      <c r="D264">
        <v>0</v>
      </c>
      <c r="E264" t="s">
        <v>2095</v>
      </c>
      <c r="F264" t="b">
        <v>0</v>
      </c>
      <c r="G264">
        <v>30</v>
      </c>
      <c r="H264">
        <v>0</v>
      </c>
      <c r="I264" t="s">
        <v>2095</v>
      </c>
      <c r="J264" t="s">
        <v>3270</v>
      </c>
      <c r="K264">
        <v>0</v>
      </c>
      <c r="N264" t="s">
        <v>1031</v>
      </c>
      <c r="O264" t="s">
        <v>3027</v>
      </c>
      <c r="P264">
        <v>0</v>
      </c>
      <c r="Q264" t="s">
        <v>3271</v>
      </c>
      <c r="R264" t="s">
        <v>3272</v>
      </c>
      <c r="S264" t="s">
        <v>3273</v>
      </c>
      <c r="T264" t="s">
        <v>3274</v>
      </c>
    </row>
    <row r="265" spans="1:20" x14ac:dyDescent="0.25">
      <c r="A265" t="s">
        <v>3275</v>
      </c>
      <c r="B265" s="6">
        <v>45372.055497685185</v>
      </c>
      <c r="C265">
        <v>30</v>
      </c>
      <c r="D265">
        <v>0</v>
      </c>
      <c r="E265" t="s">
        <v>2095</v>
      </c>
      <c r="F265" t="b">
        <v>0</v>
      </c>
      <c r="G265">
        <v>30</v>
      </c>
      <c r="H265">
        <v>0</v>
      </c>
      <c r="I265" t="s">
        <v>2095</v>
      </c>
      <c r="J265" t="s">
        <v>3276</v>
      </c>
      <c r="K265">
        <v>0</v>
      </c>
      <c r="N265" t="s">
        <v>1031</v>
      </c>
      <c r="O265" t="s">
        <v>3027</v>
      </c>
      <c r="P265">
        <v>0</v>
      </c>
      <c r="Q265" t="s">
        <v>3277</v>
      </c>
      <c r="R265" t="s">
        <v>3278</v>
      </c>
      <c r="S265" t="s">
        <v>3279</v>
      </c>
      <c r="T265" t="s">
        <v>3280</v>
      </c>
    </row>
    <row r="266" spans="1:20" x14ac:dyDescent="0.25">
      <c r="A266" t="s">
        <v>3281</v>
      </c>
      <c r="B266" s="6">
        <v>45372.055520833332</v>
      </c>
      <c r="C266">
        <v>30</v>
      </c>
      <c r="D266">
        <v>0</v>
      </c>
      <c r="E266" t="s">
        <v>2095</v>
      </c>
      <c r="F266" t="b">
        <v>0</v>
      </c>
      <c r="G266">
        <v>30</v>
      </c>
      <c r="H266">
        <v>0</v>
      </c>
      <c r="I266" t="s">
        <v>2095</v>
      </c>
      <c r="J266" t="s">
        <v>3282</v>
      </c>
      <c r="K266">
        <v>0</v>
      </c>
      <c r="N266" t="s">
        <v>1031</v>
      </c>
      <c r="O266" t="s">
        <v>3027</v>
      </c>
      <c r="P266">
        <v>0</v>
      </c>
      <c r="Q266" t="s">
        <v>3283</v>
      </c>
      <c r="R266" t="s">
        <v>3284</v>
      </c>
      <c r="S266" t="s">
        <v>3285</v>
      </c>
      <c r="T266" t="s">
        <v>3286</v>
      </c>
    </row>
    <row r="267" spans="1:20" x14ac:dyDescent="0.25">
      <c r="A267" t="s">
        <v>3287</v>
      </c>
      <c r="B267" s="6">
        <v>45372.055543981478</v>
      </c>
      <c r="C267">
        <v>30</v>
      </c>
      <c r="D267">
        <v>0</v>
      </c>
      <c r="E267" t="s">
        <v>2095</v>
      </c>
      <c r="F267" t="b">
        <v>0</v>
      </c>
      <c r="G267">
        <v>30</v>
      </c>
      <c r="H267">
        <v>0</v>
      </c>
      <c r="I267" t="s">
        <v>2095</v>
      </c>
      <c r="J267" t="s">
        <v>3288</v>
      </c>
      <c r="K267">
        <v>0</v>
      </c>
      <c r="N267" t="s">
        <v>1031</v>
      </c>
      <c r="O267" t="s">
        <v>3027</v>
      </c>
      <c r="P267">
        <v>0</v>
      </c>
      <c r="Q267" t="s">
        <v>3289</v>
      </c>
      <c r="R267" t="s">
        <v>3290</v>
      </c>
      <c r="S267" t="s">
        <v>3291</v>
      </c>
      <c r="T267" t="s">
        <v>3292</v>
      </c>
    </row>
    <row r="268" spans="1:20" x14ac:dyDescent="0.25">
      <c r="A268" t="s">
        <v>3293</v>
      </c>
      <c r="B268" s="6">
        <v>45372.055578703701</v>
      </c>
      <c r="C268">
        <v>30</v>
      </c>
      <c r="D268">
        <v>0</v>
      </c>
      <c r="E268" t="s">
        <v>2095</v>
      </c>
      <c r="F268" t="b">
        <v>0</v>
      </c>
      <c r="G268">
        <v>30</v>
      </c>
      <c r="H268">
        <v>0</v>
      </c>
      <c r="I268" t="s">
        <v>2095</v>
      </c>
      <c r="J268" t="s">
        <v>3294</v>
      </c>
      <c r="K268">
        <v>0</v>
      </c>
      <c r="N268" t="s">
        <v>1031</v>
      </c>
      <c r="O268" t="s">
        <v>3027</v>
      </c>
      <c r="P268">
        <v>0</v>
      </c>
      <c r="Q268" t="s">
        <v>3295</v>
      </c>
      <c r="R268" t="s">
        <v>3296</v>
      </c>
      <c r="S268" t="s">
        <v>3297</v>
      </c>
      <c r="T268" t="s">
        <v>3298</v>
      </c>
    </row>
    <row r="269" spans="1:20" x14ac:dyDescent="0.25">
      <c r="A269" t="s">
        <v>3299</v>
      </c>
      <c r="B269" s="6">
        <v>45372.055601851855</v>
      </c>
      <c r="C269">
        <v>30</v>
      </c>
      <c r="D269">
        <v>0</v>
      </c>
      <c r="E269" t="s">
        <v>2095</v>
      </c>
      <c r="F269" t="b">
        <v>0</v>
      </c>
      <c r="G269">
        <v>30</v>
      </c>
      <c r="H269">
        <v>0</v>
      </c>
      <c r="I269" t="s">
        <v>2095</v>
      </c>
      <c r="J269" t="s">
        <v>3300</v>
      </c>
      <c r="K269">
        <v>0</v>
      </c>
      <c r="N269" t="s">
        <v>1031</v>
      </c>
      <c r="O269" t="s">
        <v>3027</v>
      </c>
      <c r="P269">
        <v>0</v>
      </c>
      <c r="Q269" t="s">
        <v>3301</v>
      </c>
      <c r="R269" t="s">
        <v>3302</v>
      </c>
      <c r="S269" t="s">
        <v>3303</v>
      </c>
      <c r="T269" t="s">
        <v>3304</v>
      </c>
    </row>
    <row r="270" spans="1:20" x14ac:dyDescent="0.25">
      <c r="A270" t="s">
        <v>3305</v>
      </c>
      <c r="B270" s="6">
        <v>45372.055636574078</v>
      </c>
      <c r="C270">
        <v>30</v>
      </c>
      <c r="D270">
        <v>0</v>
      </c>
      <c r="E270" t="s">
        <v>2095</v>
      </c>
      <c r="F270" t="b">
        <v>0</v>
      </c>
      <c r="G270">
        <v>30</v>
      </c>
      <c r="H270">
        <v>0</v>
      </c>
      <c r="I270" t="s">
        <v>2095</v>
      </c>
      <c r="J270" t="s">
        <v>3306</v>
      </c>
      <c r="K270">
        <v>0</v>
      </c>
      <c r="N270" t="s">
        <v>1031</v>
      </c>
      <c r="O270" t="s">
        <v>3027</v>
      </c>
      <c r="P270">
        <v>0</v>
      </c>
      <c r="Q270" t="s">
        <v>3307</v>
      </c>
      <c r="R270" t="s">
        <v>3308</v>
      </c>
      <c r="S270" t="s">
        <v>3309</v>
      </c>
      <c r="T270" t="s">
        <v>3310</v>
      </c>
    </row>
    <row r="271" spans="1:20" x14ac:dyDescent="0.25">
      <c r="A271" t="s">
        <v>3311</v>
      </c>
      <c r="B271" s="6">
        <v>45372.055659722224</v>
      </c>
      <c r="C271">
        <v>30</v>
      </c>
      <c r="D271">
        <v>0</v>
      </c>
      <c r="E271" t="s">
        <v>2095</v>
      </c>
      <c r="F271" t="b">
        <v>0</v>
      </c>
      <c r="G271">
        <v>30</v>
      </c>
      <c r="H271">
        <v>0</v>
      </c>
      <c r="I271" t="s">
        <v>2095</v>
      </c>
      <c r="J271" t="s">
        <v>3312</v>
      </c>
      <c r="K271">
        <v>0</v>
      </c>
      <c r="N271" t="s">
        <v>1031</v>
      </c>
      <c r="O271" t="s">
        <v>3027</v>
      </c>
      <c r="P271">
        <v>0</v>
      </c>
      <c r="Q271" t="s">
        <v>3313</v>
      </c>
      <c r="R271" t="s">
        <v>3314</v>
      </c>
      <c r="S271" t="s">
        <v>3315</v>
      </c>
      <c r="T271" t="s">
        <v>3316</v>
      </c>
    </row>
    <row r="272" spans="1:20" x14ac:dyDescent="0.25">
      <c r="A272" t="s">
        <v>3317</v>
      </c>
      <c r="B272" s="6">
        <v>45372.055694444447</v>
      </c>
      <c r="C272">
        <v>30</v>
      </c>
      <c r="D272">
        <v>0</v>
      </c>
      <c r="E272" t="s">
        <v>2095</v>
      </c>
      <c r="F272" t="b">
        <v>0</v>
      </c>
      <c r="G272">
        <v>30</v>
      </c>
      <c r="H272">
        <v>0</v>
      </c>
      <c r="I272" t="s">
        <v>2095</v>
      </c>
      <c r="J272" t="s">
        <v>3318</v>
      </c>
      <c r="K272">
        <v>0</v>
      </c>
      <c r="N272" t="s">
        <v>1031</v>
      </c>
      <c r="O272" t="s">
        <v>3027</v>
      </c>
      <c r="P272">
        <v>0</v>
      </c>
      <c r="Q272" t="s">
        <v>3319</v>
      </c>
      <c r="R272" t="s">
        <v>3320</v>
      </c>
      <c r="S272" t="s">
        <v>3321</v>
      </c>
      <c r="T272" t="s">
        <v>3322</v>
      </c>
    </row>
    <row r="273" spans="1:20" x14ac:dyDescent="0.25">
      <c r="A273" t="s">
        <v>3323</v>
      </c>
      <c r="B273" s="6">
        <v>45372.055717592593</v>
      </c>
      <c r="C273">
        <v>30</v>
      </c>
      <c r="D273">
        <v>0</v>
      </c>
      <c r="E273" t="s">
        <v>2095</v>
      </c>
      <c r="F273" t="b">
        <v>0</v>
      </c>
      <c r="G273">
        <v>30</v>
      </c>
      <c r="H273">
        <v>0</v>
      </c>
      <c r="I273" t="s">
        <v>2095</v>
      </c>
      <c r="J273" t="s">
        <v>3324</v>
      </c>
      <c r="K273">
        <v>0</v>
      </c>
      <c r="N273" t="s">
        <v>1031</v>
      </c>
      <c r="O273" t="s">
        <v>3027</v>
      </c>
      <c r="P273">
        <v>0</v>
      </c>
      <c r="Q273" t="s">
        <v>3325</v>
      </c>
      <c r="R273" t="s">
        <v>3326</v>
      </c>
      <c r="S273" t="s">
        <v>3327</v>
      </c>
      <c r="T273" t="s">
        <v>3328</v>
      </c>
    </row>
    <row r="274" spans="1:20" x14ac:dyDescent="0.25">
      <c r="A274" t="s">
        <v>3329</v>
      </c>
      <c r="B274" s="6">
        <v>45372.055752314816</v>
      </c>
      <c r="C274">
        <v>30</v>
      </c>
      <c r="D274">
        <v>0</v>
      </c>
      <c r="E274" t="s">
        <v>2095</v>
      </c>
      <c r="F274" t="b">
        <v>0</v>
      </c>
      <c r="G274">
        <v>30</v>
      </c>
      <c r="H274">
        <v>0</v>
      </c>
      <c r="I274" t="s">
        <v>2095</v>
      </c>
      <c r="J274" t="s">
        <v>3330</v>
      </c>
      <c r="K274">
        <v>0</v>
      </c>
      <c r="N274" t="s">
        <v>1031</v>
      </c>
      <c r="O274" t="s">
        <v>3027</v>
      </c>
      <c r="P274">
        <v>0</v>
      </c>
      <c r="Q274" t="s">
        <v>3331</v>
      </c>
      <c r="R274" t="s">
        <v>3332</v>
      </c>
      <c r="S274" t="s">
        <v>3333</v>
      </c>
      <c r="T274" t="s">
        <v>3334</v>
      </c>
    </row>
    <row r="275" spans="1:20" x14ac:dyDescent="0.25">
      <c r="A275" t="s">
        <v>3335</v>
      </c>
      <c r="B275" s="6">
        <v>45372.055775462963</v>
      </c>
      <c r="C275">
        <v>30</v>
      </c>
      <c r="D275">
        <v>0</v>
      </c>
      <c r="E275" t="s">
        <v>2095</v>
      </c>
      <c r="F275" t="b">
        <v>0</v>
      </c>
      <c r="G275">
        <v>30</v>
      </c>
      <c r="H275">
        <v>0</v>
      </c>
      <c r="I275" t="s">
        <v>2095</v>
      </c>
      <c r="J275" t="s">
        <v>3336</v>
      </c>
      <c r="K275">
        <v>0</v>
      </c>
      <c r="N275" t="s">
        <v>1031</v>
      </c>
      <c r="O275" t="s">
        <v>3027</v>
      </c>
      <c r="P275">
        <v>0</v>
      </c>
      <c r="Q275" t="s">
        <v>3337</v>
      </c>
      <c r="R275" t="s">
        <v>3338</v>
      </c>
      <c r="S275" t="s">
        <v>3339</v>
      </c>
      <c r="T275" t="s">
        <v>3340</v>
      </c>
    </row>
    <row r="276" spans="1:20" x14ac:dyDescent="0.25">
      <c r="A276" t="s">
        <v>3341</v>
      </c>
      <c r="B276" s="6">
        <v>45372.055810185186</v>
      </c>
      <c r="C276">
        <v>30</v>
      </c>
      <c r="D276">
        <v>0</v>
      </c>
      <c r="E276" t="s">
        <v>2095</v>
      </c>
      <c r="F276" t="b">
        <v>0</v>
      </c>
      <c r="G276">
        <v>30</v>
      </c>
      <c r="H276">
        <v>0</v>
      </c>
      <c r="I276" t="s">
        <v>2095</v>
      </c>
      <c r="J276" t="s">
        <v>3342</v>
      </c>
      <c r="K276">
        <v>0</v>
      </c>
      <c r="N276" t="s">
        <v>1031</v>
      </c>
      <c r="O276" t="s">
        <v>3027</v>
      </c>
      <c r="P276">
        <v>0</v>
      </c>
      <c r="Q276" t="s">
        <v>3343</v>
      </c>
      <c r="R276" t="s">
        <v>3344</v>
      </c>
      <c r="S276" t="s">
        <v>3345</v>
      </c>
      <c r="T276" t="s">
        <v>3346</v>
      </c>
    </row>
    <row r="277" spans="1:20" x14ac:dyDescent="0.25">
      <c r="A277" t="s">
        <v>3347</v>
      </c>
      <c r="B277" s="6">
        <v>45372.055833333332</v>
      </c>
      <c r="C277">
        <v>30</v>
      </c>
      <c r="D277">
        <v>0</v>
      </c>
      <c r="E277" t="s">
        <v>2095</v>
      </c>
      <c r="F277" t="b">
        <v>0</v>
      </c>
      <c r="G277">
        <v>30</v>
      </c>
      <c r="H277">
        <v>0</v>
      </c>
      <c r="I277" t="s">
        <v>2095</v>
      </c>
      <c r="J277" t="s">
        <v>3348</v>
      </c>
      <c r="K277">
        <v>0</v>
      </c>
      <c r="N277" t="s">
        <v>1031</v>
      </c>
      <c r="O277" t="s">
        <v>3027</v>
      </c>
      <c r="P277">
        <v>0</v>
      </c>
      <c r="Q277" t="s">
        <v>3349</v>
      </c>
      <c r="R277" t="s">
        <v>3350</v>
      </c>
      <c r="S277" t="s">
        <v>3351</v>
      </c>
      <c r="T277" t="s">
        <v>3352</v>
      </c>
    </row>
    <row r="278" spans="1:20" x14ac:dyDescent="0.25">
      <c r="A278" t="s">
        <v>3353</v>
      </c>
      <c r="B278" s="6">
        <v>45372.055868055555</v>
      </c>
      <c r="C278">
        <v>30</v>
      </c>
      <c r="D278">
        <v>0</v>
      </c>
      <c r="E278" t="s">
        <v>2095</v>
      </c>
      <c r="F278" t="b">
        <v>0</v>
      </c>
      <c r="G278">
        <v>30</v>
      </c>
      <c r="H278">
        <v>0</v>
      </c>
      <c r="I278" t="s">
        <v>2095</v>
      </c>
      <c r="J278" t="s">
        <v>3354</v>
      </c>
      <c r="K278">
        <v>0</v>
      </c>
      <c r="N278" t="s">
        <v>1031</v>
      </c>
      <c r="O278" t="s">
        <v>3027</v>
      </c>
      <c r="P278">
        <v>0</v>
      </c>
      <c r="Q278" t="s">
        <v>3355</v>
      </c>
      <c r="R278" t="s">
        <v>3356</v>
      </c>
      <c r="S278" t="s">
        <v>3357</v>
      </c>
      <c r="T278" t="s">
        <v>3358</v>
      </c>
    </row>
    <row r="279" spans="1:20" x14ac:dyDescent="0.25">
      <c r="A279" t="s">
        <v>3359</v>
      </c>
      <c r="B279" s="6">
        <v>45372.055891203701</v>
      </c>
      <c r="C279">
        <v>30</v>
      </c>
      <c r="D279">
        <v>0</v>
      </c>
      <c r="E279" t="s">
        <v>2095</v>
      </c>
      <c r="F279" t="b">
        <v>0</v>
      </c>
      <c r="G279">
        <v>30</v>
      </c>
      <c r="H279">
        <v>0</v>
      </c>
      <c r="I279" t="s">
        <v>2095</v>
      </c>
      <c r="J279" t="s">
        <v>3360</v>
      </c>
      <c r="K279">
        <v>0</v>
      </c>
      <c r="N279" t="s">
        <v>1031</v>
      </c>
      <c r="O279" t="s">
        <v>3027</v>
      </c>
      <c r="P279">
        <v>0</v>
      </c>
      <c r="Q279" t="s">
        <v>3361</v>
      </c>
      <c r="R279" t="s">
        <v>3362</v>
      </c>
      <c r="S279" t="s">
        <v>3363</v>
      </c>
      <c r="T279" t="s">
        <v>3364</v>
      </c>
    </row>
    <row r="280" spans="1:20" x14ac:dyDescent="0.25">
      <c r="A280" t="s">
        <v>3365</v>
      </c>
      <c r="B280" s="6">
        <v>45372.055914351855</v>
      </c>
      <c r="C280">
        <v>30</v>
      </c>
      <c r="D280">
        <v>0</v>
      </c>
      <c r="E280" t="s">
        <v>2095</v>
      </c>
      <c r="F280" t="b">
        <v>0</v>
      </c>
      <c r="G280">
        <v>30</v>
      </c>
      <c r="H280">
        <v>0</v>
      </c>
      <c r="I280" t="s">
        <v>2095</v>
      </c>
      <c r="J280" t="s">
        <v>3366</v>
      </c>
      <c r="K280">
        <v>0</v>
      </c>
      <c r="N280" t="s">
        <v>1031</v>
      </c>
      <c r="O280" t="s">
        <v>3027</v>
      </c>
      <c r="P280">
        <v>0</v>
      </c>
      <c r="Q280" t="s">
        <v>3367</v>
      </c>
      <c r="R280" t="s">
        <v>3368</v>
      </c>
      <c r="S280" t="s">
        <v>3369</v>
      </c>
      <c r="T280" t="s">
        <v>3370</v>
      </c>
    </row>
    <row r="281" spans="1:20" x14ac:dyDescent="0.25">
      <c r="A281" t="s">
        <v>3371</v>
      </c>
      <c r="B281" s="6">
        <v>45372.055949074071</v>
      </c>
      <c r="C281">
        <v>30</v>
      </c>
      <c r="D281">
        <v>0</v>
      </c>
      <c r="E281" t="s">
        <v>2095</v>
      </c>
      <c r="F281" t="b">
        <v>0</v>
      </c>
      <c r="G281">
        <v>30</v>
      </c>
      <c r="H281">
        <v>0</v>
      </c>
      <c r="I281" t="s">
        <v>2095</v>
      </c>
      <c r="J281" t="s">
        <v>3372</v>
      </c>
      <c r="K281">
        <v>0</v>
      </c>
      <c r="N281" t="s">
        <v>1031</v>
      </c>
      <c r="O281" t="s">
        <v>3027</v>
      </c>
      <c r="P281">
        <v>0</v>
      </c>
      <c r="Q281" t="s">
        <v>3373</v>
      </c>
      <c r="R281" t="s">
        <v>3374</v>
      </c>
      <c r="S281" t="s">
        <v>3375</v>
      </c>
      <c r="T281" t="s">
        <v>3376</v>
      </c>
    </row>
    <row r="282" spans="1:20" x14ac:dyDescent="0.25">
      <c r="A282" t="s">
        <v>3377</v>
      </c>
      <c r="B282" s="6">
        <v>45372.055983796294</v>
      </c>
      <c r="C282">
        <v>30</v>
      </c>
      <c r="D282">
        <v>0</v>
      </c>
      <c r="E282" t="s">
        <v>2095</v>
      </c>
      <c r="F282" t="b">
        <v>0</v>
      </c>
      <c r="G282">
        <v>30</v>
      </c>
      <c r="H282">
        <v>0</v>
      </c>
      <c r="I282" t="s">
        <v>2095</v>
      </c>
      <c r="J282" t="s">
        <v>3378</v>
      </c>
      <c r="K282">
        <v>0</v>
      </c>
      <c r="N282" t="s">
        <v>1031</v>
      </c>
      <c r="O282" t="s">
        <v>3027</v>
      </c>
      <c r="P282">
        <v>0</v>
      </c>
      <c r="Q282" t="s">
        <v>3379</v>
      </c>
      <c r="R282" t="s">
        <v>3380</v>
      </c>
      <c r="S282" t="s">
        <v>3381</v>
      </c>
      <c r="T282" t="s">
        <v>3382</v>
      </c>
    </row>
    <row r="283" spans="1:20" x14ac:dyDescent="0.25">
      <c r="A283" t="s">
        <v>3383</v>
      </c>
      <c r="B283" s="6">
        <v>45372.056006944447</v>
      </c>
      <c r="C283">
        <v>30</v>
      </c>
      <c r="D283">
        <v>0</v>
      </c>
      <c r="E283" t="s">
        <v>2095</v>
      </c>
      <c r="F283" t="b">
        <v>0</v>
      </c>
      <c r="G283">
        <v>30</v>
      </c>
      <c r="H283">
        <v>0</v>
      </c>
      <c r="I283" t="s">
        <v>2095</v>
      </c>
      <c r="J283" t="s">
        <v>3384</v>
      </c>
      <c r="K283">
        <v>0</v>
      </c>
      <c r="N283" t="s">
        <v>1031</v>
      </c>
      <c r="O283" t="s">
        <v>3027</v>
      </c>
      <c r="P283">
        <v>0</v>
      </c>
      <c r="Q283" t="s">
        <v>3385</v>
      </c>
      <c r="R283" t="s">
        <v>3386</v>
      </c>
      <c r="S283" t="s">
        <v>3387</v>
      </c>
      <c r="T283" t="s">
        <v>3388</v>
      </c>
    </row>
    <row r="284" spans="1:20" x14ac:dyDescent="0.25">
      <c r="A284" t="s">
        <v>3389</v>
      </c>
      <c r="B284" s="6">
        <v>45372.056030092594</v>
      </c>
      <c r="C284">
        <v>30</v>
      </c>
      <c r="D284">
        <v>0</v>
      </c>
      <c r="E284" t="s">
        <v>2095</v>
      </c>
      <c r="F284" t="b">
        <v>0</v>
      </c>
      <c r="G284">
        <v>30</v>
      </c>
      <c r="H284">
        <v>0</v>
      </c>
      <c r="I284" t="s">
        <v>2095</v>
      </c>
      <c r="J284" t="s">
        <v>3390</v>
      </c>
      <c r="K284">
        <v>0</v>
      </c>
      <c r="N284" t="s">
        <v>1031</v>
      </c>
      <c r="O284" t="s">
        <v>3027</v>
      </c>
      <c r="P284">
        <v>0</v>
      </c>
      <c r="Q284" t="s">
        <v>3391</v>
      </c>
      <c r="R284" t="s">
        <v>3392</v>
      </c>
      <c r="S284" t="s">
        <v>3393</v>
      </c>
      <c r="T284" t="s">
        <v>3394</v>
      </c>
    </row>
    <row r="285" spans="1:20" x14ac:dyDescent="0.25">
      <c r="A285" t="s">
        <v>3395</v>
      </c>
      <c r="B285" s="6">
        <v>45372.056064814817</v>
      </c>
      <c r="C285">
        <v>30</v>
      </c>
      <c r="D285">
        <v>0</v>
      </c>
      <c r="E285" t="s">
        <v>2095</v>
      </c>
      <c r="F285" t="b">
        <v>0</v>
      </c>
      <c r="G285">
        <v>30</v>
      </c>
      <c r="H285">
        <v>0</v>
      </c>
      <c r="I285" t="s">
        <v>2095</v>
      </c>
      <c r="J285" t="s">
        <v>3396</v>
      </c>
      <c r="K285">
        <v>0</v>
      </c>
      <c r="N285" t="s">
        <v>1031</v>
      </c>
      <c r="O285" t="s">
        <v>3027</v>
      </c>
      <c r="P285">
        <v>0</v>
      </c>
      <c r="Q285" t="s">
        <v>3397</v>
      </c>
      <c r="R285" t="s">
        <v>3398</v>
      </c>
      <c r="S285" t="s">
        <v>3399</v>
      </c>
      <c r="T285" t="s">
        <v>3400</v>
      </c>
    </row>
    <row r="286" spans="1:20" x14ac:dyDescent="0.25">
      <c r="A286" t="s">
        <v>3401</v>
      </c>
      <c r="B286" s="6">
        <v>45372.056087962963</v>
      </c>
      <c r="C286">
        <v>30</v>
      </c>
      <c r="D286">
        <v>0</v>
      </c>
      <c r="E286" t="s">
        <v>2095</v>
      </c>
      <c r="F286" t="b">
        <v>0</v>
      </c>
      <c r="G286">
        <v>30</v>
      </c>
      <c r="H286">
        <v>0</v>
      </c>
      <c r="I286" t="s">
        <v>2095</v>
      </c>
      <c r="J286" t="s">
        <v>3402</v>
      </c>
      <c r="K286">
        <v>0</v>
      </c>
      <c r="N286" t="s">
        <v>1031</v>
      </c>
      <c r="O286" t="s">
        <v>3027</v>
      </c>
      <c r="P286">
        <v>0</v>
      </c>
      <c r="Q286" t="s">
        <v>3403</v>
      </c>
      <c r="R286" t="s">
        <v>3404</v>
      </c>
      <c r="S286" t="s">
        <v>3405</v>
      </c>
      <c r="T286" t="s">
        <v>3406</v>
      </c>
    </row>
    <row r="287" spans="1:20" x14ac:dyDescent="0.25">
      <c r="A287" t="s">
        <v>3407</v>
      </c>
      <c r="B287" s="6">
        <v>45372.056111111109</v>
      </c>
      <c r="C287">
        <v>30</v>
      </c>
      <c r="D287">
        <v>0</v>
      </c>
      <c r="E287" t="s">
        <v>2095</v>
      </c>
      <c r="F287" t="b">
        <v>0</v>
      </c>
      <c r="G287">
        <v>30</v>
      </c>
      <c r="H287">
        <v>0</v>
      </c>
      <c r="I287" t="s">
        <v>2095</v>
      </c>
      <c r="J287" t="s">
        <v>3408</v>
      </c>
      <c r="K287">
        <v>0</v>
      </c>
      <c r="N287" t="s">
        <v>1031</v>
      </c>
      <c r="O287" t="s">
        <v>3027</v>
      </c>
      <c r="P287">
        <v>0</v>
      </c>
      <c r="Q287" t="s">
        <v>3409</v>
      </c>
      <c r="R287" t="s">
        <v>3410</v>
      </c>
      <c r="S287" t="s">
        <v>3411</v>
      </c>
      <c r="T287" t="s">
        <v>3412</v>
      </c>
    </row>
    <row r="288" spans="1:20" x14ac:dyDescent="0.25">
      <c r="A288" t="s">
        <v>3413</v>
      </c>
      <c r="B288" s="6">
        <v>45372.056145833332</v>
      </c>
      <c r="C288">
        <v>30</v>
      </c>
      <c r="D288">
        <v>0</v>
      </c>
      <c r="E288" t="s">
        <v>2095</v>
      </c>
      <c r="F288" t="b">
        <v>0</v>
      </c>
      <c r="G288">
        <v>30</v>
      </c>
      <c r="H288">
        <v>0</v>
      </c>
      <c r="I288" t="s">
        <v>2095</v>
      </c>
      <c r="J288" t="s">
        <v>3414</v>
      </c>
      <c r="K288">
        <v>0</v>
      </c>
      <c r="N288" t="s">
        <v>1031</v>
      </c>
      <c r="O288" t="s">
        <v>3027</v>
      </c>
      <c r="P288">
        <v>0</v>
      </c>
      <c r="Q288" t="s">
        <v>3415</v>
      </c>
      <c r="R288" t="s">
        <v>3416</v>
      </c>
      <c r="S288" t="s">
        <v>3417</v>
      </c>
      <c r="T288" t="s">
        <v>3418</v>
      </c>
    </row>
    <row r="289" spans="1:20" x14ac:dyDescent="0.25">
      <c r="A289" t="s">
        <v>3419</v>
      </c>
      <c r="B289" s="6">
        <v>45372.056168981479</v>
      </c>
      <c r="C289">
        <v>30</v>
      </c>
      <c r="D289">
        <v>0</v>
      </c>
      <c r="E289" t="s">
        <v>2095</v>
      </c>
      <c r="F289" t="b">
        <v>0</v>
      </c>
      <c r="G289">
        <v>30</v>
      </c>
      <c r="H289">
        <v>0</v>
      </c>
      <c r="I289" t="s">
        <v>2095</v>
      </c>
      <c r="J289" t="s">
        <v>3420</v>
      </c>
      <c r="K289">
        <v>0</v>
      </c>
      <c r="N289" t="s">
        <v>1031</v>
      </c>
      <c r="O289" t="s">
        <v>3027</v>
      </c>
      <c r="P289">
        <v>0</v>
      </c>
      <c r="Q289" t="s">
        <v>3421</v>
      </c>
      <c r="R289" t="s">
        <v>3422</v>
      </c>
      <c r="S289" t="s">
        <v>3423</v>
      </c>
      <c r="T289" t="s">
        <v>3424</v>
      </c>
    </row>
    <row r="290" spans="1:20" x14ac:dyDescent="0.25">
      <c r="A290" t="s">
        <v>3425</v>
      </c>
      <c r="B290" s="6">
        <v>45372.056192129632</v>
      </c>
      <c r="C290">
        <v>30</v>
      </c>
      <c r="D290">
        <v>0</v>
      </c>
      <c r="E290" t="s">
        <v>2095</v>
      </c>
      <c r="F290" t="b">
        <v>0</v>
      </c>
      <c r="G290">
        <v>30</v>
      </c>
      <c r="H290">
        <v>0</v>
      </c>
      <c r="I290" t="s">
        <v>2095</v>
      </c>
      <c r="J290" t="s">
        <v>3426</v>
      </c>
      <c r="K290">
        <v>0</v>
      </c>
      <c r="N290" t="s">
        <v>1031</v>
      </c>
      <c r="O290" t="s">
        <v>3027</v>
      </c>
      <c r="P290">
        <v>0</v>
      </c>
      <c r="Q290" t="s">
        <v>3427</v>
      </c>
      <c r="R290" t="s">
        <v>3428</v>
      </c>
      <c r="S290" t="s">
        <v>3429</v>
      </c>
      <c r="T290" t="s">
        <v>3430</v>
      </c>
    </row>
    <row r="291" spans="1:20" x14ac:dyDescent="0.25">
      <c r="A291" t="s">
        <v>3431</v>
      </c>
      <c r="B291" s="6">
        <v>45372.056226851855</v>
      </c>
      <c r="C291">
        <v>30</v>
      </c>
      <c r="D291">
        <v>0</v>
      </c>
      <c r="E291" t="s">
        <v>2095</v>
      </c>
      <c r="F291" t="b">
        <v>0</v>
      </c>
      <c r="G291">
        <v>30</v>
      </c>
      <c r="H291">
        <v>0</v>
      </c>
      <c r="I291" t="s">
        <v>2095</v>
      </c>
      <c r="J291" t="s">
        <v>3432</v>
      </c>
      <c r="K291">
        <v>0</v>
      </c>
      <c r="N291" t="s">
        <v>1031</v>
      </c>
      <c r="O291" t="s">
        <v>3027</v>
      </c>
      <c r="P291">
        <v>0</v>
      </c>
      <c r="Q291" t="s">
        <v>3433</v>
      </c>
      <c r="R291" t="s">
        <v>3434</v>
      </c>
      <c r="S291" t="s">
        <v>3435</v>
      </c>
      <c r="T291" t="s">
        <v>3436</v>
      </c>
    </row>
    <row r="292" spans="1:20" x14ac:dyDescent="0.25">
      <c r="A292" t="s">
        <v>3437</v>
      </c>
      <c r="B292" s="6">
        <v>45372.056250000001</v>
      </c>
      <c r="C292">
        <v>30</v>
      </c>
      <c r="D292">
        <v>0</v>
      </c>
      <c r="E292" t="s">
        <v>2095</v>
      </c>
      <c r="F292" t="b">
        <v>0</v>
      </c>
      <c r="G292">
        <v>30</v>
      </c>
      <c r="H292">
        <v>0</v>
      </c>
      <c r="I292" t="s">
        <v>2095</v>
      </c>
      <c r="J292" t="s">
        <v>3438</v>
      </c>
      <c r="K292">
        <v>0</v>
      </c>
      <c r="N292" t="s">
        <v>1031</v>
      </c>
      <c r="O292" t="s">
        <v>3027</v>
      </c>
      <c r="P292">
        <v>0</v>
      </c>
      <c r="Q292" t="s">
        <v>3439</v>
      </c>
      <c r="R292" t="s">
        <v>3440</v>
      </c>
      <c r="S292" t="s">
        <v>3441</v>
      </c>
      <c r="T292" t="s">
        <v>3442</v>
      </c>
    </row>
    <row r="293" spans="1:20" x14ac:dyDescent="0.25">
      <c r="A293" t="s">
        <v>3443</v>
      </c>
      <c r="B293" s="6">
        <v>45372.056284722225</v>
      </c>
      <c r="C293">
        <v>30</v>
      </c>
      <c r="D293">
        <v>0</v>
      </c>
      <c r="E293" t="s">
        <v>2095</v>
      </c>
      <c r="F293" t="b">
        <v>0</v>
      </c>
      <c r="G293">
        <v>30</v>
      </c>
      <c r="H293">
        <v>0</v>
      </c>
      <c r="I293" t="s">
        <v>2095</v>
      </c>
      <c r="J293" t="s">
        <v>3444</v>
      </c>
      <c r="K293">
        <v>0</v>
      </c>
      <c r="N293" t="s">
        <v>1031</v>
      </c>
      <c r="O293" t="s">
        <v>3027</v>
      </c>
      <c r="P293">
        <v>0</v>
      </c>
      <c r="Q293" t="s">
        <v>3445</v>
      </c>
      <c r="R293" t="s">
        <v>3446</v>
      </c>
      <c r="S293" t="s">
        <v>3447</v>
      </c>
      <c r="T293" t="s">
        <v>3448</v>
      </c>
    </row>
    <row r="294" spans="1:20" x14ac:dyDescent="0.25">
      <c r="A294" t="s">
        <v>3449</v>
      </c>
      <c r="B294" s="6">
        <v>45372.056307870371</v>
      </c>
      <c r="C294">
        <v>30</v>
      </c>
      <c r="D294">
        <v>0</v>
      </c>
      <c r="E294" t="s">
        <v>2095</v>
      </c>
      <c r="F294" t="b">
        <v>0</v>
      </c>
      <c r="G294">
        <v>30</v>
      </c>
      <c r="H294">
        <v>0</v>
      </c>
      <c r="I294" t="s">
        <v>2095</v>
      </c>
      <c r="J294" t="s">
        <v>3450</v>
      </c>
      <c r="K294">
        <v>0</v>
      </c>
      <c r="N294" t="s">
        <v>1031</v>
      </c>
      <c r="O294" t="s">
        <v>3027</v>
      </c>
      <c r="P294">
        <v>0</v>
      </c>
      <c r="Q294" t="s">
        <v>3451</v>
      </c>
      <c r="R294" t="s">
        <v>3452</v>
      </c>
      <c r="S294" t="s">
        <v>3453</v>
      </c>
      <c r="T294" t="s">
        <v>3454</v>
      </c>
    </row>
    <row r="295" spans="1:20" x14ac:dyDescent="0.25">
      <c r="A295" t="s">
        <v>3455</v>
      </c>
      <c r="B295" s="6">
        <v>45372.056342592594</v>
      </c>
      <c r="C295">
        <v>30</v>
      </c>
      <c r="D295">
        <v>0</v>
      </c>
      <c r="E295" t="s">
        <v>2095</v>
      </c>
      <c r="F295" t="b">
        <v>0</v>
      </c>
      <c r="G295">
        <v>30</v>
      </c>
      <c r="H295">
        <v>0</v>
      </c>
      <c r="I295" t="s">
        <v>2095</v>
      </c>
      <c r="J295" t="s">
        <v>3456</v>
      </c>
      <c r="K295">
        <v>0</v>
      </c>
      <c r="N295" t="s">
        <v>1031</v>
      </c>
      <c r="O295" t="s">
        <v>3027</v>
      </c>
      <c r="P295">
        <v>0</v>
      </c>
      <c r="Q295" t="s">
        <v>3457</v>
      </c>
      <c r="R295" t="s">
        <v>3458</v>
      </c>
      <c r="S295" t="s">
        <v>3459</v>
      </c>
      <c r="T295" t="s">
        <v>3460</v>
      </c>
    </row>
    <row r="296" spans="1:20" x14ac:dyDescent="0.25">
      <c r="A296" t="s">
        <v>3461</v>
      </c>
      <c r="B296" s="6">
        <v>45372.05636574074</v>
      </c>
      <c r="C296">
        <v>30</v>
      </c>
      <c r="D296">
        <v>0</v>
      </c>
      <c r="E296" t="s">
        <v>2095</v>
      </c>
      <c r="F296" t="b">
        <v>0</v>
      </c>
      <c r="G296">
        <v>30</v>
      </c>
      <c r="H296">
        <v>0</v>
      </c>
      <c r="I296" t="s">
        <v>2095</v>
      </c>
      <c r="J296" t="s">
        <v>3462</v>
      </c>
      <c r="K296">
        <v>0</v>
      </c>
      <c r="N296" t="s">
        <v>1031</v>
      </c>
      <c r="O296" t="s">
        <v>3027</v>
      </c>
      <c r="P296">
        <v>0</v>
      </c>
      <c r="Q296" t="s">
        <v>3463</v>
      </c>
      <c r="R296" t="s">
        <v>3464</v>
      </c>
      <c r="S296" t="s">
        <v>3465</v>
      </c>
      <c r="T296" t="s">
        <v>3466</v>
      </c>
    </row>
    <row r="297" spans="1:20" x14ac:dyDescent="0.25">
      <c r="A297" t="s">
        <v>3467</v>
      </c>
      <c r="B297" s="6">
        <v>45372.056388888886</v>
      </c>
      <c r="C297">
        <v>30</v>
      </c>
      <c r="D297">
        <v>0</v>
      </c>
      <c r="E297" t="s">
        <v>2095</v>
      </c>
      <c r="F297" t="b">
        <v>0</v>
      </c>
      <c r="G297">
        <v>30</v>
      </c>
      <c r="H297">
        <v>0</v>
      </c>
      <c r="I297" t="s">
        <v>2095</v>
      </c>
      <c r="J297" t="s">
        <v>3468</v>
      </c>
      <c r="K297">
        <v>0</v>
      </c>
      <c r="N297" t="s">
        <v>1031</v>
      </c>
      <c r="O297" t="s">
        <v>3027</v>
      </c>
      <c r="P297">
        <v>0</v>
      </c>
      <c r="Q297" t="s">
        <v>3469</v>
      </c>
      <c r="R297" t="s">
        <v>3470</v>
      </c>
      <c r="S297" t="s">
        <v>3471</v>
      </c>
      <c r="T297" t="s">
        <v>3472</v>
      </c>
    </row>
    <row r="298" spans="1:20" x14ac:dyDescent="0.25">
      <c r="A298" t="s">
        <v>3473</v>
      </c>
      <c r="B298" s="6">
        <v>45372.056423611109</v>
      </c>
      <c r="C298">
        <v>30</v>
      </c>
      <c r="D298">
        <v>0</v>
      </c>
      <c r="E298" t="s">
        <v>2095</v>
      </c>
      <c r="F298" t="b">
        <v>0</v>
      </c>
      <c r="G298">
        <v>30</v>
      </c>
      <c r="H298">
        <v>0</v>
      </c>
      <c r="I298" t="s">
        <v>2095</v>
      </c>
      <c r="J298" t="s">
        <v>3474</v>
      </c>
      <c r="K298">
        <v>0</v>
      </c>
      <c r="N298" t="s">
        <v>1031</v>
      </c>
      <c r="O298" t="s">
        <v>3027</v>
      </c>
      <c r="P298">
        <v>0</v>
      </c>
      <c r="Q298" t="s">
        <v>3475</v>
      </c>
      <c r="R298" t="s">
        <v>3476</v>
      </c>
      <c r="S298" t="s">
        <v>3477</v>
      </c>
      <c r="T298" t="s">
        <v>3478</v>
      </c>
    </row>
    <row r="299" spans="1:20" x14ac:dyDescent="0.25">
      <c r="A299" t="s">
        <v>3479</v>
      </c>
      <c r="B299" s="6">
        <v>45372.056446759256</v>
      </c>
      <c r="C299">
        <v>30</v>
      </c>
      <c r="D299">
        <v>0</v>
      </c>
      <c r="E299" t="s">
        <v>2095</v>
      </c>
      <c r="F299" t="b">
        <v>0</v>
      </c>
      <c r="G299">
        <v>30</v>
      </c>
      <c r="H299">
        <v>0</v>
      </c>
      <c r="I299" t="s">
        <v>2095</v>
      </c>
      <c r="J299" t="s">
        <v>3480</v>
      </c>
      <c r="K299">
        <v>0</v>
      </c>
      <c r="N299" t="s">
        <v>1031</v>
      </c>
      <c r="O299" t="s">
        <v>3027</v>
      </c>
      <c r="P299">
        <v>0</v>
      </c>
      <c r="Q299" t="s">
        <v>3481</v>
      </c>
      <c r="R299" t="s">
        <v>3482</v>
      </c>
      <c r="S299" t="s">
        <v>3483</v>
      </c>
      <c r="T299" t="s">
        <v>3484</v>
      </c>
    </row>
    <row r="300" spans="1:20" x14ac:dyDescent="0.25">
      <c r="A300" t="s">
        <v>3485</v>
      </c>
      <c r="B300" s="6">
        <v>45372.056481481479</v>
      </c>
      <c r="C300">
        <v>30</v>
      </c>
      <c r="D300">
        <v>0</v>
      </c>
      <c r="E300" t="s">
        <v>2095</v>
      </c>
      <c r="F300" t="b">
        <v>0</v>
      </c>
      <c r="G300">
        <v>30</v>
      </c>
      <c r="H300">
        <v>0</v>
      </c>
      <c r="I300" t="s">
        <v>2095</v>
      </c>
      <c r="J300" t="s">
        <v>3486</v>
      </c>
      <c r="K300">
        <v>0</v>
      </c>
      <c r="N300" t="s">
        <v>1031</v>
      </c>
      <c r="O300" t="s">
        <v>3027</v>
      </c>
      <c r="P300">
        <v>0</v>
      </c>
      <c r="Q300" t="s">
        <v>3487</v>
      </c>
      <c r="R300" t="s">
        <v>3488</v>
      </c>
      <c r="S300" t="s">
        <v>3489</v>
      </c>
      <c r="T300" t="s">
        <v>3490</v>
      </c>
    </row>
    <row r="301" spans="1:20" x14ac:dyDescent="0.25">
      <c r="A301" t="s">
        <v>3491</v>
      </c>
      <c r="B301" s="6">
        <v>45372.056504629632</v>
      </c>
      <c r="C301">
        <v>30</v>
      </c>
      <c r="D301">
        <v>0</v>
      </c>
      <c r="E301" t="s">
        <v>2095</v>
      </c>
      <c r="F301" t="b">
        <v>0</v>
      </c>
      <c r="G301">
        <v>30</v>
      </c>
      <c r="H301">
        <v>0</v>
      </c>
      <c r="I301" t="s">
        <v>2095</v>
      </c>
      <c r="J301" t="s">
        <v>3492</v>
      </c>
      <c r="K301">
        <v>0</v>
      </c>
      <c r="N301" t="s">
        <v>1031</v>
      </c>
      <c r="O301" t="s">
        <v>3027</v>
      </c>
      <c r="P301">
        <v>0</v>
      </c>
      <c r="Q301" t="s">
        <v>3493</v>
      </c>
      <c r="R301" t="s">
        <v>3494</v>
      </c>
      <c r="S301" t="s">
        <v>3495</v>
      </c>
      <c r="T301" t="s">
        <v>3496</v>
      </c>
    </row>
    <row r="302" spans="1:20" x14ac:dyDescent="0.25">
      <c r="A302" t="s">
        <v>3497</v>
      </c>
      <c r="B302" s="6">
        <v>45372.056527777779</v>
      </c>
      <c r="C302">
        <v>30</v>
      </c>
      <c r="D302">
        <v>0</v>
      </c>
      <c r="E302" t="s">
        <v>2095</v>
      </c>
      <c r="F302" t="b">
        <v>0</v>
      </c>
      <c r="G302">
        <v>30</v>
      </c>
      <c r="H302">
        <v>0</v>
      </c>
      <c r="I302" t="s">
        <v>2095</v>
      </c>
      <c r="J302" t="s">
        <v>3498</v>
      </c>
      <c r="K302">
        <v>0</v>
      </c>
      <c r="N302" t="s">
        <v>1031</v>
      </c>
      <c r="O302" t="s">
        <v>3027</v>
      </c>
      <c r="P302">
        <v>0</v>
      </c>
      <c r="Q302" t="s">
        <v>3499</v>
      </c>
      <c r="R302" t="s">
        <v>3500</v>
      </c>
      <c r="S302" t="s">
        <v>3501</v>
      </c>
      <c r="T302" t="s">
        <v>3502</v>
      </c>
    </row>
    <row r="303" spans="1:20" x14ac:dyDescent="0.25">
      <c r="A303" t="s">
        <v>3503</v>
      </c>
      <c r="B303" s="6">
        <v>45372.056562500002</v>
      </c>
      <c r="C303">
        <v>30</v>
      </c>
      <c r="D303">
        <v>0</v>
      </c>
      <c r="E303" t="s">
        <v>2095</v>
      </c>
      <c r="F303" t="b">
        <v>0</v>
      </c>
      <c r="G303">
        <v>30</v>
      </c>
      <c r="H303">
        <v>0</v>
      </c>
      <c r="I303" t="s">
        <v>2095</v>
      </c>
      <c r="J303" t="s">
        <v>3504</v>
      </c>
      <c r="K303">
        <v>0</v>
      </c>
      <c r="N303" t="s">
        <v>1031</v>
      </c>
      <c r="O303" t="s">
        <v>3027</v>
      </c>
      <c r="P303">
        <v>0</v>
      </c>
      <c r="Q303" t="s">
        <v>3505</v>
      </c>
      <c r="R303" t="s">
        <v>3506</v>
      </c>
      <c r="S303" t="s">
        <v>3507</v>
      </c>
      <c r="T303" t="s">
        <v>3508</v>
      </c>
    </row>
    <row r="304" spans="1:20" x14ac:dyDescent="0.25">
      <c r="A304" t="s">
        <v>3509</v>
      </c>
      <c r="B304" s="6">
        <v>45372.056585648148</v>
      </c>
      <c r="C304">
        <v>30</v>
      </c>
      <c r="D304">
        <v>0</v>
      </c>
      <c r="E304" t="s">
        <v>2095</v>
      </c>
      <c r="F304" t="b">
        <v>0</v>
      </c>
      <c r="G304">
        <v>30</v>
      </c>
      <c r="H304">
        <v>0</v>
      </c>
      <c r="I304" t="s">
        <v>2095</v>
      </c>
      <c r="J304" t="s">
        <v>3510</v>
      </c>
      <c r="K304">
        <v>0</v>
      </c>
      <c r="N304" t="s">
        <v>1031</v>
      </c>
      <c r="O304" t="s">
        <v>3027</v>
      </c>
      <c r="P304">
        <v>0</v>
      </c>
      <c r="Q304" t="s">
        <v>3511</v>
      </c>
      <c r="R304" t="s">
        <v>3512</v>
      </c>
      <c r="S304" t="s">
        <v>3513</v>
      </c>
      <c r="T304" t="s">
        <v>3514</v>
      </c>
    </row>
    <row r="305" spans="1:20" x14ac:dyDescent="0.25">
      <c r="A305" t="s">
        <v>3515</v>
      </c>
      <c r="B305" s="6">
        <v>45372.056620370371</v>
      </c>
      <c r="C305">
        <v>30</v>
      </c>
      <c r="D305">
        <v>0</v>
      </c>
      <c r="E305" t="s">
        <v>2095</v>
      </c>
      <c r="F305" t="b">
        <v>0</v>
      </c>
      <c r="G305">
        <v>30</v>
      </c>
      <c r="H305">
        <v>0</v>
      </c>
      <c r="I305" t="s">
        <v>2095</v>
      </c>
      <c r="J305" t="s">
        <v>3516</v>
      </c>
      <c r="K305">
        <v>0</v>
      </c>
      <c r="N305" t="s">
        <v>1031</v>
      </c>
      <c r="O305" t="s">
        <v>3027</v>
      </c>
      <c r="P305">
        <v>0</v>
      </c>
      <c r="Q305" t="s">
        <v>3517</v>
      </c>
      <c r="R305" t="s">
        <v>3518</v>
      </c>
      <c r="S305" t="s">
        <v>3519</v>
      </c>
      <c r="T305" t="s">
        <v>3520</v>
      </c>
    </row>
    <row r="306" spans="1:20" x14ac:dyDescent="0.25">
      <c r="A306" t="s">
        <v>3521</v>
      </c>
      <c r="B306" s="6">
        <v>45372.056643518517</v>
      </c>
      <c r="C306">
        <v>30</v>
      </c>
      <c r="D306">
        <v>0</v>
      </c>
      <c r="E306" t="s">
        <v>2095</v>
      </c>
      <c r="F306" t="b">
        <v>0</v>
      </c>
      <c r="G306">
        <v>30</v>
      </c>
      <c r="H306">
        <v>0</v>
      </c>
      <c r="I306" t="s">
        <v>2095</v>
      </c>
      <c r="J306" t="s">
        <v>3522</v>
      </c>
      <c r="K306">
        <v>0</v>
      </c>
      <c r="N306" t="s">
        <v>1031</v>
      </c>
      <c r="O306" t="s">
        <v>3027</v>
      </c>
      <c r="P306">
        <v>0</v>
      </c>
      <c r="Q306" t="s">
        <v>3523</v>
      </c>
      <c r="R306" t="s">
        <v>3524</v>
      </c>
      <c r="S306" t="s">
        <v>3525</v>
      </c>
      <c r="T306" t="s">
        <v>3526</v>
      </c>
    </row>
    <row r="307" spans="1:20" x14ac:dyDescent="0.25">
      <c r="A307" t="s">
        <v>3527</v>
      </c>
      <c r="B307" s="6">
        <v>45372.056666666664</v>
      </c>
      <c r="C307">
        <v>30</v>
      </c>
      <c r="D307">
        <v>0</v>
      </c>
      <c r="E307" t="s">
        <v>2095</v>
      </c>
      <c r="F307" t="b">
        <v>0</v>
      </c>
      <c r="G307">
        <v>30</v>
      </c>
      <c r="H307">
        <v>0</v>
      </c>
      <c r="I307" t="s">
        <v>2095</v>
      </c>
      <c r="J307" t="s">
        <v>3528</v>
      </c>
      <c r="K307">
        <v>0</v>
      </c>
      <c r="N307" t="s">
        <v>1031</v>
      </c>
      <c r="O307" t="s">
        <v>3027</v>
      </c>
      <c r="P307">
        <v>0</v>
      </c>
      <c r="Q307" t="s">
        <v>3529</v>
      </c>
      <c r="R307" t="s">
        <v>3530</v>
      </c>
      <c r="S307" t="s">
        <v>3531</v>
      </c>
      <c r="T307" t="s">
        <v>3532</v>
      </c>
    </row>
    <row r="308" spans="1:20" x14ac:dyDescent="0.25">
      <c r="A308" t="s">
        <v>3533</v>
      </c>
      <c r="B308" s="6">
        <v>45372.056701388887</v>
      </c>
      <c r="C308">
        <v>30</v>
      </c>
      <c r="D308">
        <v>0</v>
      </c>
      <c r="E308" t="s">
        <v>2095</v>
      </c>
      <c r="F308" t="b">
        <v>0</v>
      </c>
      <c r="G308">
        <v>30</v>
      </c>
      <c r="H308">
        <v>0</v>
      </c>
      <c r="I308" t="s">
        <v>2095</v>
      </c>
      <c r="J308" t="s">
        <v>3534</v>
      </c>
      <c r="K308">
        <v>0</v>
      </c>
      <c r="N308" t="s">
        <v>1031</v>
      </c>
      <c r="O308" t="s">
        <v>3027</v>
      </c>
      <c r="P308">
        <v>0</v>
      </c>
      <c r="Q308" t="s">
        <v>3535</v>
      </c>
      <c r="R308" t="s">
        <v>3536</v>
      </c>
      <c r="S308" t="s">
        <v>3537</v>
      </c>
      <c r="T308" t="s">
        <v>3538</v>
      </c>
    </row>
    <row r="309" spans="1:20" x14ac:dyDescent="0.25">
      <c r="A309" t="s">
        <v>3539</v>
      </c>
      <c r="B309" s="6">
        <v>45372.05672453704</v>
      </c>
      <c r="C309">
        <v>30</v>
      </c>
      <c r="D309">
        <v>0</v>
      </c>
      <c r="E309" t="s">
        <v>2095</v>
      </c>
      <c r="F309" t="b">
        <v>0</v>
      </c>
      <c r="G309">
        <v>30</v>
      </c>
      <c r="H309">
        <v>0</v>
      </c>
      <c r="I309" t="s">
        <v>2095</v>
      </c>
      <c r="J309" t="s">
        <v>3540</v>
      </c>
      <c r="K309">
        <v>0</v>
      </c>
      <c r="N309" t="s">
        <v>1031</v>
      </c>
      <c r="O309" t="s">
        <v>3027</v>
      </c>
      <c r="P309">
        <v>0</v>
      </c>
      <c r="Q309" t="s">
        <v>3541</v>
      </c>
      <c r="R309" t="s">
        <v>3542</v>
      </c>
      <c r="S309" t="s">
        <v>3543</v>
      </c>
      <c r="T309" t="s">
        <v>3544</v>
      </c>
    </row>
    <row r="310" spans="1:20" x14ac:dyDescent="0.25">
      <c r="A310" t="s">
        <v>3545</v>
      </c>
      <c r="B310" s="6">
        <v>45372.056759259256</v>
      </c>
      <c r="C310">
        <v>30</v>
      </c>
      <c r="D310">
        <v>0</v>
      </c>
      <c r="E310" t="s">
        <v>2095</v>
      </c>
      <c r="F310" t="b">
        <v>0</v>
      </c>
      <c r="G310">
        <v>30</v>
      </c>
      <c r="H310">
        <v>0</v>
      </c>
      <c r="I310" t="s">
        <v>2095</v>
      </c>
      <c r="J310" t="s">
        <v>3546</v>
      </c>
      <c r="K310">
        <v>0</v>
      </c>
      <c r="N310" t="s">
        <v>1031</v>
      </c>
      <c r="O310" t="s">
        <v>3027</v>
      </c>
      <c r="P310">
        <v>0</v>
      </c>
      <c r="Q310" t="s">
        <v>3547</v>
      </c>
      <c r="R310" t="s">
        <v>3548</v>
      </c>
      <c r="S310" t="s">
        <v>3549</v>
      </c>
      <c r="T310" t="s">
        <v>3550</v>
      </c>
    </row>
    <row r="311" spans="1:20" x14ac:dyDescent="0.25">
      <c r="A311" t="s">
        <v>3551</v>
      </c>
      <c r="B311" s="6">
        <v>45372.05678240741</v>
      </c>
      <c r="C311">
        <v>30</v>
      </c>
      <c r="D311">
        <v>0</v>
      </c>
      <c r="E311" t="s">
        <v>2095</v>
      </c>
      <c r="F311" t="b">
        <v>0</v>
      </c>
      <c r="G311">
        <v>30</v>
      </c>
      <c r="H311">
        <v>0</v>
      </c>
      <c r="I311" t="s">
        <v>2095</v>
      </c>
      <c r="J311" t="s">
        <v>3552</v>
      </c>
      <c r="K311">
        <v>0</v>
      </c>
      <c r="N311" t="s">
        <v>1031</v>
      </c>
      <c r="O311" t="s">
        <v>3027</v>
      </c>
      <c r="P311">
        <v>0</v>
      </c>
      <c r="Q311" t="s">
        <v>3553</v>
      </c>
      <c r="R311" t="s">
        <v>3554</v>
      </c>
      <c r="S311" t="s">
        <v>3555</v>
      </c>
      <c r="T311" t="s">
        <v>3556</v>
      </c>
    </row>
    <row r="312" spans="1:20" x14ac:dyDescent="0.25">
      <c r="A312" t="s">
        <v>3557</v>
      </c>
      <c r="B312" s="6">
        <v>45372.056805555556</v>
      </c>
      <c r="C312">
        <v>30</v>
      </c>
      <c r="D312">
        <v>0</v>
      </c>
      <c r="E312" t="s">
        <v>2095</v>
      </c>
      <c r="F312" t="b">
        <v>0</v>
      </c>
      <c r="G312">
        <v>30</v>
      </c>
      <c r="H312">
        <v>0</v>
      </c>
      <c r="I312" t="s">
        <v>2095</v>
      </c>
      <c r="J312" t="s">
        <v>3558</v>
      </c>
      <c r="K312">
        <v>0</v>
      </c>
      <c r="N312" t="s">
        <v>1031</v>
      </c>
      <c r="O312" t="s">
        <v>3027</v>
      </c>
      <c r="P312">
        <v>0</v>
      </c>
      <c r="Q312" t="s">
        <v>3559</v>
      </c>
      <c r="R312" t="s">
        <v>3560</v>
      </c>
      <c r="S312" t="s">
        <v>3561</v>
      </c>
      <c r="T312" t="s">
        <v>3562</v>
      </c>
    </row>
    <row r="313" spans="1:20" x14ac:dyDescent="0.25">
      <c r="A313" t="s">
        <v>3563</v>
      </c>
      <c r="B313" s="6">
        <v>45372.056840277779</v>
      </c>
      <c r="C313">
        <v>30</v>
      </c>
      <c r="D313">
        <v>0</v>
      </c>
      <c r="E313" t="s">
        <v>2095</v>
      </c>
      <c r="F313" t="b">
        <v>0</v>
      </c>
      <c r="G313">
        <v>30</v>
      </c>
      <c r="H313">
        <v>0</v>
      </c>
      <c r="I313" t="s">
        <v>2095</v>
      </c>
      <c r="J313" t="s">
        <v>3564</v>
      </c>
      <c r="K313">
        <v>0</v>
      </c>
      <c r="N313" t="s">
        <v>1031</v>
      </c>
      <c r="O313" t="s">
        <v>3027</v>
      </c>
      <c r="P313">
        <v>0</v>
      </c>
      <c r="Q313" t="s">
        <v>3565</v>
      </c>
      <c r="R313" t="s">
        <v>3566</v>
      </c>
      <c r="S313" t="s">
        <v>3567</v>
      </c>
      <c r="T313" t="s">
        <v>3568</v>
      </c>
    </row>
    <row r="314" spans="1:20" x14ac:dyDescent="0.25">
      <c r="A314" t="s">
        <v>3569</v>
      </c>
      <c r="B314" s="6">
        <v>45372.056863425925</v>
      </c>
      <c r="C314">
        <v>30</v>
      </c>
      <c r="D314">
        <v>0</v>
      </c>
      <c r="E314" t="s">
        <v>2095</v>
      </c>
      <c r="F314" t="b">
        <v>0</v>
      </c>
      <c r="G314">
        <v>30</v>
      </c>
      <c r="H314">
        <v>0</v>
      </c>
      <c r="I314" t="s">
        <v>2095</v>
      </c>
      <c r="J314" t="s">
        <v>3570</v>
      </c>
      <c r="K314">
        <v>0</v>
      </c>
      <c r="N314" t="s">
        <v>1031</v>
      </c>
      <c r="O314" t="s">
        <v>3027</v>
      </c>
      <c r="P314">
        <v>0</v>
      </c>
      <c r="Q314" t="s">
        <v>3571</v>
      </c>
      <c r="R314" t="s">
        <v>3572</v>
      </c>
      <c r="S314" t="s">
        <v>3573</v>
      </c>
      <c r="T314" t="s">
        <v>3574</v>
      </c>
    </row>
    <row r="315" spans="1:20" x14ac:dyDescent="0.25">
      <c r="A315" t="s">
        <v>3575</v>
      </c>
      <c r="B315" s="6">
        <v>45372.056898148148</v>
      </c>
      <c r="C315">
        <v>30</v>
      </c>
      <c r="D315">
        <v>0</v>
      </c>
      <c r="E315" t="s">
        <v>2095</v>
      </c>
      <c r="F315" t="b">
        <v>0</v>
      </c>
      <c r="G315">
        <v>30</v>
      </c>
      <c r="H315">
        <v>0</v>
      </c>
      <c r="I315" t="s">
        <v>2095</v>
      </c>
      <c r="J315" t="s">
        <v>3576</v>
      </c>
      <c r="K315">
        <v>0</v>
      </c>
      <c r="N315" t="s">
        <v>1031</v>
      </c>
      <c r="O315" t="s">
        <v>3027</v>
      </c>
      <c r="P315">
        <v>0</v>
      </c>
      <c r="Q315" t="s">
        <v>3577</v>
      </c>
      <c r="R315" t="s">
        <v>3578</v>
      </c>
      <c r="S315" t="s">
        <v>3579</v>
      </c>
      <c r="T315" t="s">
        <v>3580</v>
      </c>
    </row>
    <row r="316" spans="1:20" x14ac:dyDescent="0.25">
      <c r="A316" t="s">
        <v>3581</v>
      </c>
      <c r="B316" s="6">
        <v>45372.056921296295</v>
      </c>
      <c r="C316">
        <v>30</v>
      </c>
      <c r="D316">
        <v>0</v>
      </c>
      <c r="E316" t="s">
        <v>2095</v>
      </c>
      <c r="F316" t="b">
        <v>0</v>
      </c>
      <c r="G316">
        <v>30</v>
      </c>
      <c r="H316">
        <v>0</v>
      </c>
      <c r="I316" t="s">
        <v>2095</v>
      </c>
      <c r="J316" t="s">
        <v>3582</v>
      </c>
      <c r="K316">
        <v>0</v>
      </c>
      <c r="N316" t="s">
        <v>1031</v>
      </c>
      <c r="O316" t="s">
        <v>3027</v>
      </c>
      <c r="P316">
        <v>0</v>
      </c>
      <c r="Q316" t="s">
        <v>3583</v>
      </c>
      <c r="R316" t="s">
        <v>3584</v>
      </c>
      <c r="S316" t="s">
        <v>3585</v>
      </c>
      <c r="T316" t="s">
        <v>3586</v>
      </c>
    </row>
    <row r="317" spans="1:20" x14ac:dyDescent="0.25">
      <c r="A317" t="s">
        <v>3587</v>
      </c>
      <c r="B317" s="6">
        <v>45372.056956018518</v>
      </c>
      <c r="C317">
        <v>30</v>
      </c>
      <c r="D317">
        <v>0</v>
      </c>
      <c r="E317" t="s">
        <v>2095</v>
      </c>
      <c r="F317" t="b">
        <v>0</v>
      </c>
      <c r="G317">
        <v>30</v>
      </c>
      <c r="H317">
        <v>0</v>
      </c>
      <c r="I317" t="s">
        <v>2095</v>
      </c>
      <c r="J317" t="s">
        <v>3588</v>
      </c>
      <c r="K317">
        <v>0</v>
      </c>
      <c r="N317" t="s">
        <v>1031</v>
      </c>
      <c r="O317" t="s">
        <v>3027</v>
      </c>
      <c r="P317">
        <v>0</v>
      </c>
      <c r="Q317" t="s">
        <v>3589</v>
      </c>
      <c r="R317" t="s">
        <v>3590</v>
      </c>
      <c r="S317" t="s">
        <v>3591</v>
      </c>
      <c r="T317" t="s">
        <v>3592</v>
      </c>
    </row>
    <row r="318" spans="1:20" x14ac:dyDescent="0.25">
      <c r="A318" t="s">
        <v>3593</v>
      </c>
      <c r="B318" s="6">
        <v>45372.056979166664</v>
      </c>
      <c r="C318">
        <v>30</v>
      </c>
      <c r="D318">
        <v>0</v>
      </c>
      <c r="E318" t="s">
        <v>2095</v>
      </c>
      <c r="F318" t="b">
        <v>0</v>
      </c>
      <c r="G318">
        <v>30</v>
      </c>
      <c r="H318">
        <v>0</v>
      </c>
      <c r="I318" t="s">
        <v>2095</v>
      </c>
      <c r="J318" t="s">
        <v>3594</v>
      </c>
      <c r="K318">
        <v>0</v>
      </c>
      <c r="N318" t="s">
        <v>1031</v>
      </c>
      <c r="O318" t="s">
        <v>3027</v>
      </c>
      <c r="P318">
        <v>0</v>
      </c>
      <c r="Q318" t="s">
        <v>3595</v>
      </c>
      <c r="R318" t="s">
        <v>3596</v>
      </c>
      <c r="S318" t="s">
        <v>3597</v>
      </c>
      <c r="T318" t="s">
        <v>3598</v>
      </c>
    </row>
    <row r="319" spans="1:20" x14ac:dyDescent="0.25">
      <c r="A319" t="s">
        <v>3599</v>
      </c>
      <c r="B319" s="6">
        <v>45372.057013888887</v>
      </c>
      <c r="C319">
        <v>30</v>
      </c>
      <c r="D319">
        <v>0</v>
      </c>
      <c r="E319" t="s">
        <v>2095</v>
      </c>
      <c r="F319" t="b">
        <v>0</v>
      </c>
      <c r="G319">
        <v>30</v>
      </c>
      <c r="H319">
        <v>0</v>
      </c>
      <c r="I319" t="s">
        <v>2095</v>
      </c>
      <c r="J319" t="s">
        <v>3600</v>
      </c>
      <c r="K319">
        <v>0</v>
      </c>
      <c r="N319" t="s">
        <v>1031</v>
      </c>
      <c r="O319" t="s">
        <v>3027</v>
      </c>
      <c r="P319">
        <v>0</v>
      </c>
      <c r="Q319" t="s">
        <v>3601</v>
      </c>
      <c r="R319" t="s">
        <v>3602</v>
      </c>
      <c r="S319" t="s">
        <v>3603</v>
      </c>
      <c r="T319" t="s">
        <v>3604</v>
      </c>
    </row>
    <row r="320" spans="1:20" x14ac:dyDescent="0.25">
      <c r="A320" t="s">
        <v>3605</v>
      </c>
      <c r="B320" s="6">
        <v>45372.057037037041</v>
      </c>
      <c r="C320">
        <v>30</v>
      </c>
      <c r="D320">
        <v>0</v>
      </c>
      <c r="E320" t="s">
        <v>2095</v>
      </c>
      <c r="F320" t="b">
        <v>0</v>
      </c>
      <c r="G320">
        <v>30</v>
      </c>
      <c r="H320">
        <v>0</v>
      </c>
      <c r="I320" t="s">
        <v>2095</v>
      </c>
      <c r="J320" t="s">
        <v>3606</v>
      </c>
      <c r="K320">
        <v>0</v>
      </c>
      <c r="N320" t="s">
        <v>1031</v>
      </c>
      <c r="O320" t="s">
        <v>3027</v>
      </c>
      <c r="P320">
        <v>0</v>
      </c>
      <c r="Q320" t="s">
        <v>3607</v>
      </c>
      <c r="R320" t="s">
        <v>3608</v>
      </c>
      <c r="S320" t="s">
        <v>3609</v>
      </c>
      <c r="T320" t="s">
        <v>3610</v>
      </c>
    </row>
    <row r="321" spans="1:20" x14ac:dyDescent="0.25">
      <c r="A321" t="s">
        <v>3611</v>
      </c>
      <c r="B321" s="6">
        <v>45372.057071759256</v>
      </c>
      <c r="C321">
        <v>30</v>
      </c>
      <c r="D321">
        <v>0</v>
      </c>
      <c r="E321" t="s">
        <v>2095</v>
      </c>
      <c r="F321" t="b">
        <v>0</v>
      </c>
      <c r="G321">
        <v>30</v>
      </c>
      <c r="H321">
        <v>0</v>
      </c>
      <c r="I321" t="s">
        <v>2095</v>
      </c>
      <c r="J321" t="s">
        <v>3612</v>
      </c>
      <c r="K321">
        <v>0</v>
      </c>
      <c r="N321" t="s">
        <v>1031</v>
      </c>
      <c r="O321" t="s">
        <v>3027</v>
      </c>
      <c r="P321">
        <v>0</v>
      </c>
      <c r="Q321" t="s">
        <v>3613</v>
      </c>
      <c r="R321" t="s">
        <v>3614</v>
      </c>
      <c r="S321" t="s">
        <v>3615</v>
      </c>
      <c r="T321" t="s">
        <v>3616</v>
      </c>
    </row>
    <row r="322" spans="1:20" x14ac:dyDescent="0.25">
      <c r="A322" t="s">
        <v>3617</v>
      </c>
      <c r="B322" s="6">
        <v>45372.05709490741</v>
      </c>
      <c r="C322">
        <v>30</v>
      </c>
      <c r="D322">
        <v>0</v>
      </c>
      <c r="E322" t="s">
        <v>2095</v>
      </c>
      <c r="F322" t="b">
        <v>0</v>
      </c>
      <c r="G322">
        <v>30</v>
      </c>
      <c r="H322">
        <v>0</v>
      </c>
      <c r="I322" t="s">
        <v>2095</v>
      </c>
      <c r="J322" t="s">
        <v>3618</v>
      </c>
      <c r="K322">
        <v>0</v>
      </c>
      <c r="N322" t="s">
        <v>1031</v>
      </c>
      <c r="O322" t="s">
        <v>3027</v>
      </c>
      <c r="P322">
        <v>0</v>
      </c>
      <c r="Q322" t="s">
        <v>3619</v>
      </c>
      <c r="R322" t="s">
        <v>3620</v>
      </c>
      <c r="S322" t="s">
        <v>3621</v>
      </c>
      <c r="T322" t="s">
        <v>3622</v>
      </c>
    </row>
    <row r="323" spans="1:20" x14ac:dyDescent="0.25">
      <c r="A323" t="s">
        <v>3623</v>
      </c>
      <c r="B323" s="6">
        <v>45372.057129629633</v>
      </c>
      <c r="C323">
        <v>30</v>
      </c>
      <c r="D323">
        <v>0</v>
      </c>
      <c r="E323" t="s">
        <v>2095</v>
      </c>
      <c r="F323" t="b">
        <v>0</v>
      </c>
      <c r="G323">
        <v>30</v>
      </c>
      <c r="H323">
        <v>0</v>
      </c>
      <c r="I323" t="s">
        <v>2095</v>
      </c>
      <c r="J323" t="s">
        <v>3624</v>
      </c>
      <c r="K323">
        <v>0</v>
      </c>
      <c r="N323" t="s">
        <v>1031</v>
      </c>
      <c r="O323" t="s">
        <v>3027</v>
      </c>
      <c r="P323">
        <v>0</v>
      </c>
      <c r="Q323" t="s">
        <v>3625</v>
      </c>
      <c r="R323" t="s">
        <v>3626</v>
      </c>
      <c r="S323" t="s">
        <v>3627</v>
      </c>
      <c r="T323" t="s">
        <v>3628</v>
      </c>
    </row>
    <row r="324" spans="1:20" x14ac:dyDescent="0.25">
      <c r="A324" t="s">
        <v>3629</v>
      </c>
      <c r="B324" s="6">
        <v>45372.057152777779</v>
      </c>
      <c r="C324">
        <v>30</v>
      </c>
      <c r="D324">
        <v>0</v>
      </c>
      <c r="E324" t="s">
        <v>2095</v>
      </c>
      <c r="F324" t="b">
        <v>0</v>
      </c>
      <c r="G324">
        <v>30</v>
      </c>
      <c r="H324">
        <v>0</v>
      </c>
      <c r="I324" t="s">
        <v>2095</v>
      </c>
      <c r="J324" t="s">
        <v>3630</v>
      </c>
      <c r="K324">
        <v>0</v>
      </c>
      <c r="N324" t="s">
        <v>1031</v>
      </c>
      <c r="O324" t="s">
        <v>3027</v>
      </c>
      <c r="P324">
        <v>0</v>
      </c>
      <c r="Q324" t="s">
        <v>3631</v>
      </c>
      <c r="R324" t="s">
        <v>3632</v>
      </c>
      <c r="S324" t="s">
        <v>3633</v>
      </c>
      <c r="T324" t="s">
        <v>3634</v>
      </c>
    </row>
    <row r="325" spans="1:20" x14ac:dyDescent="0.25">
      <c r="A325" t="s">
        <v>3635</v>
      </c>
      <c r="B325" s="6">
        <v>45372.057175925926</v>
      </c>
      <c r="C325">
        <v>30</v>
      </c>
      <c r="D325">
        <v>0</v>
      </c>
      <c r="E325" t="s">
        <v>2095</v>
      </c>
      <c r="F325" t="b">
        <v>0</v>
      </c>
      <c r="G325">
        <v>30</v>
      </c>
      <c r="H325">
        <v>0</v>
      </c>
      <c r="I325" t="s">
        <v>2095</v>
      </c>
      <c r="J325" t="s">
        <v>3636</v>
      </c>
      <c r="K325">
        <v>0</v>
      </c>
      <c r="N325" t="s">
        <v>1031</v>
      </c>
      <c r="O325" t="s">
        <v>3027</v>
      </c>
      <c r="P325">
        <v>0</v>
      </c>
      <c r="Q325" t="s">
        <v>3637</v>
      </c>
      <c r="R325" t="s">
        <v>3638</v>
      </c>
      <c r="S325" t="s">
        <v>3639</v>
      </c>
      <c r="T325" t="s">
        <v>3640</v>
      </c>
    </row>
    <row r="326" spans="1:20" x14ac:dyDescent="0.25">
      <c r="A326" t="s">
        <v>3641</v>
      </c>
      <c r="B326" s="6">
        <v>45372.057210648149</v>
      </c>
      <c r="C326">
        <v>30</v>
      </c>
      <c r="D326">
        <v>0</v>
      </c>
      <c r="E326" t="s">
        <v>2095</v>
      </c>
      <c r="F326" t="b">
        <v>0</v>
      </c>
      <c r="G326">
        <v>30</v>
      </c>
      <c r="H326">
        <v>0</v>
      </c>
      <c r="I326" t="s">
        <v>2095</v>
      </c>
      <c r="J326" t="s">
        <v>3642</v>
      </c>
      <c r="K326">
        <v>0</v>
      </c>
      <c r="N326" t="s">
        <v>1031</v>
      </c>
      <c r="O326" t="s">
        <v>3027</v>
      </c>
      <c r="P326">
        <v>0</v>
      </c>
      <c r="Q326" t="s">
        <v>3643</v>
      </c>
      <c r="R326" t="s">
        <v>3644</v>
      </c>
      <c r="S326" t="s">
        <v>3645</v>
      </c>
      <c r="T326" t="s">
        <v>3646</v>
      </c>
    </row>
    <row r="327" spans="1:20" x14ac:dyDescent="0.25">
      <c r="A327" t="s">
        <v>3647</v>
      </c>
      <c r="B327" s="6">
        <v>45372.057233796295</v>
      </c>
      <c r="C327">
        <v>30</v>
      </c>
      <c r="D327">
        <v>0</v>
      </c>
      <c r="E327" t="s">
        <v>2095</v>
      </c>
      <c r="F327" t="b">
        <v>0</v>
      </c>
      <c r="G327">
        <v>30</v>
      </c>
      <c r="H327">
        <v>0</v>
      </c>
      <c r="I327" t="s">
        <v>2095</v>
      </c>
      <c r="J327" t="s">
        <v>3648</v>
      </c>
      <c r="K327">
        <v>0</v>
      </c>
      <c r="N327" t="s">
        <v>1031</v>
      </c>
      <c r="O327" t="s">
        <v>3027</v>
      </c>
      <c r="P327">
        <v>0</v>
      </c>
      <c r="Q327" t="s">
        <v>3649</v>
      </c>
      <c r="R327" t="s">
        <v>3650</v>
      </c>
      <c r="S327" t="s">
        <v>3651</v>
      </c>
      <c r="T327" t="s">
        <v>3652</v>
      </c>
    </row>
    <row r="328" spans="1:20" x14ac:dyDescent="0.25">
      <c r="A328" t="s">
        <v>3653</v>
      </c>
      <c r="B328" s="6">
        <v>45372.057268518518</v>
      </c>
      <c r="C328">
        <v>30</v>
      </c>
      <c r="D328">
        <v>0</v>
      </c>
      <c r="E328" t="s">
        <v>2095</v>
      </c>
      <c r="F328" t="b">
        <v>0</v>
      </c>
      <c r="G328">
        <v>30</v>
      </c>
      <c r="H328">
        <v>0</v>
      </c>
      <c r="I328" t="s">
        <v>2095</v>
      </c>
      <c r="J328" t="s">
        <v>3654</v>
      </c>
      <c r="K328">
        <v>0</v>
      </c>
      <c r="N328" t="s">
        <v>1031</v>
      </c>
      <c r="O328" t="s">
        <v>3027</v>
      </c>
      <c r="P328">
        <v>0</v>
      </c>
      <c r="Q328" t="s">
        <v>3655</v>
      </c>
      <c r="R328" t="s">
        <v>3656</v>
      </c>
      <c r="S328" t="s">
        <v>3657</v>
      </c>
      <c r="T328" t="s">
        <v>3658</v>
      </c>
    </row>
    <row r="329" spans="1:20" x14ac:dyDescent="0.25">
      <c r="A329" t="s">
        <v>3659</v>
      </c>
      <c r="B329" s="6">
        <v>45372.057291666664</v>
      </c>
      <c r="C329">
        <v>30</v>
      </c>
      <c r="D329">
        <v>0</v>
      </c>
      <c r="E329" t="s">
        <v>2095</v>
      </c>
      <c r="F329" t="b">
        <v>0</v>
      </c>
      <c r="G329">
        <v>30</v>
      </c>
      <c r="H329">
        <v>0</v>
      </c>
      <c r="I329" t="s">
        <v>2095</v>
      </c>
      <c r="J329" t="s">
        <v>3660</v>
      </c>
      <c r="K329">
        <v>0</v>
      </c>
      <c r="N329" t="s">
        <v>1031</v>
      </c>
      <c r="O329" t="s">
        <v>3027</v>
      </c>
      <c r="P329">
        <v>0</v>
      </c>
      <c r="Q329" t="s">
        <v>3661</v>
      </c>
      <c r="R329" t="s">
        <v>3662</v>
      </c>
      <c r="S329" t="s">
        <v>3663</v>
      </c>
      <c r="T329" t="s">
        <v>3664</v>
      </c>
    </row>
    <row r="330" spans="1:20" x14ac:dyDescent="0.25">
      <c r="A330" t="s">
        <v>3665</v>
      </c>
      <c r="B330" s="6">
        <v>45372.05740740741</v>
      </c>
      <c r="C330">
        <v>30</v>
      </c>
      <c r="D330">
        <v>0</v>
      </c>
      <c r="E330" t="s">
        <v>2095</v>
      </c>
      <c r="F330" t="b">
        <v>0</v>
      </c>
      <c r="G330">
        <v>30</v>
      </c>
      <c r="H330">
        <v>0</v>
      </c>
      <c r="I330" t="s">
        <v>2095</v>
      </c>
      <c r="J330" t="s">
        <v>3666</v>
      </c>
      <c r="K330">
        <v>0</v>
      </c>
      <c r="N330" t="s">
        <v>1031</v>
      </c>
      <c r="O330" t="s">
        <v>3027</v>
      </c>
      <c r="P330">
        <v>0</v>
      </c>
      <c r="Q330" t="s">
        <v>3667</v>
      </c>
      <c r="R330" t="s">
        <v>3668</v>
      </c>
      <c r="S330" t="s">
        <v>3669</v>
      </c>
      <c r="T330" t="s">
        <v>3670</v>
      </c>
    </row>
    <row r="331" spans="1:20" x14ac:dyDescent="0.25">
      <c r="A331" t="s">
        <v>3671</v>
      </c>
      <c r="B331" s="6">
        <v>45372.057696759257</v>
      </c>
      <c r="C331">
        <v>30</v>
      </c>
      <c r="D331">
        <v>0</v>
      </c>
      <c r="E331" t="s">
        <v>2095</v>
      </c>
      <c r="F331" t="b">
        <v>0</v>
      </c>
      <c r="G331">
        <v>30</v>
      </c>
      <c r="H331">
        <v>0</v>
      </c>
      <c r="I331" t="s">
        <v>2095</v>
      </c>
      <c r="J331" t="s">
        <v>3672</v>
      </c>
      <c r="K331">
        <v>0</v>
      </c>
      <c r="N331" t="s">
        <v>1031</v>
      </c>
      <c r="O331" t="s">
        <v>3027</v>
      </c>
      <c r="P331">
        <v>0</v>
      </c>
      <c r="Q331" t="s">
        <v>3673</v>
      </c>
      <c r="R331" t="s">
        <v>3674</v>
      </c>
      <c r="S331" t="s">
        <v>3675</v>
      </c>
      <c r="T331" t="s">
        <v>3676</v>
      </c>
    </row>
    <row r="332" spans="1:20" x14ac:dyDescent="0.25">
      <c r="A332" t="s">
        <v>3677</v>
      </c>
      <c r="B332" s="6">
        <v>45372.057719907411</v>
      </c>
      <c r="C332">
        <v>30</v>
      </c>
      <c r="D332">
        <v>0</v>
      </c>
      <c r="E332" t="s">
        <v>2095</v>
      </c>
      <c r="F332" t="b">
        <v>0</v>
      </c>
      <c r="G332">
        <v>30</v>
      </c>
      <c r="H332">
        <v>0</v>
      </c>
      <c r="I332" t="s">
        <v>2095</v>
      </c>
      <c r="J332" t="s">
        <v>3678</v>
      </c>
      <c r="K332">
        <v>0</v>
      </c>
      <c r="N332" t="s">
        <v>1031</v>
      </c>
      <c r="O332" t="s">
        <v>3027</v>
      </c>
      <c r="P332">
        <v>0</v>
      </c>
      <c r="Q332" t="s">
        <v>3679</v>
      </c>
      <c r="R332" t="s">
        <v>3680</v>
      </c>
      <c r="S332" t="s">
        <v>3681</v>
      </c>
      <c r="T332" t="s">
        <v>3682</v>
      </c>
    </row>
    <row r="333" spans="1:20" x14ac:dyDescent="0.25">
      <c r="A333" t="s">
        <v>3683</v>
      </c>
      <c r="B333" s="6">
        <v>45372.057754629626</v>
      </c>
      <c r="C333">
        <v>30</v>
      </c>
      <c r="D333">
        <v>0</v>
      </c>
      <c r="E333" t="s">
        <v>2095</v>
      </c>
      <c r="F333" t="b">
        <v>0</v>
      </c>
      <c r="G333">
        <v>30</v>
      </c>
      <c r="H333">
        <v>0</v>
      </c>
      <c r="I333" t="s">
        <v>2095</v>
      </c>
      <c r="J333" t="s">
        <v>3684</v>
      </c>
      <c r="K333">
        <v>0</v>
      </c>
      <c r="N333" t="s">
        <v>1031</v>
      </c>
      <c r="O333" t="s">
        <v>3027</v>
      </c>
      <c r="P333">
        <v>0</v>
      </c>
      <c r="Q333" t="s">
        <v>3685</v>
      </c>
      <c r="R333" t="s">
        <v>3686</v>
      </c>
      <c r="S333" t="s">
        <v>3687</v>
      </c>
      <c r="T333" t="s">
        <v>3688</v>
      </c>
    </row>
    <row r="334" spans="1:20" x14ac:dyDescent="0.25">
      <c r="A334" t="s">
        <v>3689</v>
      </c>
      <c r="B334" s="6">
        <v>45372.05777777778</v>
      </c>
      <c r="C334">
        <v>30</v>
      </c>
      <c r="D334">
        <v>0</v>
      </c>
      <c r="E334" t="s">
        <v>2095</v>
      </c>
      <c r="F334" t="b">
        <v>0</v>
      </c>
      <c r="G334">
        <v>30</v>
      </c>
      <c r="H334">
        <v>0</v>
      </c>
      <c r="I334" t="s">
        <v>2095</v>
      </c>
      <c r="J334" t="s">
        <v>3690</v>
      </c>
      <c r="K334">
        <v>0</v>
      </c>
      <c r="N334" t="s">
        <v>1031</v>
      </c>
      <c r="O334" t="s">
        <v>3027</v>
      </c>
      <c r="P334">
        <v>0</v>
      </c>
      <c r="Q334" t="s">
        <v>3691</v>
      </c>
      <c r="R334" t="s">
        <v>3692</v>
      </c>
      <c r="S334" t="s">
        <v>3693</v>
      </c>
      <c r="T334" t="s">
        <v>3694</v>
      </c>
    </row>
    <row r="335" spans="1:20" x14ac:dyDescent="0.25">
      <c r="A335" t="s">
        <v>3695</v>
      </c>
      <c r="B335" s="6">
        <v>45372.057812500003</v>
      </c>
      <c r="C335">
        <v>30</v>
      </c>
      <c r="D335">
        <v>0</v>
      </c>
      <c r="E335" t="s">
        <v>2095</v>
      </c>
      <c r="F335" t="b">
        <v>0</v>
      </c>
      <c r="G335">
        <v>30</v>
      </c>
      <c r="H335">
        <v>0</v>
      </c>
      <c r="I335" t="s">
        <v>2095</v>
      </c>
      <c r="J335" t="s">
        <v>3696</v>
      </c>
      <c r="K335">
        <v>0</v>
      </c>
      <c r="N335" t="s">
        <v>1031</v>
      </c>
      <c r="O335" t="s">
        <v>3027</v>
      </c>
      <c r="P335">
        <v>0</v>
      </c>
      <c r="Q335" t="s">
        <v>3697</v>
      </c>
      <c r="R335" t="s">
        <v>3698</v>
      </c>
      <c r="S335" t="s">
        <v>3699</v>
      </c>
      <c r="T335" t="s">
        <v>3700</v>
      </c>
    </row>
    <row r="336" spans="1:20" x14ac:dyDescent="0.25">
      <c r="A336" t="s">
        <v>3701</v>
      </c>
      <c r="B336" s="6">
        <v>45372.057835648149</v>
      </c>
      <c r="C336">
        <v>30</v>
      </c>
      <c r="D336">
        <v>0</v>
      </c>
      <c r="E336" t="s">
        <v>2095</v>
      </c>
      <c r="F336" t="b">
        <v>0</v>
      </c>
      <c r="G336">
        <v>30</v>
      </c>
      <c r="H336">
        <v>0</v>
      </c>
      <c r="I336" t="s">
        <v>2095</v>
      </c>
      <c r="J336" t="s">
        <v>3702</v>
      </c>
      <c r="K336">
        <v>0</v>
      </c>
      <c r="N336" t="s">
        <v>1031</v>
      </c>
      <c r="O336" t="s">
        <v>3027</v>
      </c>
      <c r="P336">
        <v>0</v>
      </c>
      <c r="Q336" t="s">
        <v>3703</v>
      </c>
      <c r="R336" t="s">
        <v>3704</v>
      </c>
      <c r="S336" t="s">
        <v>3705</v>
      </c>
      <c r="T336" t="s">
        <v>3706</v>
      </c>
    </row>
    <row r="337" spans="1:20" x14ac:dyDescent="0.25">
      <c r="A337" t="s">
        <v>3707</v>
      </c>
      <c r="B337" s="6">
        <v>45372.057858796295</v>
      </c>
      <c r="C337">
        <v>30</v>
      </c>
      <c r="D337">
        <v>0</v>
      </c>
      <c r="E337" t="s">
        <v>2095</v>
      </c>
      <c r="F337" t="b">
        <v>0</v>
      </c>
      <c r="G337">
        <v>30</v>
      </c>
      <c r="H337">
        <v>0</v>
      </c>
      <c r="I337" t="s">
        <v>2095</v>
      </c>
      <c r="J337" t="s">
        <v>3708</v>
      </c>
      <c r="K337">
        <v>0</v>
      </c>
      <c r="N337" t="s">
        <v>1031</v>
      </c>
      <c r="O337" t="s">
        <v>3027</v>
      </c>
      <c r="P337">
        <v>0</v>
      </c>
      <c r="Q337" t="s">
        <v>3709</v>
      </c>
      <c r="R337" t="s">
        <v>3710</v>
      </c>
      <c r="S337" t="s">
        <v>3711</v>
      </c>
      <c r="T337" t="s">
        <v>3712</v>
      </c>
    </row>
    <row r="338" spans="1:20" x14ac:dyDescent="0.25">
      <c r="A338" t="s">
        <v>3713</v>
      </c>
      <c r="B338" s="6">
        <v>45372.057893518519</v>
      </c>
      <c r="C338">
        <v>30</v>
      </c>
      <c r="D338">
        <v>0</v>
      </c>
      <c r="E338" t="s">
        <v>2095</v>
      </c>
      <c r="F338" t="b">
        <v>0</v>
      </c>
      <c r="G338">
        <v>30</v>
      </c>
      <c r="H338">
        <v>0</v>
      </c>
      <c r="I338" t="s">
        <v>2095</v>
      </c>
      <c r="J338" t="s">
        <v>3714</v>
      </c>
      <c r="K338">
        <v>0</v>
      </c>
      <c r="N338" t="s">
        <v>1031</v>
      </c>
      <c r="O338" t="s">
        <v>3027</v>
      </c>
      <c r="P338">
        <v>0</v>
      </c>
      <c r="Q338" t="s">
        <v>3715</v>
      </c>
      <c r="R338" t="s">
        <v>3716</v>
      </c>
      <c r="S338" t="s">
        <v>3717</v>
      </c>
      <c r="T338" t="s">
        <v>3718</v>
      </c>
    </row>
    <row r="339" spans="1:20" x14ac:dyDescent="0.25">
      <c r="A339" t="s">
        <v>3719</v>
      </c>
      <c r="B339" s="6">
        <v>45372.057916666665</v>
      </c>
      <c r="C339">
        <v>30</v>
      </c>
      <c r="D339">
        <v>0</v>
      </c>
      <c r="E339" t="s">
        <v>2095</v>
      </c>
      <c r="F339" t="b">
        <v>0</v>
      </c>
      <c r="G339">
        <v>30</v>
      </c>
      <c r="H339">
        <v>0</v>
      </c>
      <c r="I339" t="s">
        <v>2095</v>
      </c>
      <c r="J339" t="s">
        <v>3720</v>
      </c>
      <c r="K339">
        <v>0</v>
      </c>
      <c r="N339" t="s">
        <v>1031</v>
      </c>
      <c r="O339" t="s">
        <v>3027</v>
      </c>
      <c r="P339">
        <v>0</v>
      </c>
      <c r="Q339" t="s">
        <v>3721</v>
      </c>
      <c r="R339" t="s">
        <v>3722</v>
      </c>
      <c r="S339" t="s">
        <v>3723</v>
      </c>
      <c r="T339" t="s">
        <v>3724</v>
      </c>
    </row>
    <row r="340" spans="1:20" x14ac:dyDescent="0.25">
      <c r="A340" t="s">
        <v>3725</v>
      </c>
      <c r="B340" s="6">
        <v>45372.057951388888</v>
      </c>
      <c r="C340">
        <v>30</v>
      </c>
      <c r="D340">
        <v>0</v>
      </c>
      <c r="E340" t="s">
        <v>2095</v>
      </c>
      <c r="F340" t="b">
        <v>0</v>
      </c>
      <c r="G340">
        <v>30</v>
      </c>
      <c r="H340">
        <v>0</v>
      </c>
      <c r="I340" t="s">
        <v>2095</v>
      </c>
      <c r="J340" t="s">
        <v>3726</v>
      </c>
      <c r="K340">
        <v>0</v>
      </c>
      <c r="N340" t="s">
        <v>1031</v>
      </c>
      <c r="O340" t="s">
        <v>3027</v>
      </c>
      <c r="P340">
        <v>0</v>
      </c>
      <c r="Q340" t="s">
        <v>3727</v>
      </c>
      <c r="R340" t="s">
        <v>3728</v>
      </c>
      <c r="S340" t="s">
        <v>3729</v>
      </c>
      <c r="T340" t="s">
        <v>3730</v>
      </c>
    </row>
    <row r="341" spans="1:20" x14ac:dyDescent="0.25">
      <c r="A341" t="s">
        <v>3731</v>
      </c>
      <c r="B341" s="6">
        <v>45372.057974537034</v>
      </c>
      <c r="C341">
        <v>30</v>
      </c>
      <c r="D341">
        <v>0</v>
      </c>
      <c r="E341" t="s">
        <v>2095</v>
      </c>
      <c r="F341" t="b">
        <v>0</v>
      </c>
      <c r="G341">
        <v>30</v>
      </c>
      <c r="H341">
        <v>0</v>
      </c>
      <c r="I341" t="s">
        <v>2095</v>
      </c>
      <c r="J341" t="s">
        <v>3732</v>
      </c>
      <c r="K341">
        <v>0</v>
      </c>
      <c r="N341" t="s">
        <v>1031</v>
      </c>
      <c r="O341" t="s">
        <v>3027</v>
      </c>
      <c r="P341">
        <v>0</v>
      </c>
      <c r="Q341" t="s">
        <v>3733</v>
      </c>
      <c r="R341" t="s">
        <v>3734</v>
      </c>
      <c r="S341" t="s">
        <v>3735</v>
      </c>
      <c r="T341" t="s">
        <v>3736</v>
      </c>
    </row>
    <row r="342" spans="1:20" x14ac:dyDescent="0.25">
      <c r="A342" t="s">
        <v>3737</v>
      </c>
      <c r="B342" s="6">
        <v>45372.058009259257</v>
      </c>
      <c r="C342">
        <v>30</v>
      </c>
      <c r="D342">
        <v>0</v>
      </c>
      <c r="E342" t="s">
        <v>2095</v>
      </c>
      <c r="F342" t="b">
        <v>0</v>
      </c>
      <c r="G342">
        <v>30</v>
      </c>
      <c r="H342">
        <v>0</v>
      </c>
      <c r="I342" t="s">
        <v>2095</v>
      </c>
      <c r="J342" t="s">
        <v>3738</v>
      </c>
      <c r="K342">
        <v>0</v>
      </c>
      <c r="N342" t="s">
        <v>1031</v>
      </c>
      <c r="O342" t="s">
        <v>3027</v>
      </c>
      <c r="P342">
        <v>0</v>
      </c>
      <c r="Q342" t="s">
        <v>3739</v>
      </c>
      <c r="R342" t="s">
        <v>3740</v>
      </c>
      <c r="S342" t="s">
        <v>3741</v>
      </c>
      <c r="T342" t="s">
        <v>3742</v>
      </c>
    </row>
    <row r="343" spans="1:20" x14ac:dyDescent="0.25">
      <c r="A343" t="s">
        <v>3743</v>
      </c>
      <c r="B343" s="6">
        <v>45372.058032407411</v>
      </c>
      <c r="C343">
        <v>30</v>
      </c>
      <c r="D343">
        <v>0</v>
      </c>
      <c r="E343" t="s">
        <v>2095</v>
      </c>
      <c r="F343" t="b">
        <v>0</v>
      </c>
      <c r="G343">
        <v>30</v>
      </c>
      <c r="H343">
        <v>0</v>
      </c>
      <c r="I343" t="s">
        <v>2095</v>
      </c>
      <c r="J343" t="s">
        <v>3744</v>
      </c>
      <c r="K343">
        <v>0</v>
      </c>
      <c r="N343" t="s">
        <v>1031</v>
      </c>
      <c r="O343" t="s">
        <v>3027</v>
      </c>
      <c r="P343">
        <v>0</v>
      </c>
      <c r="Q343" t="s">
        <v>3745</v>
      </c>
      <c r="R343" t="s">
        <v>3746</v>
      </c>
      <c r="S343" t="s">
        <v>3747</v>
      </c>
      <c r="T343" t="s">
        <v>3748</v>
      </c>
    </row>
    <row r="344" spans="1:20" x14ac:dyDescent="0.25">
      <c r="A344" t="s">
        <v>3749</v>
      </c>
      <c r="B344" s="6">
        <v>45372.058067129627</v>
      </c>
      <c r="C344">
        <v>30</v>
      </c>
      <c r="D344">
        <v>0</v>
      </c>
      <c r="E344" t="s">
        <v>2095</v>
      </c>
      <c r="F344" t="b">
        <v>0</v>
      </c>
      <c r="G344">
        <v>30</v>
      </c>
      <c r="H344">
        <v>0</v>
      </c>
      <c r="I344" t="s">
        <v>2095</v>
      </c>
      <c r="J344" t="s">
        <v>3750</v>
      </c>
      <c r="K344">
        <v>0</v>
      </c>
      <c r="N344" t="s">
        <v>1031</v>
      </c>
      <c r="O344" t="s">
        <v>3027</v>
      </c>
      <c r="P344">
        <v>0</v>
      </c>
      <c r="Q344" t="s">
        <v>3751</v>
      </c>
      <c r="R344" t="s">
        <v>3752</v>
      </c>
      <c r="S344" t="s">
        <v>3753</v>
      </c>
      <c r="T344" t="s">
        <v>3754</v>
      </c>
    </row>
    <row r="345" spans="1:20" x14ac:dyDescent="0.25">
      <c r="A345" t="s">
        <v>3755</v>
      </c>
      <c r="B345" s="6">
        <v>45372.05809027778</v>
      </c>
      <c r="C345">
        <v>30</v>
      </c>
      <c r="D345">
        <v>0</v>
      </c>
      <c r="E345" t="s">
        <v>2095</v>
      </c>
      <c r="F345" t="b">
        <v>0</v>
      </c>
      <c r="G345">
        <v>30</v>
      </c>
      <c r="H345">
        <v>0</v>
      </c>
      <c r="I345" t="s">
        <v>2095</v>
      </c>
      <c r="J345" t="s">
        <v>3756</v>
      </c>
      <c r="K345">
        <v>0</v>
      </c>
      <c r="N345" t="s">
        <v>1031</v>
      </c>
      <c r="O345" t="s">
        <v>3027</v>
      </c>
      <c r="P345">
        <v>0</v>
      </c>
      <c r="Q345" t="s">
        <v>3757</v>
      </c>
      <c r="R345" t="s">
        <v>3758</v>
      </c>
      <c r="S345" t="s">
        <v>3759</v>
      </c>
      <c r="T345" t="s">
        <v>3760</v>
      </c>
    </row>
    <row r="346" spans="1:20" x14ac:dyDescent="0.25">
      <c r="A346" t="s">
        <v>3761</v>
      </c>
      <c r="B346" s="6">
        <v>45372.058113425926</v>
      </c>
      <c r="C346">
        <v>30</v>
      </c>
      <c r="D346">
        <v>0</v>
      </c>
      <c r="E346" t="s">
        <v>2095</v>
      </c>
      <c r="F346" t="b">
        <v>0</v>
      </c>
      <c r="G346">
        <v>30</v>
      </c>
      <c r="H346">
        <v>0</v>
      </c>
      <c r="I346" t="s">
        <v>2095</v>
      </c>
      <c r="J346" t="s">
        <v>3762</v>
      </c>
      <c r="K346">
        <v>0</v>
      </c>
      <c r="N346" t="s">
        <v>1031</v>
      </c>
      <c r="O346" t="s">
        <v>3027</v>
      </c>
      <c r="P346">
        <v>0</v>
      </c>
      <c r="Q346" t="s">
        <v>3763</v>
      </c>
      <c r="R346" t="s">
        <v>3764</v>
      </c>
      <c r="S346" t="s">
        <v>3765</v>
      </c>
      <c r="T346" t="s">
        <v>3766</v>
      </c>
    </row>
    <row r="347" spans="1:20" x14ac:dyDescent="0.25">
      <c r="A347" t="s">
        <v>3767</v>
      </c>
      <c r="B347" s="6">
        <v>45372.058148148149</v>
      </c>
      <c r="C347">
        <v>30</v>
      </c>
      <c r="D347">
        <v>0</v>
      </c>
      <c r="E347" t="s">
        <v>2095</v>
      </c>
      <c r="F347" t="b">
        <v>0</v>
      </c>
      <c r="G347">
        <v>30</v>
      </c>
      <c r="H347">
        <v>0</v>
      </c>
      <c r="I347" t="s">
        <v>2095</v>
      </c>
      <c r="J347" t="s">
        <v>3768</v>
      </c>
      <c r="K347">
        <v>0</v>
      </c>
      <c r="N347" t="s">
        <v>1031</v>
      </c>
      <c r="O347" t="s">
        <v>3027</v>
      </c>
      <c r="P347">
        <v>0</v>
      </c>
      <c r="Q347" t="s">
        <v>3769</v>
      </c>
      <c r="R347" t="s">
        <v>3770</v>
      </c>
      <c r="S347" t="s">
        <v>3771</v>
      </c>
      <c r="T347" t="s">
        <v>3772</v>
      </c>
    </row>
    <row r="348" spans="1:20" x14ac:dyDescent="0.25">
      <c r="A348" t="s">
        <v>3773</v>
      </c>
      <c r="B348" s="6">
        <v>45372.058171296296</v>
      </c>
      <c r="C348">
        <v>30</v>
      </c>
      <c r="D348">
        <v>0</v>
      </c>
      <c r="E348" t="s">
        <v>2095</v>
      </c>
      <c r="F348" t="b">
        <v>0</v>
      </c>
      <c r="G348">
        <v>30</v>
      </c>
      <c r="H348">
        <v>0</v>
      </c>
      <c r="I348" t="s">
        <v>2095</v>
      </c>
      <c r="J348" t="s">
        <v>3774</v>
      </c>
      <c r="K348">
        <v>0</v>
      </c>
      <c r="N348" t="s">
        <v>1031</v>
      </c>
      <c r="O348" t="s">
        <v>3027</v>
      </c>
      <c r="P348">
        <v>0</v>
      </c>
      <c r="Q348" t="s">
        <v>3775</v>
      </c>
      <c r="R348" t="s">
        <v>3776</v>
      </c>
      <c r="S348" t="s">
        <v>3777</v>
      </c>
      <c r="T348" t="s">
        <v>3778</v>
      </c>
    </row>
    <row r="349" spans="1:20" x14ac:dyDescent="0.25">
      <c r="A349" t="s">
        <v>3779</v>
      </c>
      <c r="B349" s="6">
        <v>45372.058206018519</v>
      </c>
      <c r="C349">
        <v>30</v>
      </c>
      <c r="D349">
        <v>0</v>
      </c>
      <c r="E349" t="s">
        <v>2095</v>
      </c>
      <c r="F349" t="b">
        <v>0</v>
      </c>
      <c r="G349">
        <v>30</v>
      </c>
      <c r="H349">
        <v>0</v>
      </c>
      <c r="I349" t="s">
        <v>2095</v>
      </c>
      <c r="J349" t="s">
        <v>3780</v>
      </c>
      <c r="K349">
        <v>0</v>
      </c>
      <c r="N349" t="s">
        <v>1031</v>
      </c>
      <c r="O349" t="s">
        <v>3027</v>
      </c>
      <c r="P349">
        <v>0</v>
      </c>
      <c r="Q349" t="s">
        <v>3781</v>
      </c>
      <c r="R349" t="s">
        <v>3782</v>
      </c>
      <c r="S349" t="s">
        <v>3783</v>
      </c>
      <c r="T349" t="s">
        <v>3784</v>
      </c>
    </row>
    <row r="350" spans="1:20" x14ac:dyDescent="0.25">
      <c r="A350" t="s">
        <v>3785</v>
      </c>
      <c r="B350" s="6">
        <v>45372.058229166665</v>
      </c>
      <c r="C350">
        <v>30</v>
      </c>
      <c r="D350">
        <v>0</v>
      </c>
      <c r="E350" t="s">
        <v>2095</v>
      </c>
      <c r="F350" t="b">
        <v>0</v>
      </c>
      <c r="G350">
        <v>30</v>
      </c>
      <c r="H350">
        <v>0</v>
      </c>
      <c r="I350" t="s">
        <v>2095</v>
      </c>
      <c r="J350" t="s">
        <v>3786</v>
      </c>
      <c r="K350">
        <v>0</v>
      </c>
      <c r="N350" t="s">
        <v>1031</v>
      </c>
      <c r="O350" t="s">
        <v>3027</v>
      </c>
      <c r="P350">
        <v>0</v>
      </c>
      <c r="Q350" t="s">
        <v>3787</v>
      </c>
      <c r="R350" t="s">
        <v>3788</v>
      </c>
      <c r="S350" t="s">
        <v>3789</v>
      </c>
      <c r="T350" t="s">
        <v>3790</v>
      </c>
    </row>
    <row r="351" spans="1:20" x14ac:dyDescent="0.25">
      <c r="A351" t="s">
        <v>3791</v>
      </c>
      <c r="B351" s="6">
        <v>45372.058252314811</v>
      </c>
      <c r="C351">
        <v>30</v>
      </c>
      <c r="D351">
        <v>0</v>
      </c>
      <c r="E351" t="s">
        <v>2095</v>
      </c>
      <c r="F351" t="b">
        <v>0</v>
      </c>
      <c r="G351">
        <v>30</v>
      </c>
      <c r="H351">
        <v>0</v>
      </c>
      <c r="I351" t="s">
        <v>2095</v>
      </c>
      <c r="J351" t="s">
        <v>3792</v>
      </c>
      <c r="K351">
        <v>0</v>
      </c>
      <c r="N351" t="s">
        <v>1031</v>
      </c>
      <c r="O351" t="s">
        <v>3027</v>
      </c>
      <c r="P351">
        <v>0</v>
      </c>
      <c r="Q351" t="s">
        <v>3793</v>
      </c>
      <c r="R351" t="s">
        <v>3794</v>
      </c>
      <c r="S351" t="s">
        <v>3795</v>
      </c>
      <c r="T351" t="s">
        <v>3796</v>
      </c>
    </row>
    <row r="352" spans="1:20" x14ac:dyDescent="0.25">
      <c r="A352" t="s">
        <v>3797</v>
      </c>
      <c r="B352" s="6">
        <v>45372.058287037034</v>
      </c>
      <c r="C352">
        <v>30</v>
      </c>
      <c r="D352">
        <v>0</v>
      </c>
      <c r="E352" t="s">
        <v>2095</v>
      </c>
      <c r="F352" t="b">
        <v>0</v>
      </c>
      <c r="G352">
        <v>30</v>
      </c>
      <c r="H352">
        <v>0</v>
      </c>
      <c r="I352" t="s">
        <v>2095</v>
      </c>
      <c r="J352" t="s">
        <v>3798</v>
      </c>
      <c r="K352">
        <v>0</v>
      </c>
      <c r="N352" t="s">
        <v>1031</v>
      </c>
      <c r="O352" t="s">
        <v>3027</v>
      </c>
      <c r="P352">
        <v>0</v>
      </c>
      <c r="Q352" t="s">
        <v>3799</v>
      </c>
      <c r="R352" t="s">
        <v>3800</v>
      </c>
      <c r="S352" t="s">
        <v>3801</v>
      </c>
      <c r="T352" t="s">
        <v>3802</v>
      </c>
    </row>
    <row r="353" spans="1:22" x14ac:dyDescent="0.25">
      <c r="A353" t="s">
        <v>3803</v>
      </c>
      <c r="B353" s="6">
        <v>45372.058310185188</v>
      </c>
      <c r="C353">
        <v>30</v>
      </c>
      <c r="D353">
        <v>0</v>
      </c>
      <c r="E353" t="s">
        <v>2095</v>
      </c>
      <c r="F353" t="b">
        <v>0</v>
      </c>
      <c r="G353">
        <v>30</v>
      </c>
      <c r="H353">
        <v>0</v>
      </c>
      <c r="I353" t="s">
        <v>2095</v>
      </c>
      <c r="J353" t="s">
        <v>3804</v>
      </c>
      <c r="K353">
        <v>0</v>
      </c>
      <c r="N353" t="s">
        <v>1031</v>
      </c>
      <c r="O353" t="s">
        <v>3027</v>
      </c>
      <c r="P353">
        <v>0</v>
      </c>
      <c r="Q353" t="s">
        <v>3805</v>
      </c>
      <c r="R353" t="s">
        <v>3806</v>
      </c>
      <c r="S353" t="s">
        <v>3807</v>
      </c>
      <c r="T353" t="s">
        <v>3808</v>
      </c>
    </row>
    <row r="354" spans="1:22" x14ac:dyDescent="0.25">
      <c r="A354" t="s">
        <v>3809</v>
      </c>
      <c r="B354" s="6">
        <v>45372.058333333334</v>
      </c>
      <c r="C354">
        <v>30</v>
      </c>
      <c r="D354">
        <v>0</v>
      </c>
      <c r="E354" t="s">
        <v>2095</v>
      </c>
      <c r="F354" t="b">
        <v>0</v>
      </c>
      <c r="G354">
        <v>30</v>
      </c>
      <c r="H354">
        <v>0</v>
      </c>
      <c r="I354" t="s">
        <v>2095</v>
      </c>
      <c r="J354" t="s">
        <v>3810</v>
      </c>
      <c r="K354">
        <v>0</v>
      </c>
      <c r="N354" t="s">
        <v>1031</v>
      </c>
      <c r="O354" t="s">
        <v>3027</v>
      </c>
      <c r="P354">
        <v>0</v>
      </c>
      <c r="Q354" t="s">
        <v>3811</v>
      </c>
      <c r="R354" t="s">
        <v>3812</v>
      </c>
      <c r="S354" t="s">
        <v>3813</v>
      </c>
      <c r="T354" t="s">
        <v>3814</v>
      </c>
    </row>
    <row r="355" spans="1:22" x14ac:dyDescent="0.25">
      <c r="A355" t="s">
        <v>3815</v>
      </c>
      <c r="B355" s="6">
        <v>45372.058368055557</v>
      </c>
      <c r="C355">
        <v>30</v>
      </c>
      <c r="D355">
        <v>0</v>
      </c>
      <c r="E355" t="s">
        <v>2095</v>
      </c>
      <c r="F355" t="b">
        <v>0</v>
      </c>
      <c r="G355">
        <v>30</v>
      </c>
      <c r="H355">
        <v>0</v>
      </c>
      <c r="I355" t="s">
        <v>2095</v>
      </c>
      <c r="J355" t="s">
        <v>3816</v>
      </c>
      <c r="K355">
        <v>0</v>
      </c>
      <c r="N355" t="s">
        <v>1031</v>
      </c>
      <c r="O355" t="s">
        <v>3027</v>
      </c>
      <c r="P355">
        <v>0</v>
      </c>
      <c r="Q355" t="s">
        <v>3817</v>
      </c>
      <c r="R355" t="s">
        <v>3818</v>
      </c>
      <c r="S355" t="s">
        <v>3819</v>
      </c>
      <c r="T355" t="s">
        <v>3820</v>
      </c>
    </row>
    <row r="356" spans="1:22" x14ac:dyDescent="0.25">
      <c r="A356" t="s">
        <v>3821</v>
      </c>
      <c r="B356" s="6">
        <v>45372.058391203704</v>
      </c>
      <c r="C356">
        <v>30</v>
      </c>
      <c r="D356">
        <v>0</v>
      </c>
      <c r="E356" t="s">
        <v>2095</v>
      </c>
      <c r="F356" t="b">
        <v>0</v>
      </c>
      <c r="G356">
        <v>30</v>
      </c>
      <c r="H356">
        <v>0</v>
      </c>
      <c r="I356" t="s">
        <v>2095</v>
      </c>
      <c r="J356" t="s">
        <v>3822</v>
      </c>
      <c r="K356">
        <v>0</v>
      </c>
      <c r="N356" t="s">
        <v>1031</v>
      </c>
      <c r="O356" t="s">
        <v>3027</v>
      </c>
      <c r="P356">
        <v>0</v>
      </c>
      <c r="Q356" t="s">
        <v>3823</v>
      </c>
      <c r="R356" t="s">
        <v>3824</v>
      </c>
      <c r="S356" t="s">
        <v>3825</v>
      </c>
      <c r="T356" t="s">
        <v>3826</v>
      </c>
    </row>
    <row r="357" spans="1:22" x14ac:dyDescent="0.25">
      <c r="A357" t="s">
        <v>3827</v>
      </c>
      <c r="B357" s="6">
        <v>45376.700115740743</v>
      </c>
      <c r="C357">
        <v>350</v>
      </c>
      <c r="D357">
        <v>0</v>
      </c>
      <c r="E357" t="s">
        <v>2095</v>
      </c>
      <c r="F357" t="b">
        <v>1</v>
      </c>
      <c r="G357">
        <v>350</v>
      </c>
      <c r="H357">
        <v>0</v>
      </c>
      <c r="I357" t="s">
        <v>2095</v>
      </c>
      <c r="J357" t="s">
        <v>3828</v>
      </c>
      <c r="K357">
        <v>5.45</v>
      </c>
      <c r="M357" t="s">
        <v>2059</v>
      </c>
      <c r="N357" t="s">
        <v>553</v>
      </c>
      <c r="O357" t="s">
        <v>2060</v>
      </c>
      <c r="P357">
        <v>0</v>
      </c>
      <c r="Q357" t="s">
        <v>3829</v>
      </c>
      <c r="V357" t="s">
        <v>3830</v>
      </c>
    </row>
    <row r="358" spans="1:22" x14ac:dyDescent="0.25">
      <c r="A358" t="s">
        <v>3831</v>
      </c>
      <c r="B358" s="6">
        <v>45379.524548611109</v>
      </c>
      <c r="C358">
        <v>175</v>
      </c>
      <c r="D358">
        <v>175</v>
      </c>
      <c r="E358" t="s">
        <v>2095</v>
      </c>
      <c r="F358" t="b">
        <v>1</v>
      </c>
      <c r="G358">
        <v>175</v>
      </c>
      <c r="H358">
        <v>175</v>
      </c>
      <c r="I358" t="s">
        <v>2095</v>
      </c>
      <c r="J358" t="s">
        <v>3832</v>
      </c>
      <c r="K358">
        <v>2.2999999999999998</v>
      </c>
      <c r="L358" s="6">
        <v>45390.432800925926</v>
      </c>
      <c r="M358" t="s">
        <v>2059</v>
      </c>
      <c r="N358" t="s">
        <v>3833</v>
      </c>
      <c r="O358" t="s">
        <v>2060</v>
      </c>
      <c r="P358">
        <v>0</v>
      </c>
      <c r="Q358" t="s">
        <v>3834</v>
      </c>
      <c r="V358" t="s">
        <v>3835</v>
      </c>
    </row>
    <row r="359" spans="1:22" x14ac:dyDescent="0.25">
      <c r="A359" t="s">
        <v>3836</v>
      </c>
      <c r="B359" s="6">
        <v>45413.384652777779</v>
      </c>
      <c r="C359">
        <v>30</v>
      </c>
      <c r="D359">
        <v>0</v>
      </c>
      <c r="E359" t="s">
        <v>2095</v>
      </c>
      <c r="F359" t="b">
        <v>1</v>
      </c>
      <c r="G359">
        <v>30</v>
      </c>
      <c r="H359">
        <v>0</v>
      </c>
      <c r="I359" t="s">
        <v>2095</v>
      </c>
      <c r="J359" t="s">
        <v>3837</v>
      </c>
      <c r="K359">
        <v>0.95</v>
      </c>
      <c r="M359" t="s">
        <v>2059</v>
      </c>
      <c r="N359" t="s">
        <v>553</v>
      </c>
      <c r="O359" t="s">
        <v>2060</v>
      </c>
      <c r="P359">
        <v>0</v>
      </c>
      <c r="Q359" t="s">
        <v>3838</v>
      </c>
      <c r="R359" t="s">
        <v>3839</v>
      </c>
      <c r="S359" t="s">
        <v>3840</v>
      </c>
      <c r="T359" t="s">
        <v>3841</v>
      </c>
      <c r="V359" t="s">
        <v>3842</v>
      </c>
    </row>
    <row r="360" spans="1:22" x14ac:dyDescent="0.25">
      <c r="A360" t="s">
        <v>3843</v>
      </c>
      <c r="B360" s="6">
        <v>45414.449537037035</v>
      </c>
      <c r="C360">
        <v>30</v>
      </c>
      <c r="D360">
        <v>0</v>
      </c>
      <c r="E360" t="s">
        <v>2095</v>
      </c>
      <c r="F360" t="b">
        <v>1</v>
      </c>
      <c r="G360">
        <v>30</v>
      </c>
      <c r="H360">
        <v>0</v>
      </c>
      <c r="I360" t="s">
        <v>2095</v>
      </c>
      <c r="J360" t="s">
        <v>3844</v>
      </c>
      <c r="K360">
        <v>0.95</v>
      </c>
      <c r="M360" t="s">
        <v>2059</v>
      </c>
      <c r="N360" t="s">
        <v>553</v>
      </c>
      <c r="O360" t="s">
        <v>2060</v>
      </c>
      <c r="P360">
        <v>0</v>
      </c>
      <c r="Q360" t="s">
        <v>3845</v>
      </c>
      <c r="R360" t="s">
        <v>3846</v>
      </c>
      <c r="S360" t="s">
        <v>3847</v>
      </c>
      <c r="T360" t="s">
        <v>349</v>
      </c>
      <c r="V360" t="s">
        <v>3848</v>
      </c>
    </row>
    <row r="361" spans="1:22" x14ac:dyDescent="0.25">
      <c r="A361" t="s">
        <v>3849</v>
      </c>
      <c r="B361" s="6">
        <v>45414.635150462964</v>
      </c>
      <c r="C361">
        <v>30</v>
      </c>
      <c r="D361">
        <v>0</v>
      </c>
      <c r="E361" t="s">
        <v>2095</v>
      </c>
      <c r="F361" t="b">
        <v>1</v>
      </c>
      <c r="G361">
        <v>30</v>
      </c>
      <c r="H361">
        <v>0</v>
      </c>
      <c r="I361" t="s">
        <v>2095</v>
      </c>
      <c r="J361" t="s">
        <v>3850</v>
      </c>
      <c r="K361">
        <v>0.95</v>
      </c>
      <c r="M361" t="s">
        <v>2059</v>
      </c>
      <c r="N361" t="s">
        <v>553</v>
      </c>
      <c r="O361" t="s">
        <v>2060</v>
      </c>
      <c r="P361">
        <v>0</v>
      </c>
      <c r="Q361" t="s">
        <v>3851</v>
      </c>
      <c r="R361" t="s">
        <v>3852</v>
      </c>
      <c r="S361" t="s">
        <v>3853</v>
      </c>
      <c r="T361" t="s">
        <v>330</v>
      </c>
      <c r="V361" t="s">
        <v>3848</v>
      </c>
    </row>
    <row r="362" spans="1:22" x14ac:dyDescent="0.25">
      <c r="A362" t="s">
        <v>3854</v>
      </c>
      <c r="B362" s="6">
        <v>45415.241631944446</v>
      </c>
      <c r="C362">
        <v>30</v>
      </c>
      <c r="D362">
        <v>0</v>
      </c>
      <c r="E362" t="s">
        <v>2095</v>
      </c>
      <c r="F362" t="b">
        <v>1</v>
      </c>
      <c r="G362">
        <v>30</v>
      </c>
      <c r="H362">
        <v>0</v>
      </c>
      <c r="I362" t="s">
        <v>2095</v>
      </c>
      <c r="J362" t="s">
        <v>3855</v>
      </c>
      <c r="K362">
        <v>0.95</v>
      </c>
      <c r="M362" t="s">
        <v>2059</v>
      </c>
      <c r="N362" t="s">
        <v>553</v>
      </c>
      <c r="O362" t="s">
        <v>2060</v>
      </c>
      <c r="P362">
        <v>0</v>
      </c>
      <c r="Q362" t="s">
        <v>3856</v>
      </c>
      <c r="R362" t="s">
        <v>3857</v>
      </c>
      <c r="S362" t="s">
        <v>3858</v>
      </c>
      <c r="T362" t="s">
        <v>265</v>
      </c>
      <c r="V362" t="s">
        <v>3859</v>
      </c>
    </row>
    <row r="363" spans="1:22" x14ac:dyDescent="0.25">
      <c r="A363" t="s">
        <v>3860</v>
      </c>
      <c r="B363" s="6">
        <v>45428.240995370368</v>
      </c>
      <c r="C363">
        <v>30</v>
      </c>
      <c r="D363">
        <v>0</v>
      </c>
      <c r="E363" t="s">
        <v>2095</v>
      </c>
      <c r="F363" t="b">
        <v>1</v>
      </c>
      <c r="G363">
        <v>30</v>
      </c>
      <c r="H363">
        <v>0</v>
      </c>
      <c r="I363" t="s">
        <v>2095</v>
      </c>
      <c r="J363" t="s">
        <v>3861</v>
      </c>
      <c r="K363">
        <v>0.95</v>
      </c>
      <c r="M363" t="s">
        <v>2059</v>
      </c>
      <c r="N363" t="s">
        <v>553</v>
      </c>
      <c r="O363" t="s">
        <v>2060</v>
      </c>
      <c r="P363">
        <v>0</v>
      </c>
      <c r="Q363" t="s">
        <v>3862</v>
      </c>
      <c r="R363" t="s">
        <v>3863</v>
      </c>
      <c r="S363" t="s">
        <v>3864</v>
      </c>
      <c r="T363" t="s">
        <v>3865</v>
      </c>
      <c r="V363" t="s">
        <v>3866</v>
      </c>
    </row>
    <row r="364" spans="1:22" x14ac:dyDescent="0.25">
      <c r="A364" t="s">
        <v>3939</v>
      </c>
      <c r="B364" s="6">
        <v>45441.612280092595</v>
      </c>
      <c r="C364">
        <v>30</v>
      </c>
      <c r="D364">
        <v>0</v>
      </c>
      <c r="E364" t="s">
        <v>2095</v>
      </c>
      <c r="F364" t="b">
        <v>1</v>
      </c>
      <c r="G364">
        <v>30</v>
      </c>
      <c r="H364">
        <v>0</v>
      </c>
      <c r="I364" t="s">
        <v>2095</v>
      </c>
      <c r="J364" t="s">
        <v>3940</v>
      </c>
      <c r="K364">
        <v>0.95</v>
      </c>
      <c r="M364" t="s">
        <v>2059</v>
      </c>
      <c r="N364" t="s">
        <v>553</v>
      </c>
      <c r="O364" t="s">
        <v>2060</v>
      </c>
      <c r="P364">
        <v>0</v>
      </c>
      <c r="Q364" t="s">
        <v>3941</v>
      </c>
      <c r="R364" t="s">
        <v>3942</v>
      </c>
      <c r="S364" t="s">
        <v>3943</v>
      </c>
      <c r="T364" t="s">
        <v>77</v>
      </c>
      <c r="V364" t="s">
        <v>3944</v>
      </c>
    </row>
    <row r="365" spans="1:22" x14ac:dyDescent="0.25">
      <c r="A365" t="s">
        <v>3945</v>
      </c>
      <c r="B365" s="6">
        <v>45447.699108796296</v>
      </c>
      <c r="C365">
        <v>30</v>
      </c>
      <c r="D365">
        <v>0</v>
      </c>
      <c r="E365" t="s">
        <v>2095</v>
      </c>
      <c r="F365" t="b">
        <v>1</v>
      </c>
      <c r="G365">
        <v>30</v>
      </c>
      <c r="H365">
        <v>0</v>
      </c>
      <c r="I365" t="s">
        <v>2095</v>
      </c>
      <c r="J365" t="s">
        <v>3946</v>
      </c>
      <c r="K365">
        <v>0.95</v>
      </c>
      <c r="M365" t="s">
        <v>2059</v>
      </c>
      <c r="N365" t="s">
        <v>553</v>
      </c>
      <c r="O365" t="s">
        <v>2060</v>
      </c>
      <c r="P365">
        <v>0</v>
      </c>
      <c r="Q365" t="s">
        <v>3947</v>
      </c>
      <c r="R365" t="s">
        <v>3948</v>
      </c>
      <c r="S365" t="s">
        <v>3949</v>
      </c>
      <c r="T365" t="s">
        <v>3950</v>
      </c>
      <c r="V365" t="s">
        <v>3951</v>
      </c>
    </row>
    <row r="366" spans="1:22" x14ac:dyDescent="0.25">
      <c r="A366" t="s">
        <v>3952</v>
      </c>
      <c r="B366" s="6">
        <v>45480.662673611114</v>
      </c>
      <c r="C366">
        <v>30</v>
      </c>
      <c r="D366">
        <v>0</v>
      </c>
      <c r="E366" t="s">
        <v>2095</v>
      </c>
      <c r="F366" t="b">
        <v>1</v>
      </c>
      <c r="G366">
        <v>30</v>
      </c>
      <c r="H366">
        <v>0</v>
      </c>
      <c r="I366" t="s">
        <v>2095</v>
      </c>
      <c r="J366" t="s">
        <v>3953</v>
      </c>
      <c r="K366">
        <v>0.95</v>
      </c>
      <c r="M366" t="s">
        <v>2059</v>
      </c>
      <c r="N366" t="s">
        <v>553</v>
      </c>
      <c r="O366" t="s">
        <v>2060</v>
      </c>
      <c r="P366">
        <v>0</v>
      </c>
      <c r="Q366" t="s">
        <v>3954</v>
      </c>
      <c r="R366" t="s">
        <v>2501</v>
      </c>
      <c r="S366" t="s">
        <v>2502</v>
      </c>
      <c r="T366" t="s">
        <v>355</v>
      </c>
      <c r="V366" t="s">
        <v>3955</v>
      </c>
    </row>
    <row r="367" spans="1:22" x14ac:dyDescent="0.25">
      <c r="A367" t="s">
        <v>3956</v>
      </c>
      <c r="B367" s="6">
        <v>45515.777662037035</v>
      </c>
      <c r="C367">
        <v>18</v>
      </c>
      <c r="D367">
        <v>0</v>
      </c>
      <c r="E367" t="s">
        <v>2095</v>
      </c>
      <c r="F367" t="b">
        <v>1</v>
      </c>
      <c r="G367">
        <v>18</v>
      </c>
      <c r="H367">
        <v>0</v>
      </c>
      <c r="I367" t="s">
        <v>2095</v>
      </c>
      <c r="J367" t="s">
        <v>3957</v>
      </c>
      <c r="K367">
        <v>0.47</v>
      </c>
      <c r="M367" t="s">
        <v>2059</v>
      </c>
      <c r="N367" t="s">
        <v>553</v>
      </c>
      <c r="O367" t="s">
        <v>2060</v>
      </c>
      <c r="P367">
        <v>0</v>
      </c>
      <c r="Q367" t="s">
        <v>3958</v>
      </c>
      <c r="V367" t="s">
        <v>3959</v>
      </c>
    </row>
    <row r="368" spans="1:22" x14ac:dyDescent="0.25">
      <c r="A368" t="s">
        <v>3960</v>
      </c>
      <c r="B368" s="6">
        <v>45516.396643518521</v>
      </c>
      <c r="C368">
        <v>18</v>
      </c>
      <c r="D368">
        <v>0</v>
      </c>
      <c r="E368" t="s">
        <v>2095</v>
      </c>
      <c r="F368" t="b">
        <v>1</v>
      </c>
      <c r="G368">
        <v>18</v>
      </c>
      <c r="H368">
        <v>0</v>
      </c>
      <c r="I368" t="s">
        <v>2095</v>
      </c>
      <c r="J368" t="s">
        <v>3961</v>
      </c>
      <c r="K368">
        <v>0.47</v>
      </c>
      <c r="M368" t="s">
        <v>2059</v>
      </c>
      <c r="N368" t="s">
        <v>553</v>
      </c>
      <c r="O368" t="s">
        <v>2060</v>
      </c>
      <c r="P368">
        <v>0</v>
      </c>
      <c r="Q368" t="s">
        <v>3962</v>
      </c>
      <c r="V368" t="s">
        <v>3959</v>
      </c>
    </row>
    <row r="369" spans="1:22" x14ac:dyDescent="0.25">
      <c r="A369" t="s">
        <v>3963</v>
      </c>
      <c r="B369" s="6">
        <v>45516.413148148145</v>
      </c>
      <c r="C369">
        <v>18</v>
      </c>
      <c r="D369">
        <v>0</v>
      </c>
      <c r="E369" t="s">
        <v>2095</v>
      </c>
      <c r="F369" t="b">
        <v>1</v>
      </c>
      <c r="G369">
        <v>18</v>
      </c>
      <c r="H369">
        <v>0</v>
      </c>
      <c r="I369" t="s">
        <v>2095</v>
      </c>
      <c r="J369" t="s">
        <v>3964</v>
      </c>
      <c r="K369">
        <v>0.47</v>
      </c>
      <c r="M369" t="s">
        <v>2059</v>
      </c>
      <c r="N369" t="s">
        <v>553</v>
      </c>
      <c r="O369" t="s">
        <v>2060</v>
      </c>
      <c r="P369">
        <v>0</v>
      </c>
      <c r="Q369" t="s">
        <v>3965</v>
      </c>
      <c r="V369" t="s">
        <v>3959</v>
      </c>
    </row>
    <row r="370" spans="1:22" x14ac:dyDescent="0.25">
      <c r="A370" t="s">
        <v>3966</v>
      </c>
      <c r="B370" s="6">
        <v>45516.413321759261</v>
      </c>
      <c r="C370">
        <v>15</v>
      </c>
      <c r="D370">
        <v>0</v>
      </c>
      <c r="E370" t="s">
        <v>2095</v>
      </c>
      <c r="F370" t="b">
        <v>1</v>
      </c>
      <c r="G370">
        <v>15</v>
      </c>
      <c r="H370">
        <v>0</v>
      </c>
      <c r="I370" t="s">
        <v>2095</v>
      </c>
      <c r="J370" t="s">
        <v>3967</v>
      </c>
      <c r="K370">
        <v>0.43</v>
      </c>
      <c r="M370" t="s">
        <v>2059</v>
      </c>
      <c r="N370" t="s">
        <v>553</v>
      </c>
      <c r="O370" t="s">
        <v>2060</v>
      </c>
      <c r="P370">
        <v>0</v>
      </c>
      <c r="Q370" t="s">
        <v>3968</v>
      </c>
      <c r="V370" t="s">
        <v>3959</v>
      </c>
    </row>
    <row r="371" spans="1:22" x14ac:dyDescent="0.25">
      <c r="A371" t="s">
        <v>3969</v>
      </c>
      <c r="B371" s="6">
        <v>45516.477407407408</v>
      </c>
      <c r="C371">
        <v>15</v>
      </c>
      <c r="D371">
        <v>0</v>
      </c>
      <c r="E371" t="s">
        <v>2095</v>
      </c>
      <c r="F371" t="b">
        <v>1</v>
      </c>
      <c r="G371">
        <v>15</v>
      </c>
      <c r="H371">
        <v>0</v>
      </c>
      <c r="I371" t="s">
        <v>2095</v>
      </c>
      <c r="J371" t="s">
        <v>3970</v>
      </c>
      <c r="K371">
        <v>0.43</v>
      </c>
      <c r="M371" t="s">
        <v>2059</v>
      </c>
      <c r="N371" t="s">
        <v>553</v>
      </c>
      <c r="O371" t="s">
        <v>2060</v>
      </c>
      <c r="P371">
        <v>0</v>
      </c>
      <c r="Q371" t="s">
        <v>3971</v>
      </c>
      <c r="V371" t="s">
        <v>3959</v>
      </c>
    </row>
    <row r="372" spans="1:22" x14ac:dyDescent="0.25">
      <c r="A372" t="s">
        <v>3972</v>
      </c>
      <c r="B372" s="6">
        <v>45516.50204861111</v>
      </c>
      <c r="C372">
        <v>15</v>
      </c>
      <c r="D372">
        <v>0</v>
      </c>
      <c r="E372" t="s">
        <v>2095</v>
      </c>
      <c r="F372" t="b">
        <v>1</v>
      </c>
      <c r="G372">
        <v>15</v>
      </c>
      <c r="H372">
        <v>0</v>
      </c>
      <c r="I372" t="s">
        <v>2095</v>
      </c>
      <c r="J372" t="s">
        <v>3973</v>
      </c>
      <c r="K372">
        <v>0.43</v>
      </c>
      <c r="M372" t="s">
        <v>2059</v>
      </c>
      <c r="N372" t="s">
        <v>553</v>
      </c>
      <c r="O372" t="s">
        <v>2060</v>
      </c>
      <c r="P372">
        <v>0</v>
      </c>
      <c r="Q372" t="s">
        <v>3974</v>
      </c>
      <c r="V372" t="s">
        <v>3959</v>
      </c>
    </row>
    <row r="373" spans="1:22" x14ac:dyDescent="0.25">
      <c r="A373" t="s">
        <v>3975</v>
      </c>
      <c r="B373" s="6">
        <v>45516.528182870374</v>
      </c>
      <c r="C373">
        <v>15</v>
      </c>
      <c r="D373">
        <v>0</v>
      </c>
      <c r="E373" t="s">
        <v>2095</v>
      </c>
      <c r="F373" t="b">
        <v>1</v>
      </c>
      <c r="G373">
        <v>15</v>
      </c>
      <c r="H373">
        <v>0</v>
      </c>
      <c r="I373" t="s">
        <v>2095</v>
      </c>
      <c r="J373" t="s">
        <v>3976</v>
      </c>
      <c r="K373">
        <v>0.43</v>
      </c>
      <c r="M373" t="s">
        <v>2059</v>
      </c>
      <c r="N373" t="s">
        <v>553</v>
      </c>
      <c r="O373" t="s">
        <v>2060</v>
      </c>
      <c r="P373">
        <v>0</v>
      </c>
      <c r="Q373" t="s">
        <v>3977</v>
      </c>
      <c r="V373" t="s">
        <v>3959</v>
      </c>
    </row>
    <row r="374" spans="1:22" x14ac:dyDescent="0.25">
      <c r="A374" t="s">
        <v>3978</v>
      </c>
      <c r="B374" s="6">
        <v>45516.559351851851</v>
      </c>
      <c r="C374">
        <v>15</v>
      </c>
      <c r="D374">
        <v>0</v>
      </c>
      <c r="E374" t="s">
        <v>2095</v>
      </c>
      <c r="F374" t="b">
        <v>1</v>
      </c>
      <c r="G374">
        <v>15</v>
      </c>
      <c r="H374">
        <v>0</v>
      </c>
      <c r="I374" t="s">
        <v>2095</v>
      </c>
      <c r="J374" t="s">
        <v>3979</v>
      </c>
      <c r="K374">
        <v>0.43</v>
      </c>
      <c r="M374" t="s">
        <v>2059</v>
      </c>
      <c r="N374" t="s">
        <v>553</v>
      </c>
      <c r="O374" t="s">
        <v>2060</v>
      </c>
      <c r="P374">
        <v>0</v>
      </c>
      <c r="Q374" t="s">
        <v>3980</v>
      </c>
      <c r="V374" t="s">
        <v>3959</v>
      </c>
    </row>
    <row r="375" spans="1:22" x14ac:dyDescent="0.25">
      <c r="A375" t="s">
        <v>3981</v>
      </c>
      <c r="B375" s="6">
        <v>45516.564895833333</v>
      </c>
      <c r="C375">
        <v>15</v>
      </c>
      <c r="D375">
        <v>15</v>
      </c>
      <c r="E375" t="s">
        <v>2095</v>
      </c>
      <c r="F375" t="b">
        <v>1</v>
      </c>
      <c r="G375">
        <v>15</v>
      </c>
      <c r="H375">
        <v>15</v>
      </c>
      <c r="I375" t="s">
        <v>2095</v>
      </c>
      <c r="J375" t="s">
        <v>3982</v>
      </c>
      <c r="K375">
        <v>0.43</v>
      </c>
      <c r="L375" s="6">
        <v>45516.596620370372</v>
      </c>
      <c r="M375" t="s">
        <v>2059</v>
      </c>
      <c r="N375" t="s">
        <v>3833</v>
      </c>
      <c r="O375" t="s">
        <v>2060</v>
      </c>
      <c r="P375">
        <v>0</v>
      </c>
      <c r="Q375" t="s">
        <v>3983</v>
      </c>
      <c r="V375" t="s">
        <v>3959</v>
      </c>
    </row>
    <row r="376" spans="1:22" x14ac:dyDescent="0.25">
      <c r="A376" t="s">
        <v>3984</v>
      </c>
      <c r="B376" s="6">
        <v>45516.566122685188</v>
      </c>
      <c r="C376">
        <v>18</v>
      </c>
      <c r="D376">
        <v>0</v>
      </c>
      <c r="E376" t="s">
        <v>2095</v>
      </c>
      <c r="F376" t="b">
        <v>1</v>
      </c>
      <c r="G376">
        <v>18</v>
      </c>
      <c r="H376">
        <v>0</v>
      </c>
      <c r="I376" t="s">
        <v>2095</v>
      </c>
      <c r="J376" t="s">
        <v>3985</v>
      </c>
      <c r="K376">
        <v>0.47</v>
      </c>
      <c r="M376" t="s">
        <v>2059</v>
      </c>
      <c r="N376" t="s">
        <v>553</v>
      </c>
      <c r="O376" t="s">
        <v>2060</v>
      </c>
      <c r="P376">
        <v>0</v>
      </c>
      <c r="Q376" t="s">
        <v>3986</v>
      </c>
      <c r="V376" t="s">
        <v>3959</v>
      </c>
    </row>
    <row r="377" spans="1:22" x14ac:dyDescent="0.25">
      <c r="A377" t="s">
        <v>3987</v>
      </c>
      <c r="B377" s="6">
        <v>45516.588043981479</v>
      </c>
      <c r="C377">
        <v>18</v>
      </c>
      <c r="D377">
        <v>0</v>
      </c>
      <c r="E377" t="s">
        <v>2095</v>
      </c>
      <c r="F377" t="b">
        <v>1</v>
      </c>
      <c r="G377">
        <v>18</v>
      </c>
      <c r="H377">
        <v>0</v>
      </c>
      <c r="I377" t="s">
        <v>2095</v>
      </c>
      <c r="J377" t="s">
        <v>3988</v>
      </c>
      <c r="K377">
        <v>0.47</v>
      </c>
      <c r="M377" t="s">
        <v>2059</v>
      </c>
      <c r="N377" t="s">
        <v>553</v>
      </c>
      <c r="O377" t="s">
        <v>2060</v>
      </c>
      <c r="P377">
        <v>0</v>
      </c>
      <c r="Q377" t="s">
        <v>3989</v>
      </c>
      <c r="V377" t="s">
        <v>3959</v>
      </c>
    </row>
    <row r="378" spans="1:22" x14ac:dyDescent="0.25">
      <c r="A378" t="s">
        <v>3990</v>
      </c>
      <c r="B378" s="6">
        <v>45516.602094907408</v>
      </c>
      <c r="C378">
        <v>18</v>
      </c>
      <c r="D378">
        <v>0</v>
      </c>
      <c r="E378" t="s">
        <v>2095</v>
      </c>
      <c r="F378" t="b">
        <v>1</v>
      </c>
      <c r="G378">
        <v>18</v>
      </c>
      <c r="H378">
        <v>0</v>
      </c>
      <c r="I378" t="s">
        <v>2095</v>
      </c>
      <c r="J378" t="s">
        <v>3991</v>
      </c>
      <c r="K378">
        <v>0.47</v>
      </c>
      <c r="M378" t="s">
        <v>2059</v>
      </c>
      <c r="N378" t="s">
        <v>553</v>
      </c>
      <c r="O378" t="s">
        <v>2060</v>
      </c>
      <c r="P378">
        <v>0</v>
      </c>
      <c r="Q378" t="s">
        <v>3992</v>
      </c>
      <c r="V378" t="s">
        <v>3959</v>
      </c>
    </row>
    <row r="379" spans="1:22" x14ac:dyDescent="0.25">
      <c r="A379" t="s">
        <v>3993</v>
      </c>
      <c r="B379" s="6">
        <v>45516.62945601852</v>
      </c>
      <c r="C379">
        <v>18</v>
      </c>
      <c r="D379">
        <v>0</v>
      </c>
      <c r="E379" t="s">
        <v>2095</v>
      </c>
      <c r="F379" t="b">
        <v>1</v>
      </c>
      <c r="G379">
        <v>18</v>
      </c>
      <c r="H379">
        <v>0</v>
      </c>
      <c r="I379" t="s">
        <v>2095</v>
      </c>
      <c r="J379" t="s">
        <v>3994</v>
      </c>
      <c r="K379">
        <v>0.47</v>
      </c>
      <c r="M379" t="s">
        <v>2059</v>
      </c>
      <c r="N379" t="s">
        <v>553</v>
      </c>
      <c r="O379" t="s">
        <v>2060</v>
      </c>
      <c r="P379">
        <v>0</v>
      </c>
      <c r="Q379" t="s">
        <v>3995</v>
      </c>
      <c r="V379" t="s">
        <v>3959</v>
      </c>
    </row>
    <row r="380" spans="1:22" x14ac:dyDescent="0.25">
      <c r="A380" t="s">
        <v>3996</v>
      </c>
      <c r="B380" s="6">
        <v>45516.672789351855</v>
      </c>
      <c r="C380">
        <v>18</v>
      </c>
      <c r="D380">
        <v>0</v>
      </c>
      <c r="E380" t="s">
        <v>2095</v>
      </c>
      <c r="F380" t="b">
        <v>1</v>
      </c>
      <c r="G380">
        <v>18</v>
      </c>
      <c r="H380">
        <v>0</v>
      </c>
      <c r="I380" t="s">
        <v>2095</v>
      </c>
      <c r="J380" t="s">
        <v>3997</v>
      </c>
      <c r="K380">
        <v>0.47</v>
      </c>
      <c r="M380" t="s">
        <v>2059</v>
      </c>
      <c r="N380" t="s">
        <v>553</v>
      </c>
      <c r="O380" t="s">
        <v>2060</v>
      </c>
      <c r="P380">
        <v>0</v>
      </c>
      <c r="Q380" t="s">
        <v>3998</v>
      </c>
      <c r="V380" t="s">
        <v>3959</v>
      </c>
    </row>
    <row r="381" spans="1:22" x14ac:dyDescent="0.25">
      <c r="A381" t="s">
        <v>3999</v>
      </c>
      <c r="B381" s="6">
        <v>45516.688217592593</v>
      </c>
      <c r="C381">
        <v>18</v>
      </c>
      <c r="D381">
        <v>0</v>
      </c>
      <c r="E381" t="s">
        <v>2095</v>
      </c>
      <c r="F381" t="b">
        <v>1</v>
      </c>
      <c r="G381">
        <v>18</v>
      </c>
      <c r="H381">
        <v>0</v>
      </c>
      <c r="I381" t="s">
        <v>2095</v>
      </c>
      <c r="J381" t="s">
        <v>4000</v>
      </c>
      <c r="K381">
        <v>0.47</v>
      </c>
      <c r="M381" t="s">
        <v>2059</v>
      </c>
      <c r="N381" t="s">
        <v>553</v>
      </c>
      <c r="O381" t="s">
        <v>2060</v>
      </c>
      <c r="P381">
        <v>0</v>
      </c>
      <c r="Q381" t="s">
        <v>4001</v>
      </c>
      <c r="V381" t="s">
        <v>3959</v>
      </c>
    </row>
    <row r="382" spans="1:22" x14ac:dyDescent="0.25">
      <c r="A382" t="s">
        <v>4002</v>
      </c>
      <c r="B382" s="6">
        <v>45516.746041666665</v>
      </c>
      <c r="C382">
        <v>36</v>
      </c>
      <c r="D382">
        <v>0</v>
      </c>
      <c r="E382" t="s">
        <v>2095</v>
      </c>
      <c r="F382" t="b">
        <v>1</v>
      </c>
      <c r="G382">
        <v>36</v>
      </c>
      <c r="H382">
        <v>0</v>
      </c>
      <c r="I382" t="s">
        <v>2095</v>
      </c>
      <c r="J382" t="s">
        <v>4003</v>
      </c>
      <c r="K382">
        <v>0.74</v>
      </c>
      <c r="M382" t="s">
        <v>2059</v>
      </c>
      <c r="N382" t="s">
        <v>553</v>
      </c>
      <c r="O382" t="s">
        <v>2060</v>
      </c>
      <c r="P382">
        <v>0</v>
      </c>
      <c r="Q382" t="s">
        <v>4004</v>
      </c>
      <c r="V382" t="s">
        <v>3959</v>
      </c>
    </row>
    <row r="383" spans="1:22" x14ac:dyDescent="0.25">
      <c r="A383" t="s">
        <v>4005</v>
      </c>
      <c r="B383" s="6">
        <v>45516.804050925923</v>
      </c>
      <c r="C383">
        <v>36</v>
      </c>
      <c r="D383">
        <v>0</v>
      </c>
      <c r="E383" t="s">
        <v>2095</v>
      </c>
      <c r="F383" t="b">
        <v>1</v>
      </c>
      <c r="G383">
        <v>36</v>
      </c>
      <c r="H383">
        <v>0</v>
      </c>
      <c r="I383" t="s">
        <v>2095</v>
      </c>
      <c r="J383" t="s">
        <v>4006</v>
      </c>
      <c r="K383">
        <v>0.74</v>
      </c>
      <c r="M383" t="s">
        <v>2059</v>
      </c>
      <c r="N383" t="s">
        <v>553</v>
      </c>
      <c r="O383" t="s">
        <v>2060</v>
      </c>
      <c r="P383">
        <v>0</v>
      </c>
      <c r="Q383" t="s">
        <v>4007</v>
      </c>
      <c r="V383" t="s">
        <v>3959</v>
      </c>
    </row>
    <row r="384" spans="1:22" x14ac:dyDescent="0.25">
      <c r="A384" t="s">
        <v>4008</v>
      </c>
      <c r="B384" s="6">
        <v>45516.88795138889</v>
      </c>
      <c r="C384">
        <v>36</v>
      </c>
      <c r="D384">
        <v>0</v>
      </c>
      <c r="E384" t="s">
        <v>2095</v>
      </c>
      <c r="F384" t="b">
        <v>1</v>
      </c>
      <c r="G384">
        <v>36</v>
      </c>
      <c r="H384">
        <v>0</v>
      </c>
      <c r="I384" t="s">
        <v>2095</v>
      </c>
      <c r="J384" t="s">
        <v>4009</v>
      </c>
      <c r="K384">
        <v>0.74</v>
      </c>
      <c r="M384" t="s">
        <v>2059</v>
      </c>
      <c r="N384" t="s">
        <v>553</v>
      </c>
      <c r="O384" t="s">
        <v>2060</v>
      </c>
      <c r="P384">
        <v>0</v>
      </c>
      <c r="Q384" t="s">
        <v>4010</v>
      </c>
      <c r="V384" t="s">
        <v>3959</v>
      </c>
    </row>
    <row r="385" spans="1:22" x14ac:dyDescent="0.25">
      <c r="A385" t="s">
        <v>4011</v>
      </c>
      <c r="B385" s="6">
        <v>45517.319675925923</v>
      </c>
      <c r="C385">
        <v>30</v>
      </c>
      <c r="D385">
        <v>0</v>
      </c>
      <c r="E385" t="s">
        <v>2095</v>
      </c>
      <c r="F385" t="b">
        <v>1</v>
      </c>
      <c r="G385">
        <v>30</v>
      </c>
      <c r="H385">
        <v>0</v>
      </c>
      <c r="I385" t="s">
        <v>2095</v>
      </c>
      <c r="J385" t="s">
        <v>4012</v>
      </c>
      <c r="K385">
        <v>0.65</v>
      </c>
      <c r="M385" t="s">
        <v>2059</v>
      </c>
      <c r="N385" t="s">
        <v>553</v>
      </c>
      <c r="O385" t="s">
        <v>2060</v>
      </c>
      <c r="P385">
        <v>0</v>
      </c>
      <c r="Q385" t="s">
        <v>4013</v>
      </c>
      <c r="V385" t="s">
        <v>4014</v>
      </c>
    </row>
  </sheetData>
  <sortState xmlns:xlrd2="http://schemas.microsoft.com/office/spreadsheetml/2017/richdata2" ref="A2:U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I3" sqref="I3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21.1796875" style="5" customWidth="1"/>
    <col min="5" max="5" width="10.1796875" style="5" bestFit="1" customWidth="1"/>
    <col min="6" max="6" width="9" style="5"/>
    <col min="7" max="7" width="10.453125" style="5" customWidth="1"/>
    <col min="8" max="8" width="2.7265625" style="5" customWidth="1"/>
    <col min="9" max="9" width="9" style="5"/>
    <col min="10" max="10" width="17.453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453125" style="5" bestFit="1" customWidth="1"/>
    <col min="17" max="17" width="10.81640625" style="5" customWidth="1"/>
    <col min="18" max="18" width="10.453125" style="5" bestFit="1" customWidth="1"/>
    <col min="19" max="16384" width="9" style="5"/>
  </cols>
  <sheetData>
    <row r="1" spans="1:26" x14ac:dyDescent="0.3">
      <c r="A1"/>
      <c r="B1"/>
      <c r="C1" t="s">
        <v>3873</v>
      </c>
      <c r="D1" t="s">
        <v>3874</v>
      </c>
      <c r="E1" t="s">
        <v>3875</v>
      </c>
      <c r="F1"/>
    </row>
    <row r="2" spans="1:26" x14ac:dyDescent="0.3">
      <c r="A2" t="s">
        <v>3876</v>
      </c>
      <c r="B2" t="s">
        <v>3877</v>
      </c>
      <c r="C2" s="35">
        <v>120</v>
      </c>
      <c r="D2" s="35">
        <f>0.25*C2</f>
        <v>30</v>
      </c>
      <c r="E2" s="35">
        <f>C2-D2</f>
        <v>90</v>
      </c>
      <c r="F2" t="s">
        <v>3878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3879</v>
      </c>
      <c r="B3" t="s">
        <v>3880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3878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3879</v>
      </c>
      <c r="B4" t="s">
        <v>3880</v>
      </c>
      <c r="C4" s="35">
        <v>155</v>
      </c>
      <c r="D4" s="35">
        <f t="shared" si="1"/>
        <v>38.75</v>
      </c>
      <c r="E4" s="35">
        <f t="shared" si="2"/>
        <v>116.25</v>
      </c>
      <c r="F4" t="s">
        <v>3878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3881</v>
      </c>
      <c r="B5" t="s">
        <v>259</v>
      </c>
      <c r="C5" s="35">
        <v>175</v>
      </c>
      <c r="D5" s="35">
        <f t="shared" si="1"/>
        <v>43.75</v>
      </c>
      <c r="E5" s="35">
        <f t="shared" si="2"/>
        <v>131.25</v>
      </c>
      <c r="F5" t="s">
        <v>3878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49</v>
      </c>
      <c r="B6" t="s">
        <v>50</v>
      </c>
      <c r="C6" s="35">
        <v>250</v>
      </c>
      <c r="D6" s="35">
        <f t="shared" si="1"/>
        <v>62.5</v>
      </c>
      <c r="E6" s="35">
        <f t="shared" si="2"/>
        <v>187.5</v>
      </c>
      <c r="F6" t="s">
        <v>3878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3882</v>
      </c>
      <c r="B7" t="s">
        <v>31</v>
      </c>
      <c r="C7" s="35">
        <v>295</v>
      </c>
      <c r="D7" s="35">
        <f t="shared" si="1"/>
        <v>73.75</v>
      </c>
      <c r="E7" s="35">
        <f t="shared" si="2"/>
        <v>221.25</v>
      </c>
      <c r="F7" t="s">
        <v>3878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124</v>
      </c>
      <c r="B8" t="s">
        <v>125</v>
      </c>
      <c r="C8" s="35">
        <v>295</v>
      </c>
      <c r="D8" s="35">
        <f t="shared" si="1"/>
        <v>73.75</v>
      </c>
      <c r="E8" s="35">
        <f t="shared" si="2"/>
        <v>221.25</v>
      </c>
      <c r="F8" t="s">
        <v>3878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188</v>
      </c>
      <c r="B9" t="s">
        <v>323</v>
      </c>
      <c r="C9" s="35">
        <v>330</v>
      </c>
      <c r="D9" s="35">
        <f t="shared" si="1"/>
        <v>82.5</v>
      </c>
      <c r="E9" s="35">
        <f t="shared" si="2"/>
        <v>247.5</v>
      </c>
      <c r="F9" t="s">
        <v>3878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1164</v>
      </c>
      <c r="B10" t="s">
        <v>1165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3878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131</v>
      </c>
      <c r="B11" t="s">
        <v>132</v>
      </c>
      <c r="C11" s="35">
        <v>380</v>
      </c>
      <c r="D11" s="35">
        <f t="shared" si="1"/>
        <v>95</v>
      </c>
      <c r="E11" s="35">
        <f t="shared" si="2"/>
        <v>285</v>
      </c>
      <c r="F11" t="s">
        <v>3878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220</v>
      </c>
      <c r="B12" t="s">
        <v>221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3878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1716</v>
      </c>
      <c r="B13" t="s">
        <v>1717</v>
      </c>
      <c r="C13" s="35">
        <v>580</v>
      </c>
      <c r="D13" s="35">
        <f t="shared" si="1"/>
        <v>145</v>
      </c>
      <c r="E13" s="35">
        <f t="shared" si="2"/>
        <v>435</v>
      </c>
      <c r="F13" t="s">
        <v>3878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3883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86</v>
      </c>
      <c r="C28" t="s">
        <v>229</v>
      </c>
      <c r="D28" t="s">
        <v>371</v>
      </c>
      <c r="E28" t="s">
        <v>1989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I274"/>
  <sheetViews>
    <sheetView topLeftCell="Y1" workbookViewId="0">
      <selection activeCell="AQ4" sqref="AQ4"/>
    </sheetView>
  </sheetViews>
  <sheetFormatPr defaultColWidth="9" defaultRowHeight="13" x14ac:dyDescent="0.3"/>
  <cols>
    <col min="1" max="4" width="9" style="5"/>
    <col min="5" max="5" width="14.81640625" style="5" customWidth="1"/>
    <col min="6" max="7" width="9" style="5"/>
    <col min="8" max="9" width="21" style="5" customWidth="1"/>
    <col min="10" max="26" width="9" style="5"/>
    <col min="27" max="27" width="25.1796875" style="5" customWidth="1"/>
    <col min="28" max="28" width="32.81640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5" x14ac:dyDescent="0.3">
      <c r="I1" s="5" t="s">
        <v>522</v>
      </c>
      <c r="P1" s="5" t="s">
        <v>523</v>
      </c>
      <c r="Y1" t="s">
        <v>527</v>
      </c>
      <c r="Z1" t="s">
        <v>528</v>
      </c>
      <c r="AA1" t="s">
        <v>1995</v>
      </c>
      <c r="AB1" t="s">
        <v>1994</v>
      </c>
      <c r="AC1" s="2" t="s">
        <v>1993</v>
      </c>
      <c r="AD1" t="s">
        <v>542</v>
      </c>
      <c r="AE1" t="s">
        <v>1992</v>
      </c>
      <c r="AF1" t="s">
        <v>543</v>
      </c>
      <c r="AG1" s="2" t="s">
        <v>1996</v>
      </c>
      <c r="AH1" t="s">
        <v>1997</v>
      </c>
    </row>
    <row r="2" spans="1:35" x14ac:dyDescent="0.3">
      <c r="A2" s="5" t="s">
        <v>524</v>
      </c>
      <c r="B2" s="5" t="s">
        <v>525</v>
      </c>
      <c r="C2" s="5" t="s">
        <v>526</v>
      </c>
      <c r="D2" s="5" t="s">
        <v>527</v>
      </c>
      <c r="E2" s="5" t="s">
        <v>528</v>
      </c>
      <c r="G2" s="5" t="s">
        <v>529</v>
      </c>
      <c r="H2" s="5" t="s">
        <v>530</v>
      </c>
      <c r="I2" s="5" t="s">
        <v>531</v>
      </c>
      <c r="J2" s="5" t="s">
        <v>532</v>
      </c>
      <c r="K2" s="5" t="s">
        <v>533</v>
      </c>
      <c r="L2" s="5" t="s">
        <v>534</v>
      </c>
      <c r="M2" s="5" t="s">
        <v>535</v>
      </c>
      <c r="N2" s="5" t="s">
        <v>536</v>
      </c>
      <c r="O2" s="5" t="s">
        <v>537</v>
      </c>
      <c r="P2" s="5" t="s">
        <v>538</v>
      </c>
      <c r="Q2" s="5" t="s">
        <v>539</v>
      </c>
      <c r="R2" s="5" t="s">
        <v>540</v>
      </c>
      <c r="S2" s="5" t="s">
        <v>541</v>
      </c>
      <c r="T2" s="5" t="s">
        <v>374</v>
      </c>
      <c r="U2" s="5" t="s">
        <v>542</v>
      </c>
      <c r="V2" s="5" t="s">
        <v>543</v>
      </c>
      <c r="Y2" t="s">
        <v>301</v>
      </c>
      <c r="Z2" t="s">
        <v>1991</v>
      </c>
      <c r="AA2" t="s">
        <v>519</v>
      </c>
      <c r="AB2" t="s">
        <v>1990</v>
      </c>
      <c r="AC2" s="2">
        <v>360</v>
      </c>
      <c r="AD2">
        <v>360</v>
      </c>
      <c r="AE2" s="6">
        <v>45172.769155092596</v>
      </c>
      <c r="AF2" t="s">
        <v>553</v>
      </c>
      <c r="AG2" s="2">
        <f>AC2*0.25</f>
        <v>90</v>
      </c>
      <c r="AH2" s="9">
        <v>270</v>
      </c>
      <c r="AI2" s="5">
        <f t="shared" ref="AI2:AI3" si="0">AG2/AC2</f>
        <v>0.25</v>
      </c>
    </row>
    <row r="3" spans="1:35" x14ac:dyDescent="0.3">
      <c r="A3" s="5">
        <v>172</v>
      </c>
      <c r="B3" s="5">
        <v>1659</v>
      </c>
      <c r="D3" s="5" t="s">
        <v>1485</v>
      </c>
      <c r="E3" s="5" t="s">
        <v>1486</v>
      </c>
      <c r="G3" s="5" t="s">
        <v>562</v>
      </c>
      <c r="H3" s="5" t="s">
        <v>466</v>
      </c>
      <c r="I3" s="5" t="s">
        <v>1487</v>
      </c>
      <c r="J3" s="5" t="s">
        <v>557</v>
      </c>
      <c r="K3" s="5" t="s">
        <v>1488</v>
      </c>
      <c r="L3" s="5" t="s">
        <v>1489</v>
      </c>
      <c r="M3" s="5">
        <v>180</v>
      </c>
      <c r="O3" s="5" t="s">
        <v>1490</v>
      </c>
      <c r="P3" s="5" t="s">
        <v>557</v>
      </c>
      <c r="Q3" s="5" t="s">
        <v>1488</v>
      </c>
      <c r="R3" s="5" t="s">
        <v>1491</v>
      </c>
      <c r="S3" s="5">
        <v>180</v>
      </c>
      <c r="T3" s="5">
        <v>15</v>
      </c>
      <c r="U3" s="5">
        <v>15</v>
      </c>
      <c r="V3" s="5" t="s">
        <v>553</v>
      </c>
      <c r="Y3" s="5" t="s">
        <v>59</v>
      </c>
      <c r="Z3" s="5" t="s">
        <v>60</v>
      </c>
      <c r="AA3" s="5" t="s">
        <v>1601</v>
      </c>
      <c r="AB3" s="5" t="s">
        <v>1602</v>
      </c>
      <c r="AC3" s="9">
        <v>1775</v>
      </c>
      <c r="AG3" s="2">
        <v>443.75</v>
      </c>
      <c r="AH3" s="13">
        <f>AC3-AG3</f>
        <v>1331.25</v>
      </c>
      <c r="AI3" s="5">
        <f t="shared" si="0"/>
        <v>0.25</v>
      </c>
    </row>
    <row r="4" spans="1:35" x14ac:dyDescent="0.3">
      <c r="A4" s="5">
        <v>18</v>
      </c>
      <c r="B4" s="5">
        <v>1504</v>
      </c>
      <c r="D4" s="5" t="s">
        <v>669</v>
      </c>
      <c r="E4" s="5" t="s">
        <v>670</v>
      </c>
      <c r="F4" s="5" t="s">
        <v>648</v>
      </c>
      <c r="G4" s="5" t="s">
        <v>562</v>
      </c>
      <c r="H4" s="5" t="s">
        <v>671</v>
      </c>
      <c r="I4" s="5" t="s">
        <v>78</v>
      </c>
      <c r="J4" s="5" t="s">
        <v>557</v>
      </c>
      <c r="K4" s="5" t="s">
        <v>672</v>
      </c>
      <c r="L4" s="5" t="s">
        <v>673</v>
      </c>
      <c r="M4" s="5" t="s">
        <v>567</v>
      </c>
      <c r="O4" s="5" t="s">
        <v>674</v>
      </c>
      <c r="P4" s="5" t="s">
        <v>557</v>
      </c>
      <c r="Q4" s="5" t="s">
        <v>675</v>
      </c>
      <c r="R4" s="5" t="s">
        <v>676</v>
      </c>
      <c r="S4" s="5">
        <v>950</v>
      </c>
      <c r="T4" s="5">
        <v>15</v>
      </c>
      <c r="U4" s="5">
        <v>15</v>
      </c>
      <c r="V4" s="5" t="s">
        <v>553</v>
      </c>
      <c r="Y4" s="5" t="s">
        <v>299</v>
      </c>
      <c r="Z4" s="5" t="s">
        <v>298</v>
      </c>
      <c r="AA4" s="5" t="s">
        <v>1759</v>
      </c>
      <c r="AB4" s="5" t="s">
        <v>666</v>
      </c>
      <c r="AC4" s="9">
        <v>325</v>
      </c>
      <c r="AG4" s="2">
        <v>81.25</v>
      </c>
      <c r="AH4" s="13">
        <f>AC4-AG4</f>
        <v>243.75</v>
      </c>
      <c r="AI4" s="5">
        <f>AG4/AC4</f>
        <v>0.25</v>
      </c>
    </row>
    <row r="5" spans="1:35" x14ac:dyDescent="0.3">
      <c r="A5" s="5">
        <v>143</v>
      </c>
      <c r="B5" s="5">
        <v>1630</v>
      </c>
      <c r="D5" s="5" t="s">
        <v>96</v>
      </c>
      <c r="E5" s="5" t="s">
        <v>97</v>
      </c>
      <c r="G5" s="5" t="s">
        <v>546</v>
      </c>
      <c r="H5" s="5" t="s">
        <v>98</v>
      </c>
      <c r="I5" s="5" t="s">
        <v>1345</v>
      </c>
      <c r="J5" s="5" t="s">
        <v>548</v>
      </c>
      <c r="K5" s="5" t="s">
        <v>1346</v>
      </c>
      <c r="L5" s="5" t="s">
        <v>1347</v>
      </c>
      <c r="M5" s="5">
        <v>235</v>
      </c>
      <c r="N5" s="5">
        <v>4</v>
      </c>
      <c r="O5" s="5" t="s">
        <v>1348</v>
      </c>
      <c r="P5" s="5" t="s">
        <v>548</v>
      </c>
      <c r="Q5" s="5" t="s">
        <v>1349</v>
      </c>
      <c r="R5" s="5" t="s">
        <v>1350</v>
      </c>
      <c r="S5" s="5">
        <v>235</v>
      </c>
      <c r="T5" s="5">
        <v>10</v>
      </c>
      <c r="U5" s="5">
        <v>10</v>
      </c>
      <c r="V5" s="5" t="s">
        <v>553</v>
      </c>
      <c r="AG5" s="2"/>
    </row>
    <row r="6" spans="1:35" x14ac:dyDescent="0.3">
      <c r="A6" s="5">
        <v>150</v>
      </c>
      <c r="B6" s="5">
        <v>1637</v>
      </c>
      <c r="D6" s="5" t="s">
        <v>84</v>
      </c>
      <c r="E6" s="5" t="s">
        <v>97</v>
      </c>
      <c r="G6" s="5" t="s">
        <v>546</v>
      </c>
      <c r="H6" s="5" t="s">
        <v>99</v>
      </c>
      <c r="I6" s="5" t="s">
        <v>1378</v>
      </c>
      <c r="J6" s="5" t="s">
        <v>593</v>
      </c>
      <c r="K6" s="5" t="s">
        <v>1379</v>
      </c>
      <c r="L6" s="5" t="s">
        <v>1380</v>
      </c>
      <c r="M6" s="5" t="s">
        <v>1381</v>
      </c>
      <c r="O6" s="5" t="s">
        <v>1382</v>
      </c>
      <c r="P6" s="5" t="s">
        <v>593</v>
      </c>
      <c r="Q6" s="5" t="s">
        <v>1383</v>
      </c>
      <c r="R6" s="5" t="s">
        <v>1384</v>
      </c>
      <c r="S6" s="5" t="s">
        <v>1385</v>
      </c>
      <c r="T6" s="5">
        <v>10</v>
      </c>
      <c r="U6" s="5">
        <v>10</v>
      </c>
      <c r="V6" s="5" t="s">
        <v>553</v>
      </c>
      <c r="AC6" s="9">
        <f>SUM(AC2:AC4)</f>
        <v>2460</v>
      </c>
      <c r="AG6" s="9">
        <f t="shared" ref="AG6:AH6" si="1">SUM(AG2:AG4)</f>
        <v>615</v>
      </c>
      <c r="AH6" s="9">
        <f t="shared" si="1"/>
        <v>1845</v>
      </c>
    </row>
    <row r="7" spans="1:35" x14ac:dyDescent="0.3">
      <c r="A7" s="5">
        <v>153</v>
      </c>
      <c r="B7" s="5">
        <v>1640</v>
      </c>
      <c r="D7" s="5" t="s">
        <v>299</v>
      </c>
      <c r="E7" s="5" t="s">
        <v>1393</v>
      </c>
      <c r="G7" s="5" t="s">
        <v>562</v>
      </c>
      <c r="H7" s="5" t="s">
        <v>1394</v>
      </c>
      <c r="I7" s="5" t="s">
        <v>1395</v>
      </c>
      <c r="J7" s="5" t="s">
        <v>557</v>
      </c>
      <c r="K7" s="5" t="s">
        <v>850</v>
      </c>
      <c r="L7" s="5" t="s">
        <v>1396</v>
      </c>
      <c r="M7" s="5" t="s">
        <v>567</v>
      </c>
      <c r="P7" s="5" t="s">
        <v>557</v>
      </c>
      <c r="T7" s="5">
        <v>15</v>
      </c>
      <c r="U7" s="5">
        <v>10</v>
      </c>
      <c r="V7" s="5" t="s">
        <v>553</v>
      </c>
    </row>
    <row r="8" spans="1:35" x14ac:dyDescent="0.3">
      <c r="A8" s="5">
        <v>66</v>
      </c>
      <c r="B8" s="5">
        <v>1553</v>
      </c>
      <c r="D8" s="5" t="s">
        <v>954</v>
      </c>
      <c r="E8" s="5" t="s">
        <v>955</v>
      </c>
      <c r="G8" s="5" t="s">
        <v>562</v>
      </c>
      <c r="H8" s="5" t="s">
        <v>418</v>
      </c>
      <c r="I8" s="5" t="s">
        <v>956</v>
      </c>
      <c r="J8" s="5" t="s">
        <v>557</v>
      </c>
      <c r="K8" s="5" t="s">
        <v>957</v>
      </c>
      <c r="L8" s="5" t="s">
        <v>958</v>
      </c>
      <c r="M8" s="5">
        <v>175</v>
      </c>
      <c r="N8" s="5">
        <v>0</v>
      </c>
      <c r="O8" s="5" t="s">
        <v>959</v>
      </c>
      <c r="P8" s="5" t="s">
        <v>557</v>
      </c>
      <c r="Q8" s="5" t="s">
        <v>957</v>
      </c>
      <c r="R8" s="5" t="s">
        <v>958</v>
      </c>
      <c r="S8" s="5" t="s">
        <v>960</v>
      </c>
      <c r="T8" s="5">
        <v>15</v>
      </c>
      <c r="U8" s="5">
        <v>15</v>
      </c>
      <c r="V8" s="5" t="s">
        <v>553</v>
      </c>
    </row>
    <row r="9" spans="1:35" x14ac:dyDescent="0.3">
      <c r="A9" s="5">
        <v>69</v>
      </c>
      <c r="B9" s="5">
        <v>1556</v>
      </c>
      <c r="D9" s="5" t="s">
        <v>972</v>
      </c>
      <c r="E9" s="5" t="s">
        <v>973</v>
      </c>
      <c r="G9" s="5" t="s">
        <v>562</v>
      </c>
      <c r="H9" s="5" t="s">
        <v>974</v>
      </c>
      <c r="I9" s="5" t="s">
        <v>975</v>
      </c>
      <c r="J9" s="5" t="s">
        <v>557</v>
      </c>
      <c r="K9" s="5" t="s">
        <v>380</v>
      </c>
      <c r="L9" s="5" t="s">
        <v>602</v>
      </c>
      <c r="M9" s="5" t="s">
        <v>567</v>
      </c>
      <c r="P9" s="5" t="s">
        <v>557</v>
      </c>
      <c r="T9" s="5">
        <v>15</v>
      </c>
      <c r="U9" s="5">
        <v>15</v>
      </c>
      <c r="V9" s="5" t="s">
        <v>553</v>
      </c>
    </row>
    <row r="10" spans="1:35" x14ac:dyDescent="0.3">
      <c r="A10" s="5">
        <v>169</v>
      </c>
      <c r="B10" s="5">
        <v>1656</v>
      </c>
      <c r="D10" s="5" t="s">
        <v>78</v>
      </c>
      <c r="E10" s="5" t="s">
        <v>1470</v>
      </c>
      <c r="G10" s="5" t="s">
        <v>562</v>
      </c>
      <c r="H10" s="5" t="s">
        <v>465</v>
      </c>
      <c r="I10" s="5" t="s">
        <v>1471</v>
      </c>
      <c r="J10" s="5" t="s">
        <v>557</v>
      </c>
      <c r="K10" s="5" t="s">
        <v>1472</v>
      </c>
      <c r="L10" s="5" t="s">
        <v>1473</v>
      </c>
      <c r="M10" s="5">
        <v>350</v>
      </c>
      <c r="O10" s="5" t="s">
        <v>1474</v>
      </c>
      <c r="P10" s="5" t="s">
        <v>557</v>
      </c>
      <c r="Q10" s="5" t="s">
        <v>1472</v>
      </c>
      <c r="R10" s="5" t="s">
        <v>1475</v>
      </c>
      <c r="S10" s="5">
        <v>300</v>
      </c>
      <c r="T10" s="5">
        <v>15</v>
      </c>
      <c r="U10" s="5">
        <v>15</v>
      </c>
      <c r="V10" s="5" t="s">
        <v>553</v>
      </c>
    </row>
    <row r="11" spans="1:35" x14ac:dyDescent="0.3">
      <c r="A11" s="5">
        <v>135</v>
      </c>
      <c r="B11" s="5">
        <v>1622</v>
      </c>
      <c r="D11" s="5" t="s">
        <v>84</v>
      </c>
      <c r="E11" s="5" t="s">
        <v>1315</v>
      </c>
      <c r="G11" s="5" t="s">
        <v>562</v>
      </c>
      <c r="H11" s="5" t="s">
        <v>449</v>
      </c>
      <c r="I11" s="5" t="s">
        <v>1316</v>
      </c>
      <c r="J11" s="5" t="s">
        <v>557</v>
      </c>
      <c r="K11" s="5" t="s">
        <v>1317</v>
      </c>
      <c r="L11" s="5" t="s">
        <v>1318</v>
      </c>
      <c r="M11" s="5">
        <v>250</v>
      </c>
      <c r="O11" s="5" t="s">
        <v>1319</v>
      </c>
      <c r="P11" s="5" t="s">
        <v>557</v>
      </c>
      <c r="Q11" s="5" t="s">
        <v>1317</v>
      </c>
      <c r="R11" s="5" t="s">
        <v>1318</v>
      </c>
      <c r="S11" s="5">
        <v>250</v>
      </c>
      <c r="T11" s="5">
        <v>15</v>
      </c>
      <c r="U11" s="5">
        <v>10</v>
      </c>
      <c r="V11" s="5" t="s">
        <v>553</v>
      </c>
    </row>
    <row r="12" spans="1:35" x14ac:dyDescent="0.3">
      <c r="A12" s="5">
        <v>40</v>
      </c>
      <c r="B12" s="5">
        <v>1526</v>
      </c>
      <c r="D12" s="5" t="s">
        <v>795</v>
      </c>
      <c r="E12" s="5" t="s">
        <v>796</v>
      </c>
      <c r="G12" s="5" t="s">
        <v>562</v>
      </c>
      <c r="H12" s="5" t="s">
        <v>405</v>
      </c>
      <c r="I12" s="5" t="s">
        <v>797</v>
      </c>
      <c r="J12" s="5" t="s">
        <v>689</v>
      </c>
      <c r="K12" s="5" t="s">
        <v>798</v>
      </c>
      <c r="L12" s="5" t="s">
        <v>799</v>
      </c>
      <c r="M12" s="5">
        <v>100</v>
      </c>
      <c r="P12" s="5" t="s">
        <v>557</v>
      </c>
      <c r="T12" s="5">
        <v>15</v>
      </c>
      <c r="U12" s="5">
        <v>15</v>
      </c>
      <c r="V12" s="5" t="s">
        <v>553</v>
      </c>
    </row>
    <row r="13" spans="1:35" x14ac:dyDescent="0.3">
      <c r="A13" s="5">
        <v>210</v>
      </c>
      <c r="B13" s="5">
        <v>1697</v>
      </c>
      <c r="C13" s="5" t="s">
        <v>569</v>
      </c>
      <c r="D13" s="5" t="s">
        <v>1686</v>
      </c>
      <c r="E13" s="5" t="s">
        <v>796</v>
      </c>
      <c r="G13" s="5" t="s">
        <v>562</v>
      </c>
      <c r="H13" s="5" t="s">
        <v>491</v>
      </c>
      <c r="I13" s="5" t="s">
        <v>1687</v>
      </c>
      <c r="J13" s="5" t="s">
        <v>557</v>
      </c>
      <c r="K13" s="5" t="s">
        <v>1688</v>
      </c>
      <c r="L13" s="5" t="s">
        <v>1689</v>
      </c>
      <c r="M13" s="5">
        <v>150</v>
      </c>
      <c r="O13" s="5" t="s">
        <v>1690</v>
      </c>
      <c r="P13" s="5" t="s">
        <v>557</v>
      </c>
      <c r="Q13" s="5" t="s">
        <v>1688</v>
      </c>
      <c r="R13" s="5" t="s">
        <v>1691</v>
      </c>
      <c r="S13" s="5">
        <v>150</v>
      </c>
      <c r="T13" s="5">
        <v>15</v>
      </c>
      <c r="U13" s="5">
        <v>10</v>
      </c>
      <c r="V13" s="5" t="s">
        <v>553</v>
      </c>
    </row>
    <row r="14" spans="1:35" x14ac:dyDescent="0.3">
      <c r="A14" s="5">
        <v>74</v>
      </c>
      <c r="B14" s="5">
        <v>1561</v>
      </c>
      <c r="D14" s="5" t="s">
        <v>997</v>
      </c>
      <c r="E14" s="5" t="s">
        <v>998</v>
      </c>
      <c r="G14" s="5" t="s">
        <v>562</v>
      </c>
      <c r="H14" s="5" t="s">
        <v>420</v>
      </c>
      <c r="I14" s="5" t="s">
        <v>999</v>
      </c>
      <c r="J14" s="5" t="s">
        <v>557</v>
      </c>
      <c r="K14" s="5" t="s">
        <v>693</v>
      </c>
      <c r="L14" s="5" t="s">
        <v>1000</v>
      </c>
      <c r="M14" s="5">
        <v>399</v>
      </c>
      <c r="O14" s="5" t="s">
        <v>1001</v>
      </c>
      <c r="P14" s="5" t="s">
        <v>557</v>
      </c>
      <c r="Q14" s="5" t="s">
        <v>693</v>
      </c>
      <c r="R14" s="5" t="s">
        <v>1000</v>
      </c>
      <c r="S14" s="5">
        <v>399</v>
      </c>
      <c r="T14" s="5">
        <v>15</v>
      </c>
      <c r="U14" s="5">
        <v>15</v>
      </c>
      <c r="V14" s="5" t="s">
        <v>553</v>
      </c>
    </row>
    <row r="15" spans="1:35" x14ac:dyDescent="0.3">
      <c r="A15" s="5">
        <v>137</v>
      </c>
      <c r="B15" s="5">
        <v>1624</v>
      </c>
      <c r="C15" s="5" t="s">
        <v>569</v>
      </c>
      <c r="D15" s="5" t="s">
        <v>69</v>
      </c>
      <c r="E15" s="5" t="s">
        <v>159</v>
      </c>
      <c r="G15" s="5" t="s">
        <v>546</v>
      </c>
      <c r="H15" s="5" t="s">
        <v>450</v>
      </c>
      <c r="I15" s="5" t="s">
        <v>1324</v>
      </c>
      <c r="J15" s="5" t="s">
        <v>586</v>
      </c>
      <c r="K15" s="5" t="s">
        <v>1325</v>
      </c>
      <c r="L15" s="5" t="s">
        <v>640</v>
      </c>
      <c r="M15" s="5">
        <v>195</v>
      </c>
      <c r="O15" s="5" t="s">
        <v>1326</v>
      </c>
      <c r="P15" s="5" t="s">
        <v>586</v>
      </c>
      <c r="Q15" s="5" t="s">
        <v>1327</v>
      </c>
      <c r="R15" s="5" t="s">
        <v>1328</v>
      </c>
      <c r="S15" s="5">
        <v>195</v>
      </c>
      <c r="T15" s="5">
        <v>10</v>
      </c>
      <c r="U15" s="5">
        <v>10</v>
      </c>
      <c r="V15" s="5" t="s">
        <v>553</v>
      </c>
    </row>
    <row r="16" spans="1:35" x14ac:dyDescent="0.3">
      <c r="A16" s="5">
        <v>63</v>
      </c>
      <c r="B16" s="5">
        <v>1550</v>
      </c>
      <c r="D16" s="5" t="s">
        <v>937</v>
      </c>
      <c r="E16" s="5" t="s">
        <v>938</v>
      </c>
      <c r="G16" s="5" t="s">
        <v>562</v>
      </c>
      <c r="H16" s="5" t="s">
        <v>417</v>
      </c>
      <c r="I16" s="5" t="s">
        <v>939</v>
      </c>
      <c r="J16" s="5" t="s">
        <v>586</v>
      </c>
      <c r="K16" s="5" t="s">
        <v>940</v>
      </c>
      <c r="L16" s="5" t="s">
        <v>941</v>
      </c>
      <c r="M16" s="5">
        <v>420</v>
      </c>
      <c r="O16" s="5" t="s">
        <v>942</v>
      </c>
      <c r="P16" s="5" t="s">
        <v>557</v>
      </c>
      <c r="Q16" s="5" t="s">
        <v>943</v>
      </c>
      <c r="R16" s="5" t="s">
        <v>944</v>
      </c>
      <c r="S16" s="5">
        <v>280</v>
      </c>
      <c r="T16" s="5">
        <v>15</v>
      </c>
      <c r="U16" s="5">
        <v>15</v>
      </c>
      <c r="V16" s="5" t="s">
        <v>553</v>
      </c>
    </row>
    <row r="17" spans="1:22" x14ac:dyDescent="0.3">
      <c r="A17" s="5">
        <v>26</v>
      </c>
      <c r="B17" s="5">
        <v>1512</v>
      </c>
      <c r="D17" s="5" t="s">
        <v>716</v>
      </c>
      <c r="E17" s="5" t="s">
        <v>717</v>
      </c>
      <c r="G17" s="5" t="s">
        <v>562</v>
      </c>
      <c r="H17" s="5" t="s">
        <v>718</v>
      </c>
      <c r="I17" s="5" t="s">
        <v>719</v>
      </c>
      <c r="J17" s="5" t="s">
        <v>557</v>
      </c>
      <c r="K17" s="5" t="s">
        <v>380</v>
      </c>
      <c r="L17" s="5" t="s">
        <v>720</v>
      </c>
      <c r="M17" s="5">
        <v>1200</v>
      </c>
      <c r="O17" s="5" t="s">
        <v>721</v>
      </c>
      <c r="P17" s="5" t="s">
        <v>557</v>
      </c>
      <c r="Q17" s="5" t="s">
        <v>380</v>
      </c>
      <c r="R17" s="5" t="s">
        <v>722</v>
      </c>
      <c r="S17" s="5">
        <v>450</v>
      </c>
      <c r="T17" s="5">
        <v>15</v>
      </c>
      <c r="U17" s="5">
        <v>15</v>
      </c>
      <c r="V17" s="5" t="s">
        <v>553</v>
      </c>
    </row>
    <row r="18" spans="1:22" x14ac:dyDescent="0.3">
      <c r="A18" s="5">
        <v>173</v>
      </c>
      <c r="B18" s="5">
        <v>1660</v>
      </c>
      <c r="D18" s="5" t="s">
        <v>1492</v>
      </c>
      <c r="E18" s="5" t="s">
        <v>1493</v>
      </c>
      <c r="G18" s="5" t="s">
        <v>546</v>
      </c>
      <c r="H18" s="5" t="s">
        <v>23</v>
      </c>
      <c r="I18" s="5" t="s">
        <v>1494</v>
      </c>
      <c r="J18" s="5" t="s">
        <v>557</v>
      </c>
      <c r="K18" s="5" t="s">
        <v>377</v>
      </c>
      <c r="L18" s="5" t="s">
        <v>1495</v>
      </c>
      <c r="M18" s="5" t="s">
        <v>567</v>
      </c>
      <c r="O18" s="5" t="s">
        <v>1496</v>
      </c>
      <c r="P18" s="5" t="s">
        <v>557</v>
      </c>
      <c r="Q18" s="5" t="s">
        <v>377</v>
      </c>
      <c r="R18" s="5" t="s">
        <v>1497</v>
      </c>
      <c r="S18" s="5" t="s">
        <v>567</v>
      </c>
      <c r="T18" s="5">
        <v>10</v>
      </c>
      <c r="U18" s="5">
        <v>15</v>
      </c>
      <c r="V18" s="5" t="s">
        <v>553</v>
      </c>
    </row>
    <row r="19" spans="1:22" x14ac:dyDescent="0.3">
      <c r="A19" s="5">
        <v>82</v>
      </c>
      <c r="B19" s="5">
        <v>1569</v>
      </c>
      <c r="D19" s="5" t="s">
        <v>104</v>
      </c>
      <c r="E19" s="5" t="s">
        <v>1032</v>
      </c>
      <c r="G19" s="5" t="s">
        <v>562</v>
      </c>
      <c r="H19" s="5" t="s">
        <v>1033</v>
      </c>
      <c r="I19" s="5" t="s">
        <v>1034</v>
      </c>
      <c r="J19" s="5" t="s">
        <v>689</v>
      </c>
      <c r="K19" s="5" t="s">
        <v>1035</v>
      </c>
      <c r="L19" s="5" t="s">
        <v>1036</v>
      </c>
      <c r="M19" s="5" t="s">
        <v>567</v>
      </c>
      <c r="O19" s="5" t="s">
        <v>1037</v>
      </c>
      <c r="P19" s="5" t="s">
        <v>689</v>
      </c>
      <c r="Q19" s="5" t="s">
        <v>1035</v>
      </c>
      <c r="R19" s="5" t="s">
        <v>1038</v>
      </c>
      <c r="S19" s="5">
        <v>500</v>
      </c>
      <c r="T19" s="5">
        <v>15</v>
      </c>
      <c r="U19" s="5">
        <v>15</v>
      </c>
      <c r="V19" s="5" t="s">
        <v>553</v>
      </c>
    </row>
    <row r="20" spans="1:22" x14ac:dyDescent="0.3">
      <c r="A20" s="5">
        <v>159</v>
      </c>
      <c r="B20" s="5">
        <v>1646</v>
      </c>
      <c r="C20" s="5" t="s">
        <v>569</v>
      </c>
      <c r="D20" s="5" t="s">
        <v>270</v>
      </c>
      <c r="E20" s="5" t="s">
        <v>1425</v>
      </c>
      <c r="G20" s="5" t="s">
        <v>562</v>
      </c>
      <c r="H20" s="5" t="s">
        <v>459</v>
      </c>
      <c r="I20" s="5" t="s">
        <v>1426</v>
      </c>
      <c r="J20" s="5" t="s">
        <v>689</v>
      </c>
      <c r="K20" s="5" t="s">
        <v>1427</v>
      </c>
      <c r="L20" s="5" t="s">
        <v>1428</v>
      </c>
      <c r="M20" s="5" t="s">
        <v>567</v>
      </c>
      <c r="N20" s="5">
        <v>1</v>
      </c>
      <c r="P20" s="5" t="s">
        <v>557</v>
      </c>
      <c r="T20" s="5">
        <v>15</v>
      </c>
      <c r="U20" s="5">
        <v>15</v>
      </c>
      <c r="V20" s="5" t="s">
        <v>553</v>
      </c>
    </row>
    <row r="21" spans="1:22" x14ac:dyDescent="0.3">
      <c r="A21" s="5">
        <v>4</v>
      </c>
      <c r="B21" s="5">
        <v>1490</v>
      </c>
      <c r="D21" s="5" t="s">
        <v>84</v>
      </c>
      <c r="E21" s="5" t="s">
        <v>580</v>
      </c>
      <c r="G21" s="5" t="s">
        <v>562</v>
      </c>
      <c r="H21" s="5" t="s">
        <v>581</v>
      </c>
      <c r="I21" s="5" t="s">
        <v>582</v>
      </c>
      <c r="J21" s="5" t="s">
        <v>557</v>
      </c>
      <c r="K21" s="5" t="s">
        <v>583</v>
      </c>
      <c r="L21" s="5" t="s">
        <v>584</v>
      </c>
      <c r="M21" s="5">
        <v>325</v>
      </c>
      <c r="O21" s="5" t="s">
        <v>585</v>
      </c>
      <c r="P21" s="5" t="s">
        <v>586</v>
      </c>
      <c r="Q21" s="5" t="s">
        <v>587</v>
      </c>
      <c r="R21" s="5" t="s">
        <v>588</v>
      </c>
      <c r="S21" s="5" t="s">
        <v>567</v>
      </c>
      <c r="T21" s="5">
        <v>15</v>
      </c>
      <c r="U21" s="5">
        <v>15</v>
      </c>
      <c r="V21" s="5" t="s">
        <v>553</v>
      </c>
    </row>
    <row r="22" spans="1:22" x14ac:dyDescent="0.3">
      <c r="A22" s="5">
        <v>201</v>
      </c>
      <c r="B22" s="5">
        <v>1688</v>
      </c>
      <c r="C22" s="5" t="s">
        <v>569</v>
      </c>
      <c r="D22" s="5" t="s">
        <v>1639</v>
      </c>
      <c r="E22" s="5" t="s">
        <v>580</v>
      </c>
      <c r="G22" s="5" t="s">
        <v>562</v>
      </c>
      <c r="H22" s="5" t="s">
        <v>482</v>
      </c>
      <c r="I22" s="5" t="s">
        <v>1640</v>
      </c>
      <c r="J22" s="5" t="s">
        <v>557</v>
      </c>
      <c r="K22" s="5" t="s">
        <v>377</v>
      </c>
      <c r="L22" s="5" t="s">
        <v>1641</v>
      </c>
      <c r="M22" s="5" t="s">
        <v>567</v>
      </c>
      <c r="P22" s="5" t="s">
        <v>557</v>
      </c>
      <c r="T22" s="5">
        <v>15</v>
      </c>
      <c r="U22" s="5">
        <v>10</v>
      </c>
      <c r="V22" s="5" t="s">
        <v>553</v>
      </c>
    </row>
    <row r="23" spans="1:22" x14ac:dyDescent="0.3">
      <c r="A23" s="5">
        <v>185</v>
      </c>
      <c r="B23" s="5">
        <v>1672</v>
      </c>
      <c r="D23" s="5" t="s">
        <v>187</v>
      </c>
      <c r="E23" s="5" t="s">
        <v>1566</v>
      </c>
      <c r="G23" s="5" t="s">
        <v>562</v>
      </c>
      <c r="H23" s="5" t="s">
        <v>474</v>
      </c>
      <c r="I23" s="5" t="s">
        <v>1567</v>
      </c>
      <c r="J23" s="5" t="s">
        <v>593</v>
      </c>
      <c r="K23" s="5" t="s">
        <v>1568</v>
      </c>
      <c r="L23" s="5" t="s">
        <v>1569</v>
      </c>
      <c r="M23" s="5">
        <v>235</v>
      </c>
      <c r="O23" s="5" t="s">
        <v>1570</v>
      </c>
      <c r="P23" s="5" t="s">
        <v>593</v>
      </c>
      <c r="Q23" s="5" t="s">
        <v>1568</v>
      </c>
      <c r="R23" s="5" t="s">
        <v>1571</v>
      </c>
      <c r="S23" s="5">
        <v>235</v>
      </c>
      <c r="T23" s="5">
        <v>15</v>
      </c>
      <c r="U23" s="5">
        <v>15</v>
      </c>
      <c r="V23" s="5" t="s">
        <v>553</v>
      </c>
    </row>
    <row r="24" spans="1:22" x14ac:dyDescent="0.3">
      <c r="A24" s="5">
        <v>181</v>
      </c>
      <c r="B24" s="5">
        <v>1668</v>
      </c>
      <c r="D24" s="5" t="s">
        <v>101</v>
      </c>
      <c r="E24" s="5" t="s">
        <v>160</v>
      </c>
      <c r="G24" s="5" t="s">
        <v>546</v>
      </c>
      <c r="H24" s="5" t="s">
        <v>161</v>
      </c>
      <c r="I24" s="5" t="s">
        <v>1546</v>
      </c>
      <c r="J24" s="5" t="s">
        <v>557</v>
      </c>
      <c r="K24" s="5" t="s">
        <v>1547</v>
      </c>
      <c r="L24" s="5" t="s">
        <v>1548</v>
      </c>
      <c r="M24" s="5" t="s">
        <v>567</v>
      </c>
      <c r="O24" s="5" t="s">
        <v>1549</v>
      </c>
      <c r="P24" s="5" t="s">
        <v>557</v>
      </c>
      <c r="Q24" s="5" t="s">
        <v>1547</v>
      </c>
      <c r="R24" s="5" t="s">
        <v>1548</v>
      </c>
      <c r="S24" s="5" t="s">
        <v>567</v>
      </c>
      <c r="T24" s="5">
        <v>10</v>
      </c>
      <c r="U24" s="5">
        <v>15</v>
      </c>
      <c r="V24" s="5" t="s">
        <v>553</v>
      </c>
    </row>
    <row r="25" spans="1:22" x14ac:dyDescent="0.3">
      <c r="A25" s="5">
        <v>245</v>
      </c>
      <c r="B25" s="5">
        <v>1732</v>
      </c>
      <c r="C25" s="5" t="s">
        <v>569</v>
      </c>
      <c r="D25" s="5" t="s">
        <v>101</v>
      </c>
      <c r="E25" s="5" t="s">
        <v>102</v>
      </c>
      <c r="G25" s="5" t="s">
        <v>546</v>
      </c>
      <c r="H25" s="5" t="s">
        <v>103</v>
      </c>
      <c r="I25" s="5" t="s">
        <v>1869</v>
      </c>
      <c r="J25" s="5" t="s">
        <v>557</v>
      </c>
      <c r="K25" s="5" t="s">
        <v>1870</v>
      </c>
      <c r="L25" s="5" t="s">
        <v>1871</v>
      </c>
      <c r="M25" s="5">
        <v>2500</v>
      </c>
      <c r="O25" s="5" t="s">
        <v>1872</v>
      </c>
      <c r="P25" s="5" t="s">
        <v>557</v>
      </c>
      <c r="Q25" s="5" t="s">
        <v>1873</v>
      </c>
      <c r="R25" s="5" t="s">
        <v>1874</v>
      </c>
      <c r="S25" s="5">
        <v>650</v>
      </c>
      <c r="T25" s="5">
        <v>10</v>
      </c>
      <c r="U25" s="5">
        <v>15</v>
      </c>
      <c r="V25" s="5" t="s">
        <v>553</v>
      </c>
    </row>
    <row r="26" spans="1:22" x14ac:dyDescent="0.3">
      <c r="A26" s="5">
        <v>25</v>
      </c>
      <c r="B26" s="5">
        <v>1511</v>
      </c>
      <c r="D26" s="5" t="s">
        <v>163</v>
      </c>
      <c r="E26" s="5" t="s">
        <v>164</v>
      </c>
      <c r="G26" s="5" t="s">
        <v>546</v>
      </c>
      <c r="H26" s="5" t="s">
        <v>165</v>
      </c>
      <c r="I26" s="5" t="s">
        <v>713</v>
      </c>
      <c r="J26" s="5" t="s">
        <v>557</v>
      </c>
      <c r="K26" s="5" t="s">
        <v>376</v>
      </c>
      <c r="L26" s="5" t="s">
        <v>714</v>
      </c>
      <c r="M26" s="5">
        <v>425</v>
      </c>
      <c r="O26" s="5" t="s">
        <v>715</v>
      </c>
      <c r="P26" s="5" t="s">
        <v>557</v>
      </c>
      <c r="Q26" s="5" t="s">
        <v>381</v>
      </c>
      <c r="R26" s="5" t="s">
        <v>714</v>
      </c>
      <c r="S26" s="5">
        <v>425</v>
      </c>
      <c r="T26" s="5">
        <v>10</v>
      </c>
      <c r="U26" s="5">
        <v>10</v>
      </c>
      <c r="V26" s="5" t="s">
        <v>553</v>
      </c>
    </row>
    <row r="27" spans="1:22" x14ac:dyDescent="0.3">
      <c r="A27" s="5">
        <v>217</v>
      </c>
      <c r="B27" s="5">
        <v>1704</v>
      </c>
      <c r="D27" s="5" t="s">
        <v>320</v>
      </c>
      <c r="E27" s="5" t="s">
        <v>321</v>
      </c>
      <c r="G27" s="5" t="s">
        <v>546</v>
      </c>
      <c r="H27" s="5" t="s">
        <v>322</v>
      </c>
      <c r="I27" s="5" t="s">
        <v>1723</v>
      </c>
      <c r="J27" s="5" t="s">
        <v>557</v>
      </c>
      <c r="K27" s="5" t="s">
        <v>1724</v>
      </c>
      <c r="L27" s="5" t="s">
        <v>1725</v>
      </c>
      <c r="M27" s="5">
        <v>365</v>
      </c>
      <c r="N27" s="5">
        <v>1</v>
      </c>
      <c r="O27" s="5" t="s">
        <v>1726</v>
      </c>
      <c r="P27" s="5" t="s">
        <v>557</v>
      </c>
      <c r="Q27" s="5" t="s">
        <v>1724</v>
      </c>
      <c r="R27" s="5" t="s">
        <v>1725</v>
      </c>
      <c r="S27" s="5">
        <v>365</v>
      </c>
      <c r="T27" s="5">
        <v>10</v>
      </c>
      <c r="U27" s="5">
        <v>15</v>
      </c>
      <c r="V27" s="5" t="s">
        <v>553</v>
      </c>
    </row>
    <row r="28" spans="1:22" x14ac:dyDescent="0.3">
      <c r="A28" s="5">
        <v>250</v>
      </c>
      <c r="B28" s="5">
        <v>1737</v>
      </c>
      <c r="C28" s="5" t="s">
        <v>569</v>
      </c>
      <c r="D28" s="5" t="s">
        <v>1904</v>
      </c>
      <c r="E28" s="5" t="s">
        <v>1905</v>
      </c>
      <c r="G28" s="5" t="s">
        <v>562</v>
      </c>
      <c r="H28" s="5" t="s">
        <v>511</v>
      </c>
      <c r="I28" s="5" t="s">
        <v>1906</v>
      </c>
      <c r="J28" s="5" t="s">
        <v>557</v>
      </c>
      <c r="K28" s="5" t="s">
        <v>378</v>
      </c>
      <c r="L28" s="5" t="s">
        <v>1907</v>
      </c>
      <c r="M28" s="5">
        <v>150</v>
      </c>
      <c r="P28" s="5" t="s">
        <v>557</v>
      </c>
      <c r="T28" s="5">
        <v>15</v>
      </c>
      <c r="U28" s="5">
        <v>15</v>
      </c>
      <c r="V28" s="5" t="s">
        <v>553</v>
      </c>
    </row>
    <row r="29" spans="1:22" x14ac:dyDescent="0.3">
      <c r="A29" s="5">
        <v>75</v>
      </c>
      <c r="B29" s="5">
        <v>1562</v>
      </c>
      <c r="D29" s="5" t="s">
        <v>1002</v>
      </c>
      <c r="E29" s="5" t="s">
        <v>1003</v>
      </c>
      <c r="G29" s="5" t="s">
        <v>562</v>
      </c>
      <c r="H29" s="5" t="s">
        <v>1004</v>
      </c>
      <c r="I29" s="5" t="s">
        <v>1005</v>
      </c>
      <c r="J29" s="5" t="s">
        <v>586</v>
      </c>
      <c r="K29" s="5" t="s">
        <v>1006</v>
      </c>
      <c r="L29" s="5" t="s">
        <v>1007</v>
      </c>
      <c r="M29" s="5">
        <v>500</v>
      </c>
      <c r="N29" s="5">
        <v>1</v>
      </c>
      <c r="O29" s="5" t="s">
        <v>1008</v>
      </c>
      <c r="P29" s="5" t="s">
        <v>586</v>
      </c>
      <c r="Q29" s="5" t="s">
        <v>1009</v>
      </c>
      <c r="R29" s="5" t="s">
        <v>1010</v>
      </c>
      <c r="S29" s="5">
        <v>450</v>
      </c>
      <c r="T29" s="5">
        <v>15</v>
      </c>
      <c r="U29" s="5">
        <v>15</v>
      </c>
      <c r="V29" s="5" t="s">
        <v>553</v>
      </c>
    </row>
    <row r="30" spans="1:22" x14ac:dyDescent="0.3">
      <c r="A30" s="5">
        <v>2</v>
      </c>
      <c r="B30" s="5">
        <v>1488</v>
      </c>
      <c r="D30" s="5" t="s">
        <v>104</v>
      </c>
      <c r="E30" s="5" t="s">
        <v>105</v>
      </c>
      <c r="G30" s="5" t="s">
        <v>546</v>
      </c>
      <c r="H30" s="5" t="s">
        <v>106</v>
      </c>
      <c r="I30" s="5" t="s">
        <v>570</v>
      </c>
      <c r="J30" s="5" t="s">
        <v>557</v>
      </c>
      <c r="K30" s="5" t="s">
        <v>571</v>
      </c>
      <c r="L30" s="5" t="s">
        <v>572</v>
      </c>
      <c r="M30" s="5">
        <v>500</v>
      </c>
      <c r="O30" s="5" t="s">
        <v>573</v>
      </c>
      <c r="P30" s="5" t="s">
        <v>557</v>
      </c>
      <c r="Q30" s="5" t="s">
        <v>574</v>
      </c>
      <c r="R30" s="5" t="s">
        <v>575</v>
      </c>
      <c r="S30" s="5">
        <v>375</v>
      </c>
      <c r="T30" s="5">
        <v>10</v>
      </c>
      <c r="U30" s="5">
        <v>10</v>
      </c>
      <c r="V30" s="5" t="s">
        <v>553</v>
      </c>
    </row>
    <row r="31" spans="1:22" x14ac:dyDescent="0.3">
      <c r="A31" s="5">
        <v>42</v>
      </c>
      <c r="B31" s="5">
        <v>1528</v>
      </c>
      <c r="C31" s="5" t="s">
        <v>569</v>
      </c>
      <c r="D31" s="5" t="s">
        <v>277</v>
      </c>
      <c r="E31" s="5" t="s">
        <v>807</v>
      </c>
      <c r="G31" s="5" t="s">
        <v>562</v>
      </c>
      <c r="H31" s="5" t="s">
        <v>407</v>
      </c>
      <c r="I31" s="5" t="s">
        <v>808</v>
      </c>
      <c r="J31" s="5" t="s">
        <v>557</v>
      </c>
      <c r="K31" s="5" t="s">
        <v>378</v>
      </c>
      <c r="L31" s="5" t="s">
        <v>809</v>
      </c>
      <c r="M31" s="5" t="s">
        <v>567</v>
      </c>
      <c r="O31" s="5" t="s">
        <v>810</v>
      </c>
      <c r="P31" s="5" t="s">
        <v>557</v>
      </c>
      <c r="Q31" s="5" t="s">
        <v>378</v>
      </c>
      <c r="R31" s="5" t="s">
        <v>809</v>
      </c>
      <c r="S31" s="5" t="s">
        <v>567</v>
      </c>
      <c r="T31" s="5">
        <v>15</v>
      </c>
      <c r="U31" s="5">
        <v>15</v>
      </c>
      <c r="V31" s="5" t="s">
        <v>553</v>
      </c>
    </row>
    <row r="32" spans="1:22" x14ac:dyDescent="0.3">
      <c r="A32" s="5">
        <v>161</v>
      </c>
      <c r="B32" s="5">
        <v>1648</v>
      </c>
      <c r="C32" s="5" t="s">
        <v>569</v>
      </c>
      <c r="D32" s="5" t="s">
        <v>78</v>
      </c>
      <c r="E32" s="5" t="s">
        <v>1434</v>
      </c>
      <c r="G32" s="5" t="s">
        <v>562</v>
      </c>
      <c r="H32" s="5" t="s">
        <v>461</v>
      </c>
      <c r="I32" s="5" t="s">
        <v>1435</v>
      </c>
      <c r="J32" s="5" t="s">
        <v>557</v>
      </c>
      <c r="K32" s="5" t="s">
        <v>850</v>
      </c>
      <c r="L32" s="5" t="s">
        <v>1436</v>
      </c>
      <c r="M32" s="5">
        <v>600</v>
      </c>
      <c r="O32" s="5" t="s">
        <v>1437</v>
      </c>
      <c r="P32" s="5" t="s">
        <v>557</v>
      </c>
      <c r="Q32" s="5" t="s">
        <v>850</v>
      </c>
      <c r="R32" s="5" t="s">
        <v>1436</v>
      </c>
      <c r="S32" s="5" t="s">
        <v>567</v>
      </c>
      <c r="T32" s="5">
        <v>15</v>
      </c>
      <c r="U32" s="5">
        <v>15</v>
      </c>
      <c r="V32" s="5" t="s">
        <v>553</v>
      </c>
    </row>
    <row r="33" spans="1:22" x14ac:dyDescent="0.3">
      <c r="A33" s="5">
        <v>176</v>
      </c>
      <c r="B33" s="5">
        <v>1663</v>
      </c>
      <c r="D33" s="5" t="s">
        <v>69</v>
      </c>
      <c r="E33" s="5" t="s">
        <v>1512</v>
      </c>
      <c r="G33" s="5" t="s">
        <v>562</v>
      </c>
      <c r="H33" s="5" t="s">
        <v>469</v>
      </c>
      <c r="I33" s="5" t="s">
        <v>1513</v>
      </c>
      <c r="J33" s="5" t="s">
        <v>557</v>
      </c>
      <c r="K33" s="5" t="s">
        <v>378</v>
      </c>
      <c r="L33" s="5" t="s">
        <v>1514</v>
      </c>
      <c r="M33" s="5">
        <v>290</v>
      </c>
      <c r="O33" s="5" t="s">
        <v>1515</v>
      </c>
      <c r="P33" s="5" t="s">
        <v>557</v>
      </c>
      <c r="Q33" s="5" t="s">
        <v>1516</v>
      </c>
      <c r="R33" s="5" t="s">
        <v>1517</v>
      </c>
      <c r="S33" s="5">
        <v>450</v>
      </c>
      <c r="T33" s="5">
        <v>15</v>
      </c>
      <c r="U33" s="5">
        <v>15</v>
      </c>
      <c r="V33" s="5" t="s">
        <v>553</v>
      </c>
    </row>
    <row r="34" spans="1:22" x14ac:dyDescent="0.3">
      <c r="A34" s="5">
        <v>57</v>
      </c>
      <c r="B34" s="5">
        <v>1544</v>
      </c>
      <c r="D34" s="5" t="s">
        <v>901</v>
      </c>
      <c r="E34" s="5" t="s">
        <v>902</v>
      </c>
      <c r="G34" s="5" t="s">
        <v>562</v>
      </c>
      <c r="H34" s="5" t="s">
        <v>413</v>
      </c>
      <c r="I34" s="5" t="s">
        <v>903</v>
      </c>
      <c r="J34" s="5" t="s">
        <v>557</v>
      </c>
      <c r="K34" s="5" t="s">
        <v>377</v>
      </c>
      <c r="L34" s="5" t="s">
        <v>904</v>
      </c>
      <c r="M34" s="5">
        <v>75</v>
      </c>
      <c r="O34" s="5" t="s">
        <v>905</v>
      </c>
      <c r="P34" s="5" t="s">
        <v>557</v>
      </c>
      <c r="Q34" s="5" t="s">
        <v>377</v>
      </c>
      <c r="R34" s="5" t="s">
        <v>906</v>
      </c>
      <c r="S34" s="5">
        <v>65</v>
      </c>
      <c r="T34" s="5">
        <v>15</v>
      </c>
      <c r="U34" s="5">
        <v>15</v>
      </c>
      <c r="V34" s="5" t="s">
        <v>553</v>
      </c>
    </row>
    <row r="35" spans="1:22" x14ac:dyDescent="0.3">
      <c r="A35" s="5">
        <v>257</v>
      </c>
      <c r="B35" s="5">
        <v>1744</v>
      </c>
      <c r="C35" s="5" t="s">
        <v>569</v>
      </c>
      <c r="D35" s="5" t="s">
        <v>328</v>
      </c>
      <c r="E35" s="5" t="s">
        <v>1940</v>
      </c>
      <c r="F35" s="5" t="s">
        <v>648</v>
      </c>
      <c r="G35" s="5" t="s">
        <v>562</v>
      </c>
      <c r="H35" s="5" t="s">
        <v>514</v>
      </c>
      <c r="I35" s="5" t="s">
        <v>1941</v>
      </c>
      <c r="J35" s="5" t="s">
        <v>557</v>
      </c>
      <c r="K35" s="5" t="s">
        <v>380</v>
      </c>
      <c r="L35" s="5" t="s">
        <v>768</v>
      </c>
      <c r="M35" s="5" t="s">
        <v>567</v>
      </c>
      <c r="O35" s="5" t="s">
        <v>1942</v>
      </c>
      <c r="P35" s="5" t="s">
        <v>557</v>
      </c>
      <c r="Q35" s="5" t="s">
        <v>380</v>
      </c>
      <c r="R35" s="5" t="s">
        <v>1943</v>
      </c>
      <c r="S35" s="5" t="s">
        <v>567</v>
      </c>
      <c r="T35" s="5">
        <v>15</v>
      </c>
      <c r="U35" s="5">
        <v>15</v>
      </c>
      <c r="V35" s="5" t="s">
        <v>553</v>
      </c>
    </row>
    <row r="36" spans="1:22" x14ac:dyDescent="0.3">
      <c r="A36" s="5">
        <v>88</v>
      </c>
      <c r="B36" s="5">
        <v>1575</v>
      </c>
      <c r="D36" s="5" t="s">
        <v>203</v>
      </c>
      <c r="E36" s="5" t="s">
        <v>1066</v>
      </c>
      <c r="G36" s="5" t="s">
        <v>562</v>
      </c>
      <c r="H36" s="5" t="s">
        <v>424</v>
      </c>
      <c r="I36" s="5" t="s">
        <v>1067</v>
      </c>
      <c r="J36" s="5" t="s">
        <v>586</v>
      </c>
      <c r="K36" s="5" t="s">
        <v>1068</v>
      </c>
      <c r="L36" s="5" t="s">
        <v>1069</v>
      </c>
      <c r="M36" s="5">
        <v>850</v>
      </c>
      <c r="O36" s="5" t="s">
        <v>1070</v>
      </c>
      <c r="P36" s="5" t="s">
        <v>586</v>
      </c>
      <c r="Q36" s="5" t="s">
        <v>1071</v>
      </c>
      <c r="R36" s="5" t="s">
        <v>1072</v>
      </c>
      <c r="S36" s="5" t="s">
        <v>567</v>
      </c>
      <c r="T36" s="5">
        <v>15</v>
      </c>
      <c r="U36" s="5">
        <v>15</v>
      </c>
      <c r="V36" s="5" t="s">
        <v>553</v>
      </c>
    </row>
    <row r="37" spans="1:22" x14ac:dyDescent="0.3">
      <c r="A37" s="5">
        <v>168</v>
      </c>
      <c r="B37" s="5">
        <v>1655</v>
      </c>
      <c r="D37" s="5" t="s">
        <v>80</v>
      </c>
      <c r="E37" s="5" t="s">
        <v>1066</v>
      </c>
      <c r="F37" s="5" t="s">
        <v>648</v>
      </c>
      <c r="G37" s="5" t="s">
        <v>562</v>
      </c>
      <c r="H37" s="5" t="s">
        <v>464</v>
      </c>
      <c r="I37" s="5" t="s">
        <v>1466</v>
      </c>
      <c r="J37" s="5" t="s">
        <v>557</v>
      </c>
      <c r="K37" s="5" t="s">
        <v>1467</v>
      </c>
      <c r="L37" s="5" t="s">
        <v>1468</v>
      </c>
      <c r="M37" s="5">
        <v>550</v>
      </c>
      <c r="O37" s="5" t="s">
        <v>1469</v>
      </c>
      <c r="P37" s="5" t="s">
        <v>557</v>
      </c>
      <c r="Q37" s="5" t="s">
        <v>1467</v>
      </c>
      <c r="R37" s="5" t="s">
        <v>1468</v>
      </c>
      <c r="S37" s="5">
        <v>550</v>
      </c>
      <c r="T37" s="5">
        <v>15</v>
      </c>
      <c r="U37" s="5">
        <v>10</v>
      </c>
      <c r="V37" s="5" t="s">
        <v>553</v>
      </c>
    </row>
    <row r="38" spans="1:22" x14ac:dyDescent="0.3">
      <c r="A38" s="5">
        <v>32</v>
      </c>
      <c r="B38" s="5">
        <v>1518</v>
      </c>
      <c r="D38" s="5" t="s">
        <v>107</v>
      </c>
      <c r="E38" s="5" t="s">
        <v>108</v>
      </c>
      <c r="G38" s="5" t="s">
        <v>546</v>
      </c>
      <c r="H38" s="5" t="s">
        <v>109</v>
      </c>
      <c r="I38" s="5" t="s">
        <v>752</v>
      </c>
      <c r="J38" s="5" t="s">
        <v>548</v>
      </c>
      <c r="K38" s="5" t="s">
        <v>753</v>
      </c>
      <c r="L38" s="5" t="s">
        <v>754</v>
      </c>
      <c r="M38" s="5">
        <v>320</v>
      </c>
      <c r="N38" s="5">
        <v>8</v>
      </c>
      <c r="O38" s="5" t="s">
        <v>755</v>
      </c>
      <c r="P38" s="5" t="s">
        <v>548</v>
      </c>
      <c r="Q38" s="5" t="s">
        <v>753</v>
      </c>
      <c r="R38" s="5" t="s">
        <v>754</v>
      </c>
      <c r="S38" s="5">
        <v>320</v>
      </c>
      <c r="T38" s="5">
        <v>10</v>
      </c>
      <c r="U38" s="5">
        <v>10</v>
      </c>
      <c r="V38" s="5" t="s">
        <v>553</v>
      </c>
    </row>
    <row r="39" spans="1:22" x14ac:dyDescent="0.3">
      <c r="A39" s="5">
        <v>214</v>
      </c>
      <c r="B39" s="5">
        <v>1701</v>
      </c>
      <c r="C39" s="5" t="s">
        <v>569</v>
      </c>
      <c r="D39" s="5" t="s">
        <v>1706</v>
      </c>
      <c r="E39" s="5" t="s">
        <v>1707</v>
      </c>
      <c r="F39" s="5" t="s">
        <v>648</v>
      </c>
      <c r="G39" s="5" t="s">
        <v>562</v>
      </c>
      <c r="H39" s="5" t="s">
        <v>494</v>
      </c>
      <c r="I39" s="5" t="s">
        <v>1708</v>
      </c>
      <c r="J39" s="5" t="s">
        <v>557</v>
      </c>
      <c r="K39" s="5" t="s">
        <v>378</v>
      </c>
      <c r="L39" s="5" t="s">
        <v>1709</v>
      </c>
      <c r="M39" s="5">
        <v>150</v>
      </c>
      <c r="O39" s="5" t="s">
        <v>1710</v>
      </c>
      <c r="P39" s="5" t="s">
        <v>557</v>
      </c>
      <c r="Q39" s="5" t="s">
        <v>378</v>
      </c>
      <c r="R39" s="5" t="s">
        <v>1711</v>
      </c>
      <c r="S39" s="5">
        <v>150</v>
      </c>
      <c r="T39" s="5">
        <v>15</v>
      </c>
      <c r="U39" s="5">
        <v>15</v>
      </c>
      <c r="V39" s="5" t="s">
        <v>553</v>
      </c>
    </row>
    <row r="40" spans="1:22" x14ac:dyDescent="0.3">
      <c r="A40" s="5">
        <v>237</v>
      </c>
      <c r="B40" s="5">
        <v>1724</v>
      </c>
      <c r="D40" s="5" t="s">
        <v>110</v>
      </c>
      <c r="E40" s="5" t="s">
        <v>111</v>
      </c>
      <c r="G40" s="5" t="s">
        <v>546</v>
      </c>
      <c r="H40" s="5" t="s">
        <v>112</v>
      </c>
      <c r="I40" s="5" t="s">
        <v>1825</v>
      </c>
      <c r="J40" s="5" t="s">
        <v>557</v>
      </c>
      <c r="K40" s="5" t="s">
        <v>1826</v>
      </c>
      <c r="L40" s="5" t="s">
        <v>1827</v>
      </c>
      <c r="M40" s="5">
        <v>3000</v>
      </c>
      <c r="P40" s="5" t="s">
        <v>557</v>
      </c>
      <c r="T40" s="5">
        <v>10</v>
      </c>
      <c r="U40" s="5">
        <v>10</v>
      </c>
      <c r="V40" s="5" t="s">
        <v>553</v>
      </c>
    </row>
    <row r="41" spans="1:22" x14ac:dyDescent="0.3">
      <c r="A41" s="5">
        <v>228</v>
      </c>
      <c r="B41" s="5">
        <v>1715</v>
      </c>
      <c r="D41" s="5" t="s">
        <v>1778</v>
      </c>
      <c r="E41" s="5" t="s">
        <v>1779</v>
      </c>
      <c r="G41" s="5" t="s">
        <v>562</v>
      </c>
      <c r="H41" s="5" t="s">
        <v>499</v>
      </c>
      <c r="I41" s="5" t="s">
        <v>1780</v>
      </c>
      <c r="J41" s="5" t="s">
        <v>557</v>
      </c>
      <c r="K41" s="5" t="s">
        <v>1781</v>
      </c>
      <c r="L41" s="5" t="s">
        <v>1782</v>
      </c>
      <c r="M41" s="5">
        <v>200</v>
      </c>
      <c r="N41" s="5">
        <v>1</v>
      </c>
      <c r="O41" s="5" t="s">
        <v>1783</v>
      </c>
      <c r="P41" s="5" t="s">
        <v>557</v>
      </c>
      <c r="Q41" s="5" t="s">
        <v>1781</v>
      </c>
      <c r="R41" s="5" t="s">
        <v>1784</v>
      </c>
      <c r="S41" s="5">
        <v>400</v>
      </c>
      <c r="T41" s="5">
        <v>15</v>
      </c>
      <c r="U41" s="5">
        <v>15</v>
      </c>
      <c r="V41" s="5" t="s">
        <v>553</v>
      </c>
    </row>
    <row r="42" spans="1:22" x14ac:dyDescent="0.3">
      <c r="A42" s="5">
        <v>255</v>
      </c>
      <c r="B42" s="5">
        <v>1742</v>
      </c>
      <c r="C42" s="5" t="s">
        <v>569</v>
      </c>
      <c r="D42" s="5" t="s">
        <v>113</v>
      </c>
      <c r="E42" s="5" t="s">
        <v>114</v>
      </c>
      <c r="G42" s="5" t="s">
        <v>546</v>
      </c>
      <c r="H42" s="5" t="s">
        <v>115</v>
      </c>
      <c r="I42" s="5" t="s">
        <v>1932</v>
      </c>
      <c r="J42" s="5" t="s">
        <v>548</v>
      </c>
      <c r="K42" s="5" t="s">
        <v>1933</v>
      </c>
      <c r="L42" s="5" t="s">
        <v>1934</v>
      </c>
      <c r="M42" s="5">
        <v>110</v>
      </c>
      <c r="N42" s="5">
        <v>2</v>
      </c>
      <c r="P42" s="5" t="s">
        <v>557</v>
      </c>
      <c r="T42" s="5">
        <v>10</v>
      </c>
      <c r="U42" s="5">
        <v>10</v>
      </c>
      <c r="V42" s="5" t="s">
        <v>553</v>
      </c>
    </row>
    <row r="43" spans="1:22" x14ac:dyDescent="0.3">
      <c r="A43" s="5">
        <v>41</v>
      </c>
      <c r="B43" s="5">
        <v>1527</v>
      </c>
      <c r="D43" s="5" t="s">
        <v>800</v>
      </c>
      <c r="E43" s="5" t="s">
        <v>801</v>
      </c>
      <c r="G43" s="5" t="s">
        <v>562</v>
      </c>
      <c r="H43" s="5" t="s">
        <v>406</v>
      </c>
      <c r="I43" s="5" t="s">
        <v>802</v>
      </c>
      <c r="J43" s="5" t="s">
        <v>557</v>
      </c>
      <c r="K43" s="5" t="s">
        <v>803</v>
      </c>
      <c r="L43" s="5" t="s">
        <v>804</v>
      </c>
      <c r="M43" s="5">
        <v>1800</v>
      </c>
      <c r="O43" s="5" t="s">
        <v>805</v>
      </c>
      <c r="P43" s="5" t="s">
        <v>557</v>
      </c>
      <c r="Q43" s="5" t="s">
        <v>806</v>
      </c>
      <c r="R43" s="5" t="s">
        <v>804</v>
      </c>
      <c r="S43" s="5">
        <v>1800</v>
      </c>
      <c r="T43" s="5">
        <v>15</v>
      </c>
      <c r="U43" s="5">
        <v>15</v>
      </c>
      <c r="V43" s="5" t="s">
        <v>553</v>
      </c>
    </row>
    <row r="44" spans="1:22" x14ac:dyDescent="0.3">
      <c r="A44" s="5">
        <v>122</v>
      </c>
      <c r="B44" s="5">
        <v>1609</v>
      </c>
      <c r="D44" s="5" t="s">
        <v>212</v>
      </c>
      <c r="E44" s="5" t="s">
        <v>1249</v>
      </c>
      <c r="G44" s="5" t="s">
        <v>562</v>
      </c>
      <c r="H44" s="5" t="s">
        <v>442</v>
      </c>
      <c r="I44" s="5" t="s">
        <v>1250</v>
      </c>
      <c r="J44" s="5" t="s">
        <v>557</v>
      </c>
      <c r="K44" s="5" t="s">
        <v>377</v>
      </c>
      <c r="L44" s="5" t="s">
        <v>1251</v>
      </c>
      <c r="M44" s="5">
        <v>235</v>
      </c>
      <c r="O44" s="5" t="s">
        <v>1252</v>
      </c>
      <c r="P44" s="5" t="s">
        <v>557</v>
      </c>
      <c r="Q44" s="5" t="s">
        <v>377</v>
      </c>
      <c r="R44" s="5" t="s">
        <v>1253</v>
      </c>
      <c r="S44" s="5">
        <v>215</v>
      </c>
      <c r="T44" s="5">
        <v>15</v>
      </c>
      <c r="U44" s="5">
        <v>15</v>
      </c>
      <c r="V44" s="5" t="s">
        <v>553</v>
      </c>
    </row>
    <row r="45" spans="1:22" x14ac:dyDescent="0.3">
      <c r="A45" s="5">
        <v>211</v>
      </c>
      <c r="B45" s="5">
        <v>1698</v>
      </c>
      <c r="C45" s="5" t="s">
        <v>569</v>
      </c>
      <c r="D45" s="5" t="s">
        <v>116</v>
      </c>
      <c r="E45" s="5" t="s">
        <v>117</v>
      </c>
      <c r="G45" s="5" t="s">
        <v>546</v>
      </c>
      <c r="H45" s="5" t="s">
        <v>118</v>
      </c>
      <c r="I45" s="5" t="s">
        <v>1692</v>
      </c>
      <c r="J45" s="5" t="s">
        <v>557</v>
      </c>
      <c r="K45" s="5" t="s">
        <v>1693</v>
      </c>
      <c r="L45" s="5" t="s">
        <v>1694</v>
      </c>
      <c r="M45" s="5">
        <v>295</v>
      </c>
      <c r="O45" s="5" t="s">
        <v>1695</v>
      </c>
      <c r="P45" s="5" t="s">
        <v>548</v>
      </c>
      <c r="Q45" s="5" t="s">
        <v>601</v>
      </c>
      <c r="R45" s="5" t="s">
        <v>1696</v>
      </c>
      <c r="S45" s="5">
        <v>75</v>
      </c>
      <c r="T45" s="5">
        <v>10</v>
      </c>
      <c r="U45" s="5">
        <v>15</v>
      </c>
      <c r="V45" s="5" t="s">
        <v>553</v>
      </c>
    </row>
    <row r="46" spans="1:22" x14ac:dyDescent="0.3">
      <c r="A46" s="5">
        <v>6</v>
      </c>
      <c r="B46" s="5">
        <v>1492</v>
      </c>
      <c r="C46" s="5" t="s">
        <v>569</v>
      </c>
      <c r="D46" s="5" t="s">
        <v>85</v>
      </c>
      <c r="E46" s="5" t="s">
        <v>599</v>
      </c>
      <c r="G46" s="5" t="s">
        <v>562</v>
      </c>
      <c r="H46" s="5" t="s">
        <v>389</v>
      </c>
      <c r="I46" s="5" t="s">
        <v>600</v>
      </c>
      <c r="J46" s="5" t="s">
        <v>548</v>
      </c>
      <c r="K46" s="5" t="s">
        <v>601</v>
      </c>
      <c r="L46" s="5" t="s">
        <v>602</v>
      </c>
      <c r="M46" s="5">
        <v>200</v>
      </c>
      <c r="N46" s="5">
        <v>7</v>
      </c>
      <c r="O46" s="5" t="s">
        <v>603</v>
      </c>
      <c r="P46" s="5" t="s">
        <v>586</v>
      </c>
      <c r="Q46" s="5" t="s">
        <v>604</v>
      </c>
      <c r="R46" s="5" t="s">
        <v>605</v>
      </c>
      <c r="S46" s="5">
        <v>250</v>
      </c>
      <c r="T46" s="5">
        <v>15</v>
      </c>
      <c r="U46" s="5">
        <v>15</v>
      </c>
      <c r="V46" s="5" t="s">
        <v>553</v>
      </c>
    </row>
    <row r="47" spans="1:22" x14ac:dyDescent="0.3">
      <c r="B47" s="5">
        <v>1484</v>
      </c>
      <c r="D47" s="5" t="s">
        <v>544</v>
      </c>
      <c r="E47" s="5" t="s">
        <v>545</v>
      </c>
      <c r="G47" s="5" t="s">
        <v>546</v>
      </c>
      <c r="H47" s="5" t="s">
        <v>387</v>
      </c>
      <c r="I47" s="5" t="s">
        <v>547</v>
      </c>
      <c r="J47" s="5" t="s">
        <v>548</v>
      </c>
      <c r="K47" s="5" t="s">
        <v>549</v>
      </c>
      <c r="L47" s="5" t="s">
        <v>550</v>
      </c>
      <c r="M47" s="5">
        <v>50</v>
      </c>
      <c r="N47" s="5">
        <v>10</v>
      </c>
      <c r="O47" s="5" t="s">
        <v>551</v>
      </c>
      <c r="P47" s="5" t="s">
        <v>548</v>
      </c>
      <c r="Q47" s="5" t="s">
        <v>549</v>
      </c>
      <c r="R47" s="5" t="s">
        <v>552</v>
      </c>
      <c r="S47" s="5">
        <v>100</v>
      </c>
      <c r="T47" s="5">
        <v>10</v>
      </c>
      <c r="U47" s="5">
        <v>10</v>
      </c>
      <c r="V47" s="5" t="s">
        <v>553</v>
      </c>
    </row>
    <row r="48" spans="1:22" x14ac:dyDescent="0.3">
      <c r="A48" s="5">
        <v>158</v>
      </c>
      <c r="B48" s="5">
        <v>1645</v>
      </c>
      <c r="C48" s="5" t="s">
        <v>569</v>
      </c>
      <c r="D48" s="5" t="s">
        <v>1419</v>
      </c>
      <c r="E48" s="5" t="s">
        <v>1420</v>
      </c>
      <c r="G48" s="5" t="s">
        <v>562</v>
      </c>
      <c r="H48" s="5" t="s">
        <v>458</v>
      </c>
      <c r="I48" s="5" t="s">
        <v>1421</v>
      </c>
      <c r="J48" s="5" t="s">
        <v>557</v>
      </c>
      <c r="K48" s="5" t="s">
        <v>1422</v>
      </c>
      <c r="L48" s="5" t="s">
        <v>1423</v>
      </c>
      <c r="M48" s="5">
        <v>300</v>
      </c>
      <c r="O48" s="5" t="s">
        <v>1424</v>
      </c>
      <c r="P48" s="5" t="s">
        <v>557</v>
      </c>
      <c r="Q48" s="5" t="s">
        <v>1422</v>
      </c>
      <c r="R48" s="5" t="s">
        <v>1423</v>
      </c>
      <c r="S48" s="5">
        <v>300</v>
      </c>
      <c r="T48" s="5">
        <v>15</v>
      </c>
      <c r="U48" s="5">
        <v>15</v>
      </c>
      <c r="V48" s="5" t="s">
        <v>553</v>
      </c>
    </row>
    <row r="49" spans="1:22" x14ac:dyDescent="0.3">
      <c r="A49" s="5">
        <v>45</v>
      </c>
      <c r="B49" s="5">
        <v>1532</v>
      </c>
      <c r="D49" s="5" t="s">
        <v>85</v>
      </c>
      <c r="E49" s="5" t="s">
        <v>174</v>
      </c>
      <c r="G49" s="5" t="s">
        <v>546</v>
      </c>
      <c r="H49" s="5" t="s">
        <v>175</v>
      </c>
      <c r="I49" s="5" t="s">
        <v>820</v>
      </c>
      <c r="J49" s="5" t="s">
        <v>557</v>
      </c>
      <c r="K49" s="5" t="s">
        <v>376</v>
      </c>
      <c r="L49" s="5" t="s">
        <v>821</v>
      </c>
      <c r="M49" s="5">
        <v>475</v>
      </c>
      <c r="O49" s="5" t="s">
        <v>822</v>
      </c>
      <c r="P49" s="5" t="s">
        <v>557</v>
      </c>
      <c r="Q49" s="5" t="s">
        <v>376</v>
      </c>
      <c r="R49" s="5" t="s">
        <v>823</v>
      </c>
      <c r="S49" s="5">
        <v>475</v>
      </c>
      <c r="T49" s="5">
        <v>10</v>
      </c>
      <c r="U49" s="5">
        <v>10</v>
      </c>
      <c r="V49" s="5" t="s">
        <v>553</v>
      </c>
    </row>
    <row r="50" spans="1:22" x14ac:dyDescent="0.3">
      <c r="A50" s="5">
        <v>216</v>
      </c>
      <c r="B50" s="5">
        <v>1703</v>
      </c>
      <c r="D50" s="5" t="s">
        <v>1716</v>
      </c>
      <c r="E50" s="5" t="s">
        <v>1717</v>
      </c>
      <c r="G50" s="5" t="s">
        <v>562</v>
      </c>
      <c r="H50" s="5" t="s">
        <v>1718</v>
      </c>
      <c r="I50" s="5" t="s">
        <v>1719</v>
      </c>
      <c r="J50" s="5" t="s">
        <v>557</v>
      </c>
      <c r="K50" s="5" t="s">
        <v>1720</v>
      </c>
      <c r="L50" s="5" t="s">
        <v>1721</v>
      </c>
      <c r="M50" s="5">
        <v>900</v>
      </c>
      <c r="O50" s="5" t="s">
        <v>1722</v>
      </c>
      <c r="P50" s="5" t="s">
        <v>557</v>
      </c>
      <c r="Q50" s="5" t="s">
        <v>1720</v>
      </c>
      <c r="R50" s="5" t="s">
        <v>1721</v>
      </c>
      <c r="S50" s="5">
        <v>900</v>
      </c>
      <c r="T50" s="5">
        <v>15</v>
      </c>
      <c r="U50" s="5">
        <v>15</v>
      </c>
      <c r="V50" s="5" t="s">
        <v>553</v>
      </c>
    </row>
    <row r="51" spans="1:22" x14ac:dyDescent="0.3">
      <c r="A51" s="5">
        <v>90</v>
      </c>
      <c r="B51" s="5">
        <v>1577</v>
      </c>
      <c r="D51" s="5" t="s">
        <v>176</v>
      </c>
      <c r="E51" s="5" t="s">
        <v>177</v>
      </c>
      <c r="G51" s="5" t="s">
        <v>546</v>
      </c>
      <c r="H51" s="5" t="s">
        <v>178</v>
      </c>
      <c r="I51" s="5" t="s">
        <v>1078</v>
      </c>
      <c r="J51" s="5" t="s">
        <v>689</v>
      </c>
      <c r="K51" s="5" t="s">
        <v>1079</v>
      </c>
      <c r="L51" s="5" t="s">
        <v>1080</v>
      </c>
      <c r="M51" s="5">
        <v>360</v>
      </c>
      <c r="O51" s="5" t="s">
        <v>1081</v>
      </c>
      <c r="P51" s="5" t="s">
        <v>689</v>
      </c>
      <c r="Q51" s="5" t="s">
        <v>1082</v>
      </c>
      <c r="R51" s="5" t="s">
        <v>1083</v>
      </c>
      <c r="S51" s="5">
        <v>270</v>
      </c>
      <c r="T51" s="5">
        <v>10</v>
      </c>
      <c r="U51" s="5">
        <v>10</v>
      </c>
      <c r="V51" s="5" t="s">
        <v>553</v>
      </c>
    </row>
    <row r="52" spans="1:22" x14ac:dyDescent="0.3">
      <c r="A52" s="5">
        <v>179</v>
      </c>
      <c r="B52" s="5">
        <v>1666</v>
      </c>
      <c r="D52" s="5" t="s">
        <v>1531</v>
      </c>
      <c r="E52" s="5" t="s">
        <v>1532</v>
      </c>
      <c r="G52" s="5" t="s">
        <v>546</v>
      </c>
      <c r="H52" s="5" t="s">
        <v>324</v>
      </c>
      <c r="I52" s="5" t="s">
        <v>1533</v>
      </c>
      <c r="J52" s="5" t="s">
        <v>557</v>
      </c>
      <c r="K52" s="5" t="s">
        <v>1534</v>
      </c>
      <c r="L52" s="5" t="s">
        <v>1535</v>
      </c>
      <c r="M52" s="5" t="s">
        <v>567</v>
      </c>
      <c r="O52" s="5" t="s">
        <v>1536</v>
      </c>
      <c r="P52" s="5" t="s">
        <v>689</v>
      </c>
      <c r="Q52" s="5" t="s">
        <v>1537</v>
      </c>
      <c r="R52" s="5" t="s">
        <v>1538</v>
      </c>
      <c r="S52" s="5">
        <v>245</v>
      </c>
      <c r="T52" s="5">
        <v>10</v>
      </c>
      <c r="U52" s="5">
        <v>15</v>
      </c>
      <c r="V52" s="5" t="s">
        <v>553</v>
      </c>
    </row>
    <row r="53" spans="1:22" x14ac:dyDescent="0.3">
      <c r="A53" s="5">
        <v>94</v>
      </c>
      <c r="B53" s="5">
        <v>1581</v>
      </c>
      <c r="D53" s="5" t="s">
        <v>1107</v>
      </c>
      <c r="E53" s="5" t="s">
        <v>181</v>
      </c>
      <c r="G53" s="5" t="s">
        <v>562</v>
      </c>
      <c r="H53" s="5" t="s">
        <v>428</v>
      </c>
      <c r="I53" s="5" t="s">
        <v>1108</v>
      </c>
      <c r="J53" s="5" t="s">
        <v>557</v>
      </c>
      <c r="K53" s="5" t="s">
        <v>613</v>
      </c>
      <c r="L53" s="5" t="s">
        <v>1109</v>
      </c>
      <c r="M53" s="5">
        <v>345</v>
      </c>
      <c r="O53" s="5" t="s">
        <v>1110</v>
      </c>
      <c r="P53" s="5" t="s">
        <v>557</v>
      </c>
      <c r="Q53" s="5" t="s">
        <v>613</v>
      </c>
      <c r="R53" s="5" t="s">
        <v>1111</v>
      </c>
      <c r="S53" s="5">
        <v>345</v>
      </c>
      <c r="T53" s="5">
        <v>15</v>
      </c>
      <c r="U53" s="5">
        <v>15</v>
      </c>
      <c r="V53" s="5" t="s">
        <v>553</v>
      </c>
    </row>
    <row r="54" spans="1:22" x14ac:dyDescent="0.3">
      <c r="A54" s="5">
        <v>170</v>
      </c>
      <c r="B54" s="5">
        <v>1657</v>
      </c>
      <c r="D54" s="5" t="s">
        <v>180</v>
      </c>
      <c r="E54" s="5" t="s">
        <v>181</v>
      </c>
      <c r="G54" s="5" t="s">
        <v>546</v>
      </c>
      <c r="H54" s="5" t="s">
        <v>370</v>
      </c>
      <c r="I54" s="5" t="s">
        <v>1476</v>
      </c>
      <c r="J54" s="5" t="s">
        <v>548</v>
      </c>
      <c r="K54" s="5" t="s">
        <v>1477</v>
      </c>
      <c r="L54" s="5" t="s">
        <v>1478</v>
      </c>
      <c r="M54" s="5">
        <v>100</v>
      </c>
      <c r="N54" s="5">
        <v>9</v>
      </c>
      <c r="O54" s="5" t="s">
        <v>1479</v>
      </c>
      <c r="P54" s="5" t="s">
        <v>548</v>
      </c>
      <c r="Q54" s="5" t="s">
        <v>1477</v>
      </c>
      <c r="R54" s="5" t="s">
        <v>1478</v>
      </c>
      <c r="S54" s="5">
        <v>100</v>
      </c>
      <c r="T54" s="5">
        <v>10</v>
      </c>
      <c r="U54" s="5">
        <v>15</v>
      </c>
      <c r="V54" s="5" t="s">
        <v>553</v>
      </c>
    </row>
    <row r="55" spans="1:22" x14ac:dyDescent="0.3">
      <c r="A55" s="5">
        <v>163</v>
      </c>
      <c r="B55" s="5">
        <v>1650</v>
      </c>
      <c r="C55" s="5" t="s">
        <v>569</v>
      </c>
      <c r="D55" s="5" t="s">
        <v>182</v>
      </c>
      <c r="E55" s="5" t="s">
        <v>183</v>
      </c>
      <c r="G55" s="5" t="s">
        <v>546</v>
      </c>
      <c r="H55" s="5" t="s">
        <v>184</v>
      </c>
      <c r="I55" s="5" t="s">
        <v>1448</v>
      </c>
      <c r="J55" s="5" t="s">
        <v>557</v>
      </c>
      <c r="K55" s="5" t="s">
        <v>378</v>
      </c>
      <c r="L55" s="5" t="s">
        <v>1449</v>
      </c>
      <c r="M55" s="5">
        <v>795</v>
      </c>
      <c r="O55" s="5" t="s">
        <v>1450</v>
      </c>
      <c r="P55" s="5" t="s">
        <v>557</v>
      </c>
      <c r="Q55" s="5" t="s">
        <v>378</v>
      </c>
      <c r="R55" s="5" t="s">
        <v>1451</v>
      </c>
      <c r="S55" s="5">
        <v>775</v>
      </c>
      <c r="T55" s="5">
        <v>10</v>
      </c>
      <c r="U55" s="5">
        <v>15</v>
      </c>
      <c r="V55" s="5" t="s">
        <v>553</v>
      </c>
    </row>
    <row r="56" spans="1:22" x14ac:dyDescent="0.3">
      <c r="A56" s="5">
        <v>256</v>
      </c>
      <c r="B56" s="5">
        <v>1743</v>
      </c>
      <c r="C56" s="5" t="s">
        <v>569</v>
      </c>
      <c r="D56" s="5" t="s">
        <v>1935</v>
      </c>
      <c r="E56" s="5" t="s">
        <v>185</v>
      </c>
      <c r="G56" s="5" t="s">
        <v>562</v>
      </c>
      <c r="H56" s="5" t="s">
        <v>513</v>
      </c>
      <c r="I56" s="5" t="s">
        <v>1936</v>
      </c>
      <c r="J56" s="5" t="s">
        <v>557</v>
      </c>
      <c r="K56" s="5" t="s">
        <v>377</v>
      </c>
      <c r="L56" s="5" t="s">
        <v>1937</v>
      </c>
      <c r="M56" s="5" t="s">
        <v>567</v>
      </c>
      <c r="O56" s="5" t="s">
        <v>1938</v>
      </c>
      <c r="P56" s="5" t="s">
        <v>557</v>
      </c>
      <c r="Q56" s="5" t="s">
        <v>377</v>
      </c>
      <c r="R56" s="5" t="s">
        <v>1939</v>
      </c>
      <c r="S56" s="5">
        <v>450</v>
      </c>
      <c r="T56" s="5">
        <v>15</v>
      </c>
      <c r="U56" s="5">
        <v>10</v>
      </c>
      <c r="V56" s="5" t="s">
        <v>553</v>
      </c>
    </row>
    <row r="57" spans="1:22" x14ac:dyDescent="0.3">
      <c r="A57" s="5">
        <v>213</v>
      </c>
      <c r="B57" s="5">
        <v>1700</v>
      </c>
      <c r="C57" s="5" t="s">
        <v>569</v>
      </c>
      <c r="D57" s="5" t="s">
        <v>351</v>
      </c>
      <c r="E57" s="5" t="s">
        <v>1702</v>
      </c>
      <c r="F57" s="5" t="s">
        <v>648</v>
      </c>
      <c r="G57" s="5" t="s">
        <v>562</v>
      </c>
      <c r="H57" s="5" t="s">
        <v>493</v>
      </c>
      <c r="I57" s="5" t="s">
        <v>1703</v>
      </c>
      <c r="J57" s="5" t="s">
        <v>557</v>
      </c>
      <c r="K57" s="5" t="s">
        <v>1704</v>
      </c>
      <c r="L57" s="5" t="s">
        <v>1705</v>
      </c>
      <c r="M57" s="5">
        <v>500</v>
      </c>
      <c r="P57" s="5" t="s">
        <v>557</v>
      </c>
      <c r="T57" s="5">
        <v>15</v>
      </c>
      <c r="U57" s="5">
        <v>15</v>
      </c>
      <c r="V57" s="5" t="s">
        <v>553</v>
      </c>
    </row>
    <row r="58" spans="1:22" x14ac:dyDescent="0.3">
      <c r="A58" s="5">
        <v>241</v>
      </c>
      <c r="B58" s="5">
        <v>1728</v>
      </c>
      <c r="C58" s="5" t="s">
        <v>569</v>
      </c>
      <c r="D58" s="5" t="s">
        <v>1845</v>
      </c>
      <c r="E58" s="5" t="s">
        <v>1846</v>
      </c>
      <c r="G58" s="5" t="s">
        <v>562</v>
      </c>
      <c r="H58" s="5" t="s">
        <v>505</v>
      </c>
      <c r="I58" s="5" t="s">
        <v>1847</v>
      </c>
      <c r="J58" s="5" t="s">
        <v>557</v>
      </c>
      <c r="K58" s="5" t="s">
        <v>378</v>
      </c>
      <c r="L58" s="5" t="s">
        <v>1848</v>
      </c>
      <c r="M58" s="5">
        <v>185</v>
      </c>
      <c r="O58" s="5" t="s">
        <v>1849</v>
      </c>
      <c r="P58" s="5" t="s">
        <v>557</v>
      </c>
      <c r="Q58" s="5" t="s">
        <v>378</v>
      </c>
      <c r="R58" s="5" t="s">
        <v>1850</v>
      </c>
      <c r="S58" s="5" t="s">
        <v>567</v>
      </c>
      <c r="T58" s="5">
        <v>15</v>
      </c>
      <c r="U58" s="5">
        <v>15</v>
      </c>
      <c r="V58" s="5" t="s">
        <v>553</v>
      </c>
    </row>
    <row r="59" spans="1:22" x14ac:dyDescent="0.3">
      <c r="A59" s="5">
        <v>35</v>
      </c>
      <c r="B59" s="5">
        <v>1521</v>
      </c>
      <c r="D59" s="5" t="s">
        <v>122</v>
      </c>
      <c r="E59" s="5" t="s">
        <v>31</v>
      </c>
      <c r="G59" s="5" t="s">
        <v>546</v>
      </c>
      <c r="H59" s="5" t="s">
        <v>123</v>
      </c>
      <c r="I59" s="5" t="s">
        <v>767</v>
      </c>
      <c r="J59" s="5" t="s">
        <v>557</v>
      </c>
      <c r="K59" s="5" t="s">
        <v>693</v>
      </c>
      <c r="L59" s="5" t="s">
        <v>768</v>
      </c>
      <c r="M59" s="5">
        <v>750</v>
      </c>
      <c r="O59" s="5" t="s">
        <v>769</v>
      </c>
      <c r="P59" s="5" t="s">
        <v>557</v>
      </c>
      <c r="Q59" s="5" t="s">
        <v>693</v>
      </c>
      <c r="R59" s="5" t="s">
        <v>768</v>
      </c>
      <c r="S59" s="5">
        <v>750</v>
      </c>
      <c r="T59" s="5">
        <v>10</v>
      </c>
      <c r="U59" s="5">
        <v>10</v>
      </c>
      <c r="V59" s="5" t="s">
        <v>553</v>
      </c>
    </row>
    <row r="60" spans="1:22" x14ac:dyDescent="0.3">
      <c r="A60" s="5">
        <v>118</v>
      </c>
      <c r="B60" s="5">
        <v>1605</v>
      </c>
      <c r="D60" s="5" t="s">
        <v>32</v>
      </c>
      <c r="E60" s="5" t="s">
        <v>33</v>
      </c>
      <c r="G60" s="5" t="s">
        <v>546</v>
      </c>
      <c r="H60" s="5" t="s">
        <v>34</v>
      </c>
      <c r="I60" s="5" t="s">
        <v>1229</v>
      </c>
      <c r="J60" s="5" t="s">
        <v>557</v>
      </c>
      <c r="K60" s="5" t="s">
        <v>684</v>
      </c>
      <c r="L60" s="5" t="s">
        <v>1230</v>
      </c>
      <c r="M60" s="5">
        <v>4000</v>
      </c>
      <c r="O60" s="5" t="s">
        <v>1231</v>
      </c>
      <c r="P60" s="5" t="s">
        <v>557</v>
      </c>
      <c r="Q60" s="5" t="s">
        <v>380</v>
      </c>
      <c r="R60" s="5" t="s">
        <v>1232</v>
      </c>
      <c r="S60" s="5">
        <v>500</v>
      </c>
      <c r="T60" s="5">
        <v>10</v>
      </c>
      <c r="U60" s="5">
        <v>10</v>
      </c>
      <c r="V60" s="5" t="s">
        <v>553</v>
      </c>
    </row>
    <row r="61" spans="1:22" x14ac:dyDescent="0.3">
      <c r="A61" s="5">
        <v>205</v>
      </c>
      <c r="B61" s="5">
        <v>1692</v>
      </c>
      <c r="C61" s="5" t="s">
        <v>569</v>
      </c>
      <c r="D61" s="5" t="s">
        <v>80</v>
      </c>
      <c r="E61" s="5" t="s">
        <v>1660</v>
      </c>
      <c r="G61" s="5" t="s">
        <v>562</v>
      </c>
      <c r="H61" s="5" t="s">
        <v>1661</v>
      </c>
      <c r="I61" s="5" t="s">
        <v>1662</v>
      </c>
      <c r="J61" s="5" t="s">
        <v>586</v>
      </c>
      <c r="K61" s="5" t="s">
        <v>1663</v>
      </c>
      <c r="L61" s="5" t="s">
        <v>1664</v>
      </c>
      <c r="M61" s="5">
        <v>600</v>
      </c>
      <c r="O61" s="5" t="s">
        <v>1665</v>
      </c>
      <c r="P61" s="5" t="s">
        <v>586</v>
      </c>
      <c r="Q61" s="5" t="s">
        <v>1663</v>
      </c>
      <c r="R61" s="5" t="s">
        <v>1666</v>
      </c>
      <c r="S61" s="5">
        <v>525</v>
      </c>
      <c r="T61" s="5">
        <v>15</v>
      </c>
      <c r="U61" s="5">
        <v>15</v>
      </c>
      <c r="V61" s="5" t="s">
        <v>553</v>
      </c>
    </row>
    <row r="62" spans="1:22" x14ac:dyDescent="0.3">
      <c r="A62" s="5">
        <v>253</v>
      </c>
      <c r="B62" s="5">
        <v>1740</v>
      </c>
      <c r="C62" s="5" t="s">
        <v>569</v>
      </c>
      <c r="D62" s="5" t="s">
        <v>96</v>
      </c>
      <c r="E62" s="5" t="s">
        <v>1920</v>
      </c>
      <c r="G62" s="5" t="s">
        <v>562</v>
      </c>
      <c r="H62" s="5" t="s">
        <v>512</v>
      </c>
      <c r="I62" s="5" t="s">
        <v>1921</v>
      </c>
      <c r="J62" s="5" t="s">
        <v>557</v>
      </c>
      <c r="K62" s="5" t="s">
        <v>377</v>
      </c>
      <c r="L62" s="5" t="s">
        <v>1922</v>
      </c>
      <c r="M62" s="5">
        <v>975</v>
      </c>
      <c r="N62" s="5">
        <v>1</v>
      </c>
      <c r="O62" s="5" t="s">
        <v>1923</v>
      </c>
      <c r="P62" s="5" t="s">
        <v>548</v>
      </c>
      <c r="Q62" s="5" t="s">
        <v>1924</v>
      </c>
      <c r="R62" s="5" t="s">
        <v>1925</v>
      </c>
      <c r="S62" s="5">
        <v>375</v>
      </c>
      <c r="T62" s="5">
        <v>15</v>
      </c>
      <c r="U62" s="5">
        <v>10</v>
      </c>
      <c r="V62" s="5" t="s">
        <v>553</v>
      </c>
    </row>
    <row r="63" spans="1:22" x14ac:dyDescent="0.3">
      <c r="A63" s="5">
        <v>127</v>
      </c>
      <c r="B63" s="5">
        <v>1614</v>
      </c>
      <c r="D63" s="5" t="s">
        <v>1273</v>
      </c>
      <c r="E63" s="5" t="s">
        <v>1274</v>
      </c>
      <c r="G63" s="5" t="s">
        <v>562</v>
      </c>
      <c r="H63" s="5" t="s">
        <v>444</v>
      </c>
      <c r="I63" s="5" t="s">
        <v>1275</v>
      </c>
      <c r="J63" s="5" t="s">
        <v>557</v>
      </c>
      <c r="K63" s="5" t="s">
        <v>693</v>
      </c>
      <c r="L63" s="5" t="s">
        <v>1276</v>
      </c>
      <c r="M63" s="5" t="s">
        <v>1277</v>
      </c>
      <c r="O63" s="5" t="s">
        <v>1278</v>
      </c>
      <c r="P63" s="5" t="s">
        <v>557</v>
      </c>
      <c r="Q63" s="5" t="s">
        <v>378</v>
      </c>
      <c r="R63" s="5" t="s">
        <v>1276</v>
      </c>
      <c r="S63" s="5" t="s">
        <v>1277</v>
      </c>
      <c r="T63" s="5">
        <v>15</v>
      </c>
      <c r="U63" s="5">
        <v>15</v>
      </c>
      <c r="V63" s="5" t="s">
        <v>553</v>
      </c>
    </row>
    <row r="64" spans="1:22" x14ac:dyDescent="0.3">
      <c r="A64" s="5">
        <v>131</v>
      </c>
      <c r="B64" s="5">
        <v>1618</v>
      </c>
      <c r="D64" s="5" t="s">
        <v>1297</v>
      </c>
      <c r="E64" s="5" t="s">
        <v>1298</v>
      </c>
      <c r="G64" s="5" t="s">
        <v>562</v>
      </c>
      <c r="H64" s="5" t="s">
        <v>447</v>
      </c>
      <c r="I64" s="5" t="s">
        <v>1299</v>
      </c>
      <c r="J64" s="5" t="s">
        <v>557</v>
      </c>
      <c r="K64" s="5" t="s">
        <v>1300</v>
      </c>
      <c r="L64" s="5" t="s">
        <v>1301</v>
      </c>
      <c r="M64" s="5" t="s">
        <v>567</v>
      </c>
      <c r="P64" s="5" t="s">
        <v>557</v>
      </c>
      <c r="T64" s="5">
        <v>15</v>
      </c>
      <c r="U64" s="5">
        <v>15</v>
      </c>
      <c r="V64" s="5" t="s">
        <v>553</v>
      </c>
    </row>
    <row r="65" spans="1:22" x14ac:dyDescent="0.3">
      <c r="A65" s="5">
        <v>7</v>
      </c>
      <c r="B65" s="5">
        <v>1493</v>
      </c>
      <c r="D65" s="5" t="s">
        <v>191</v>
      </c>
      <c r="E65" s="5" t="s">
        <v>606</v>
      </c>
      <c r="G65" s="5" t="s">
        <v>562</v>
      </c>
      <c r="H65" s="5" t="s">
        <v>390</v>
      </c>
      <c r="I65" s="5" t="s">
        <v>607</v>
      </c>
      <c r="J65" s="5" t="s">
        <v>557</v>
      </c>
      <c r="K65" s="5" t="s">
        <v>608</v>
      </c>
      <c r="L65" s="5" t="s">
        <v>609</v>
      </c>
      <c r="M65" s="5">
        <v>575</v>
      </c>
      <c r="O65" s="5" t="s">
        <v>610</v>
      </c>
      <c r="P65" s="5" t="s">
        <v>557</v>
      </c>
      <c r="Q65" s="5" t="s">
        <v>608</v>
      </c>
      <c r="R65" s="5" t="s">
        <v>611</v>
      </c>
      <c r="S65" s="5">
        <v>550</v>
      </c>
      <c r="T65" s="5">
        <v>15</v>
      </c>
      <c r="U65" s="5">
        <v>15</v>
      </c>
      <c r="V65" s="5" t="s">
        <v>553</v>
      </c>
    </row>
    <row r="66" spans="1:22" x14ac:dyDescent="0.3">
      <c r="A66" s="5">
        <v>95</v>
      </c>
      <c r="B66" s="5">
        <v>1582</v>
      </c>
      <c r="D66" s="5" t="s">
        <v>147</v>
      </c>
      <c r="E66" s="5" t="s">
        <v>146</v>
      </c>
      <c r="G66" s="5" t="s">
        <v>546</v>
      </c>
      <c r="H66" s="5" t="s">
        <v>148</v>
      </c>
      <c r="I66" s="5" t="s">
        <v>1112</v>
      </c>
      <c r="J66" s="5" t="s">
        <v>557</v>
      </c>
      <c r="K66" s="5" t="s">
        <v>577</v>
      </c>
      <c r="L66" s="5" t="s">
        <v>1113</v>
      </c>
      <c r="M66" s="5">
        <v>1400</v>
      </c>
      <c r="O66" s="5" t="s">
        <v>1114</v>
      </c>
      <c r="P66" s="5" t="s">
        <v>557</v>
      </c>
      <c r="Q66" s="5" t="s">
        <v>577</v>
      </c>
      <c r="R66" s="5" t="s">
        <v>1115</v>
      </c>
      <c r="S66" s="5">
        <v>1400</v>
      </c>
      <c r="T66" s="5">
        <v>10</v>
      </c>
      <c r="U66" s="5">
        <v>10</v>
      </c>
      <c r="V66" s="5" t="s">
        <v>553</v>
      </c>
    </row>
    <row r="67" spans="1:22" x14ac:dyDescent="0.3">
      <c r="A67" s="5">
        <v>142</v>
      </c>
      <c r="B67" s="5">
        <v>1629</v>
      </c>
      <c r="D67" s="5" t="s">
        <v>325</v>
      </c>
      <c r="E67" s="5" t="s">
        <v>326</v>
      </c>
      <c r="G67" s="5" t="s">
        <v>546</v>
      </c>
      <c r="H67" s="5" t="s">
        <v>327</v>
      </c>
      <c r="I67" s="5" t="s">
        <v>1340</v>
      </c>
      <c r="J67" s="5" t="s">
        <v>557</v>
      </c>
      <c r="K67" s="5" t="s">
        <v>381</v>
      </c>
      <c r="L67" s="5" t="s">
        <v>1341</v>
      </c>
      <c r="M67" s="5">
        <v>485</v>
      </c>
      <c r="O67" s="5" t="s">
        <v>1342</v>
      </c>
      <c r="P67" s="5" t="s">
        <v>548</v>
      </c>
      <c r="Q67" s="5" t="s">
        <v>1343</v>
      </c>
      <c r="R67" s="5" t="s">
        <v>1344</v>
      </c>
      <c r="S67" s="5">
        <v>185</v>
      </c>
      <c r="T67" s="5">
        <v>10</v>
      </c>
      <c r="U67" s="5">
        <v>15</v>
      </c>
      <c r="V67" s="5" t="s">
        <v>553</v>
      </c>
    </row>
    <row r="68" spans="1:22" x14ac:dyDescent="0.3">
      <c r="A68" s="5">
        <v>268</v>
      </c>
      <c r="B68" s="5">
        <v>1755</v>
      </c>
      <c r="D68" s="5" t="s">
        <v>188</v>
      </c>
      <c r="E68" s="5" t="s">
        <v>326</v>
      </c>
      <c r="G68" s="5" t="s">
        <v>546</v>
      </c>
    </row>
    <row r="69" spans="1:22" x14ac:dyDescent="0.3">
      <c r="A69" s="5">
        <v>46</v>
      </c>
      <c r="B69" s="5">
        <v>1533</v>
      </c>
      <c r="D69" s="5" t="s">
        <v>824</v>
      </c>
      <c r="E69" s="5" t="s">
        <v>825</v>
      </c>
      <c r="G69" s="5" t="s">
        <v>562</v>
      </c>
      <c r="H69" s="5" t="s">
        <v>408</v>
      </c>
      <c r="I69" s="5" t="s">
        <v>826</v>
      </c>
      <c r="J69" s="5" t="s">
        <v>557</v>
      </c>
      <c r="K69" s="5" t="s">
        <v>827</v>
      </c>
      <c r="L69" s="5" t="s">
        <v>828</v>
      </c>
      <c r="M69" s="5" t="s">
        <v>829</v>
      </c>
      <c r="N69" s="5">
        <v>1</v>
      </c>
      <c r="O69" s="5" t="s">
        <v>830</v>
      </c>
      <c r="P69" s="5" t="s">
        <v>557</v>
      </c>
      <c r="Q69" s="5" t="s">
        <v>831</v>
      </c>
      <c r="R69" s="5" t="s">
        <v>832</v>
      </c>
      <c r="S69" s="5">
        <v>80</v>
      </c>
      <c r="T69" s="5">
        <v>15</v>
      </c>
      <c r="U69" s="5">
        <v>15</v>
      </c>
      <c r="V69" s="5" t="s">
        <v>553</v>
      </c>
    </row>
    <row r="70" spans="1:22" x14ac:dyDescent="0.3">
      <c r="A70" s="5">
        <v>10</v>
      </c>
      <c r="B70" s="5">
        <v>1496</v>
      </c>
      <c r="D70" s="5" t="s">
        <v>623</v>
      </c>
      <c r="E70" s="5" t="s">
        <v>624</v>
      </c>
      <c r="G70" s="5" t="s">
        <v>562</v>
      </c>
      <c r="H70" s="5" t="s">
        <v>392</v>
      </c>
      <c r="I70" s="5" t="s">
        <v>625</v>
      </c>
      <c r="J70" s="5" t="s">
        <v>557</v>
      </c>
      <c r="K70" s="5" t="s">
        <v>380</v>
      </c>
      <c r="L70" s="5" t="s">
        <v>626</v>
      </c>
      <c r="M70" s="5">
        <v>300</v>
      </c>
      <c r="P70" s="5" t="s">
        <v>557</v>
      </c>
      <c r="T70" s="5">
        <v>15</v>
      </c>
      <c r="U70" s="5">
        <v>15</v>
      </c>
      <c r="V70" s="5" t="s">
        <v>553</v>
      </c>
    </row>
    <row r="71" spans="1:22" x14ac:dyDescent="0.3">
      <c r="A71" s="5">
        <v>47</v>
      </c>
      <c r="B71" s="5">
        <v>1534</v>
      </c>
      <c r="D71" s="5" t="s">
        <v>833</v>
      </c>
      <c r="E71" s="5" t="s">
        <v>834</v>
      </c>
      <c r="G71" s="5" t="s">
        <v>562</v>
      </c>
      <c r="H71" s="5" t="s">
        <v>835</v>
      </c>
      <c r="I71" s="5" t="s">
        <v>836</v>
      </c>
      <c r="J71" s="5" t="s">
        <v>557</v>
      </c>
      <c r="K71" s="5" t="s">
        <v>837</v>
      </c>
      <c r="L71" s="5" t="s">
        <v>838</v>
      </c>
      <c r="M71" s="5" t="s">
        <v>567</v>
      </c>
      <c r="O71" s="5" t="s">
        <v>839</v>
      </c>
      <c r="P71" s="5" t="s">
        <v>557</v>
      </c>
      <c r="Q71" s="5" t="s">
        <v>840</v>
      </c>
      <c r="R71" s="5" t="s">
        <v>841</v>
      </c>
      <c r="S71" s="5">
        <v>360</v>
      </c>
      <c r="T71" s="5">
        <v>15</v>
      </c>
      <c r="U71" s="5">
        <v>15</v>
      </c>
      <c r="V71" s="5" t="s">
        <v>553</v>
      </c>
    </row>
    <row r="72" spans="1:22" x14ac:dyDescent="0.3">
      <c r="A72" s="5">
        <v>141</v>
      </c>
      <c r="B72" s="5">
        <v>1628</v>
      </c>
      <c r="D72" s="5" t="s">
        <v>78</v>
      </c>
      <c r="E72" s="5" t="s">
        <v>1335</v>
      </c>
      <c r="G72" s="5" t="s">
        <v>562</v>
      </c>
      <c r="H72" s="5" t="s">
        <v>453</v>
      </c>
      <c r="I72" s="5" t="s">
        <v>1336</v>
      </c>
      <c r="J72" s="5" t="s">
        <v>557</v>
      </c>
      <c r="K72" s="5" t="s">
        <v>377</v>
      </c>
      <c r="L72" s="5" t="s">
        <v>1337</v>
      </c>
      <c r="M72" s="5" t="s">
        <v>567</v>
      </c>
      <c r="O72" s="5" t="s">
        <v>1338</v>
      </c>
      <c r="P72" s="5" t="s">
        <v>557</v>
      </c>
      <c r="Q72" s="5" t="s">
        <v>377</v>
      </c>
      <c r="R72" s="5" t="s">
        <v>1339</v>
      </c>
      <c r="S72" s="5">
        <v>35</v>
      </c>
      <c r="T72" s="5">
        <v>15</v>
      </c>
      <c r="U72" s="5">
        <v>10</v>
      </c>
      <c r="V72" s="5" t="s">
        <v>553</v>
      </c>
    </row>
    <row r="73" spans="1:22" x14ac:dyDescent="0.3">
      <c r="A73" s="5">
        <v>62</v>
      </c>
      <c r="B73" s="5">
        <v>1549</v>
      </c>
      <c r="D73" s="5" t="s">
        <v>69</v>
      </c>
      <c r="E73" s="5" t="s">
        <v>932</v>
      </c>
      <c r="G73" s="5" t="s">
        <v>562</v>
      </c>
      <c r="H73" s="5" t="s">
        <v>416</v>
      </c>
      <c r="I73" s="5" t="s">
        <v>933</v>
      </c>
      <c r="J73" s="5" t="s">
        <v>548</v>
      </c>
      <c r="K73" s="5" t="s">
        <v>934</v>
      </c>
      <c r="L73" s="5" t="s">
        <v>935</v>
      </c>
      <c r="M73" s="5" t="s">
        <v>936</v>
      </c>
      <c r="N73" s="5">
        <v>50</v>
      </c>
      <c r="P73" s="5" t="s">
        <v>557</v>
      </c>
      <c r="T73" s="5">
        <v>15</v>
      </c>
      <c r="U73" s="5">
        <v>15</v>
      </c>
      <c r="V73" s="5" t="s">
        <v>553</v>
      </c>
    </row>
    <row r="74" spans="1:22" x14ac:dyDescent="0.3">
      <c r="A74" s="5">
        <v>235</v>
      </c>
      <c r="B74" s="5">
        <v>1722</v>
      </c>
      <c r="D74" s="5" t="s">
        <v>124</v>
      </c>
      <c r="E74" s="5" t="s">
        <v>125</v>
      </c>
      <c r="G74" s="5" t="s">
        <v>546</v>
      </c>
      <c r="H74" s="5" t="s">
        <v>126</v>
      </c>
      <c r="I74" s="5" t="s">
        <v>1815</v>
      </c>
      <c r="J74" s="5" t="s">
        <v>557</v>
      </c>
      <c r="K74" s="5" t="s">
        <v>1816</v>
      </c>
      <c r="L74" s="5" t="s">
        <v>1817</v>
      </c>
      <c r="M74" s="5">
        <v>390</v>
      </c>
      <c r="O74" s="5" t="s">
        <v>1818</v>
      </c>
      <c r="P74" s="5" t="s">
        <v>557</v>
      </c>
      <c r="Q74" s="5" t="s">
        <v>1819</v>
      </c>
      <c r="R74" s="5" t="s">
        <v>1820</v>
      </c>
      <c r="S74" s="5">
        <v>630</v>
      </c>
      <c r="T74" s="5">
        <v>10</v>
      </c>
      <c r="U74" s="5">
        <v>10</v>
      </c>
      <c r="V74" s="5" t="s">
        <v>553</v>
      </c>
    </row>
    <row r="75" spans="1:22" x14ac:dyDescent="0.3">
      <c r="A75" s="5">
        <v>15</v>
      </c>
      <c r="B75" s="5">
        <v>1501</v>
      </c>
      <c r="D75" s="5" t="s">
        <v>28</v>
      </c>
      <c r="E75" s="5" t="s">
        <v>192</v>
      </c>
      <c r="G75" s="5" t="s">
        <v>546</v>
      </c>
      <c r="H75" s="5" t="s">
        <v>193</v>
      </c>
      <c r="I75" s="5" t="s">
        <v>653</v>
      </c>
      <c r="J75" s="5" t="s">
        <v>557</v>
      </c>
      <c r="K75" s="5" t="s">
        <v>654</v>
      </c>
      <c r="L75" s="5" t="s">
        <v>655</v>
      </c>
      <c r="M75" s="5">
        <v>1100</v>
      </c>
      <c r="O75" s="5" t="s">
        <v>656</v>
      </c>
      <c r="P75" s="5" t="s">
        <v>557</v>
      </c>
      <c r="Q75" s="5" t="s">
        <v>654</v>
      </c>
      <c r="R75" s="5" t="s">
        <v>657</v>
      </c>
      <c r="S75" s="5">
        <v>3000</v>
      </c>
      <c r="T75" s="5">
        <v>10</v>
      </c>
      <c r="U75" s="5">
        <v>10</v>
      </c>
      <c r="V75" s="5" t="s">
        <v>553</v>
      </c>
    </row>
    <row r="76" spans="1:22" x14ac:dyDescent="0.3">
      <c r="A76" s="5">
        <v>252</v>
      </c>
      <c r="B76" s="5">
        <v>1739</v>
      </c>
      <c r="C76" s="5" t="s">
        <v>569</v>
      </c>
      <c r="D76" s="5" t="s">
        <v>119</v>
      </c>
      <c r="E76" s="5" t="s">
        <v>194</v>
      </c>
      <c r="G76" s="5" t="s">
        <v>546</v>
      </c>
      <c r="H76" s="5" t="s">
        <v>195</v>
      </c>
      <c r="I76" s="5" t="s">
        <v>1916</v>
      </c>
      <c r="J76" s="5" t="s">
        <v>557</v>
      </c>
      <c r="K76" s="5" t="s">
        <v>1214</v>
      </c>
      <c r="L76" s="5" t="s">
        <v>1917</v>
      </c>
      <c r="M76" s="5">
        <v>325</v>
      </c>
      <c r="O76" s="5" t="s">
        <v>1918</v>
      </c>
      <c r="P76" s="5" t="s">
        <v>557</v>
      </c>
      <c r="Q76" s="5" t="s">
        <v>992</v>
      </c>
      <c r="R76" s="5" t="s">
        <v>1919</v>
      </c>
      <c r="S76" s="5">
        <v>350</v>
      </c>
      <c r="T76" s="5">
        <v>10</v>
      </c>
      <c r="U76" s="5">
        <v>15</v>
      </c>
      <c r="V76" s="5" t="s">
        <v>553</v>
      </c>
    </row>
    <row r="77" spans="1:22" x14ac:dyDescent="0.3">
      <c r="A77" s="5">
        <v>207</v>
      </c>
      <c r="B77" s="5">
        <v>1694</v>
      </c>
      <c r="C77" s="5" t="s">
        <v>569</v>
      </c>
      <c r="D77" s="5" t="s">
        <v>78</v>
      </c>
      <c r="E77" s="5" t="s">
        <v>1672</v>
      </c>
      <c r="F77" s="5" t="s">
        <v>648</v>
      </c>
      <c r="G77" s="5" t="s">
        <v>562</v>
      </c>
      <c r="H77" s="5" t="s">
        <v>486</v>
      </c>
      <c r="I77" s="5" t="s">
        <v>383</v>
      </c>
      <c r="J77" s="5" t="s">
        <v>557</v>
      </c>
      <c r="K77" s="5" t="s">
        <v>992</v>
      </c>
      <c r="L77" s="5" t="s">
        <v>1673</v>
      </c>
      <c r="M77" s="5" t="s">
        <v>1674</v>
      </c>
      <c r="O77" s="5" t="s">
        <v>1550</v>
      </c>
      <c r="P77" s="5" t="s">
        <v>557</v>
      </c>
      <c r="Q77" s="5" t="s">
        <v>992</v>
      </c>
      <c r="R77" s="5" t="s">
        <v>1675</v>
      </c>
      <c r="S77" s="5">
        <v>650</v>
      </c>
      <c r="T77" s="5">
        <v>15</v>
      </c>
      <c r="U77" s="5">
        <v>10</v>
      </c>
      <c r="V77" s="5" t="s">
        <v>553</v>
      </c>
    </row>
    <row r="78" spans="1:22" x14ac:dyDescent="0.3">
      <c r="A78" s="5">
        <v>116</v>
      </c>
      <c r="B78" s="5">
        <v>1603</v>
      </c>
      <c r="D78" s="5" t="s">
        <v>127</v>
      </c>
      <c r="E78" s="5" t="s">
        <v>128</v>
      </c>
      <c r="G78" s="5" t="s">
        <v>546</v>
      </c>
      <c r="H78" s="5" t="s">
        <v>129</v>
      </c>
      <c r="I78" s="5" t="s">
        <v>1216</v>
      </c>
      <c r="J78" s="5" t="s">
        <v>557</v>
      </c>
      <c r="K78" s="5" t="s">
        <v>1217</v>
      </c>
      <c r="L78" s="5" t="s">
        <v>1218</v>
      </c>
      <c r="M78" s="5">
        <v>275</v>
      </c>
      <c r="O78" s="5" t="s">
        <v>1219</v>
      </c>
      <c r="P78" s="5" t="s">
        <v>557</v>
      </c>
      <c r="Q78" s="5" t="s">
        <v>1220</v>
      </c>
      <c r="R78" s="5" t="s">
        <v>384</v>
      </c>
      <c r="S78" s="5">
        <v>300</v>
      </c>
      <c r="T78" s="5">
        <v>10</v>
      </c>
      <c r="U78" s="5">
        <v>10</v>
      </c>
      <c r="V78" s="5" t="s">
        <v>553</v>
      </c>
    </row>
    <row r="79" spans="1:22" x14ac:dyDescent="0.3">
      <c r="A79" s="5">
        <v>167</v>
      </c>
      <c r="B79" s="5">
        <v>1654</v>
      </c>
      <c r="D79" s="5" t="s">
        <v>88</v>
      </c>
      <c r="E79" s="5" t="s">
        <v>43</v>
      </c>
      <c r="G79" s="5" t="s">
        <v>546</v>
      </c>
      <c r="H79" s="5" t="s">
        <v>1462</v>
      </c>
      <c r="I79" s="5" t="s">
        <v>1463</v>
      </c>
      <c r="J79" s="5" t="s">
        <v>557</v>
      </c>
      <c r="K79" s="5" t="s">
        <v>1464</v>
      </c>
      <c r="L79" s="5" t="s">
        <v>1465</v>
      </c>
      <c r="M79" s="5">
        <v>850</v>
      </c>
      <c r="P79" s="5" t="s">
        <v>557</v>
      </c>
      <c r="T79" s="5">
        <v>10</v>
      </c>
      <c r="U79" s="5">
        <v>10</v>
      </c>
      <c r="V79" s="5" t="s">
        <v>553</v>
      </c>
    </row>
    <row r="80" spans="1:22" x14ac:dyDescent="0.3">
      <c r="A80" s="5">
        <v>44</v>
      </c>
      <c r="B80" s="5">
        <v>1530</v>
      </c>
      <c r="D80" s="5" t="s">
        <v>328</v>
      </c>
      <c r="E80" s="5" t="s">
        <v>329</v>
      </c>
      <c r="G80" s="5" t="s">
        <v>546</v>
      </c>
      <c r="H80" s="5" t="s">
        <v>330</v>
      </c>
      <c r="I80" s="5" t="s">
        <v>814</v>
      </c>
      <c r="J80" s="5" t="s">
        <v>586</v>
      </c>
      <c r="K80" s="5" t="s">
        <v>815</v>
      </c>
      <c r="L80" s="5" t="s">
        <v>816</v>
      </c>
      <c r="M80" s="5">
        <v>825</v>
      </c>
      <c r="O80" s="5" t="s">
        <v>817</v>
      </c>
      <c r="P80" s="5" t="s">
        <v>586</v>
      </c>
      <c r="Q80" s="5" t="s">
        <v>818</v>
      </c>
      <c r="R80" s="5" t="s">
        <v>819</v>
      </c>
      <c r="S80" s="5">
        <v>595</v>
      </c>
      <c r="T80" s="5">
        <v>10</v>
      </c>
      <c r="U80" s="5">
        <v>10</v>
      </c>
      <c r="V80" s="5" t="s">
        <v>553</v>
      </c>
    </row>
    <row r="81" spans="1:22" x14ac:dyDescent="0.3">
      <c r="A81" s="5">
        <v>81</v>
      </c>
      <c r="B81" s="5">
        <v>1568</v>
      </c>
      <c r="C81" s="5" t="s">
        <v>569</v>
      </c>
      <c r="D81" s="5" t="s">
        <v>328</v>
      </c>
      <c r="E81" s="5" t="s">
        <v>329</v>
      </c>
      <c r="G81" s="5" t="s">
        <v>546</v>
      </c>
      <c r="H81" s="5" t="s">
        <v>330</v>
      </c>
      <c r="I81" s="5" t="s">
        <v>814</v>
      </c>
      <c r="J81" s="5" t="s">
        <v>586</v>
      </c>
      <c r="K81" s="5" t="s">
        <v>815</v>
      </c>
      <c r="L81" s="5" t="s">
        <v>816</v>
      </c>
      <c r="M81" s="5">
        <v>825</v>
      </c>
      <c r="O81" s="5" t="s">
        <v>817</v>
      </c>
      <c r="P81" s="5" t="s">
        <v>586</v>
      </c>
      <c r="Q81" s="5" t="s">
        <v>818</v>
      </c>
      <c r="R81" s="5" t="s">
        <v>819</v>
      </c>
      <c r="S81" s="5">
        <v>595</v>
      </c>
      <c r="T81" s="5">
        <v>10</v>
      </c>
      <c r="U81" s="5">
        <v>10</v>
      </c>
      <c r="V81" s="5" t="s">
        <v>553</v>
      </c>
    </row>
    <row r="82" spans="1:22" x14ac:dyDescent="0.3">
      <c r="A82" s="5">
        <v>60</v>
      </c>
      <c r="B82" s="5">
        <v>1547</v>
      </c>
      <c r="D82" s="5" t="s">
        <v>57</v>
      </c>
      <c r="E82" s="5" t="s">
        <v>920</v>
      </c>
      <c r="G82" s="5" t="s">
        <v>562</v>
      </c>
      <c r="H82" s="5" t="s">
        <v>921</v>
      </c>
      <c r="I82" s="5" t="s">
        <v>922</v>
      </c>
      <c r="J82" s="5" t="s">
        <v>689</v>
      </c>
      <c r="K82" s="5" t="s">
        <v>923</v>
      </c>
      <c r="L82" s="5" t="s">
        <v>924</v>
      </c>
      <c r="M82" s="5">
        <v>150</v>
      </c>
      <c r="O82" s="5" t="s">
        <v>925</v>
      </c>
      <c r="P82" s="5" t="s">
        <v>689</v>
      </c>
      <c r="Q82" s="5" t="s">
        <v>923</v>
      </c>
      <c r="R82" s="5" t="s">
        <v>926</v>
      </c>
      <c r="S82" s="5">
        <v>150</v>
      </c>
      <c r="T82" s="5">
        <v>15</v>
      </c>
      <c r="U82" s="5">
        <v>15</v>
      </c>
      <c r="V82" s="5" t="s">
        <v>553</v>
      </c>
    </row>
    <row r="83" spans="1:22" x14ac:dyDescent="0.3">
      <c r="A83" s="5">
        <v>239</v>
      </c>
      <c r="B83" s="5">
        <v>1726</v>
      </c>
      <c r="D83" s="5" t="s">
        <v>1831</v>
      </c>
      <c r="E83" s="5" t="s">
        <v>1832</v>
      </c>
      <c r="G83" s="5" t="s">
        <v>562</v>
      </c>
      <c r="H83" s="5" t="s">
        <v>503</v>
      </c>
      <c r="I83" s="5" t="s">
        <v>1833</v>
      </c>
      <c r="J83" s="5" t="s">
        <v>689</v>
      </c>
      <c r="K83" s="5" t="s">
        <v>1834</v>
      </c>
      <c r="L83" s="5" t="s">
        <v>1835</v>
      </c>
      <c r="M83" s="5">
        <v>300</v>
      </c>
      <c r="O83" s="5" t="s">
        <v>1836</v>
      </c>
      <c r="P83" s="5" t="s">
        <v>557</v>
      </c>
      <c r="Q83" s="5" t="s">
        <v>1837</v>
      </c>
      <c r="R83" s="5" t="s">
        <v>1838</v>
      </c>
      <c r="S83" s="5">
        <v>150</v>
      </c>
      <c r="T83" s="5">
        <v>15</v>
      </c>
      <c r="U83" s="5">
        <v>15</v>
      </c>
      <c r="V83" s="5" t="s">
        <v>553</v>
      </c>
    </row>
    <row r="84" spans="1:22" x14ac:dyDescent="0.3">
      <c r="A84" s="5">
        <v>219</v>
      </c>
      <c r="B84" s="5">
        <v>1706</v>
      </c>
      <c r="D84" s="5" t="s">
        <v>28</v>
      </c>
      <c r="E84" s="5" t="s">
        <v>1733</v>
      </c>
      <c r="G84" s="5" t="s">
        <v>546</v>
      </c>
      <c r="H84" s="5" t="s">
        <v>197</v>
      </c>
      <c r="I84" s="5" t="s">
        <v>1734</v>
      </c>
      <c r="J84" s="5" t="s">
        <v>557</v>
      </c>
      <c r="K84" s="5" t="s">
        <v>684</v>
      </c>
      <c r="L84" s="5" t="s">
        <v>1735</v>
      </c>
      <c r="M84" s="5" t="s">
        <v>567</v>
      </c>
      <c r="P84" s="5" t="s">
        <v>557</v>
      </c>
      <c r="T84" s="5">
        <v>10</v>
      </c>
      <c r="U84" s="5">
        <v>15</v>
      </c>
      <c r="V84" s="5" t="s">
        <v>553</v>
      </c>
    </row>
    <row r="85" spans="1:22" x14ac:dyDescent="0.3">
      <c r="A85" s="5">
        <v>92</v>
      </c>
      <c r="B85" s="5">
        <v>1579</v>
      </c>
      <c r="D85" s="5" t="s">
        <v>1091</v>
      </c>
      <c r="E85" s="5" t="s">
        <v>1092</v>
      </c>
      <c r="F85" s="5" t="s">
        <v>648</v>
      </c>
      <c r="G85" s="5" t="s">
        <v>562</v>
      </c>
      <c r="H85" s="5" t="s">
        <v>426</v>
      </c>
      <c r="I85" s="5" t="s">
        <v>1093</v>
      </c>
      <c r="J85" s="5" t="s">
        <v>557</v>
      </c>
      <c r="K85" s="5" t="s">
        <v>378</v>
      </c>
      <c r="L85" s="5" t="s">
        <v>1094</v>
      </c>
      <c r="M85" s="5" t="s">
        <v>567</v>
      </c>
      <c r="O85" s="5" t="s">
        <v>1095</v>
      </c>
      <c r="P85" s="5" t="s">
        <v>557</v>
      </c>
      <c r="Q85" s="5" t="s">
        <v>377</v>
      </c>
      <c r="R85" s="5" t="s">
        <v>1096</v>
      </c>
      <c r="S85" s="5">
        <v>600</v>
      </c>
      <c r="T85" s="5">
        <v>15</v>
      </c>
      <c r="U85" s="5">
        <v>15</v>
      </c>
      <c r="V85" s="5" t="s">
        <v>553</v>
      </c>
    </row>
    <row r="86" spans="1:22" x14ac:dyDescent="0.3">
      <c r="A86" s="5">
        <v>120</v>
      </c>
      <c r="B86" s="5">
        <v>1607</v>
      </c>
      <c r="D86" s="5" t="s">
        <v>1240</v>
      </c>
      <c r="E86" s="5" t="s">
        <v>198</v>
      </c>
      <c r="G86" s="5" t="s">
        <v>562</v>
      </c>
      <c r="H86" s="5" t="s">
        <v>441</v>
      </c>
      <c r="I86" s="5" t="s">
        <v>1241</v>
      </c>
      <c r="J86" s="5" t="s">
        <v>557</v>
      </c>
      <c r="K86" s="5" t="s">
        <v>380</v>
      </c>
      <c r="L86" s="5" t="s">
        <v>1242</v>
      </c>
      <c r="M86" s="5">
        <v>700</v>
      </c>
      <c r="O86" s="5" t="s">
        <v>1243</v>
      </c>
      <c r="P86" s="5" t="s">
        <v>557</v>
      </c>
      <c r="Q86" s="5" t="s">
        <v>380</v>
      </c>
      <c r="R86" s="5" t="s">
        <v>1242</v>
      </c>
      <c r="S86" s="5">
        <v>700</v>
      </c>
      <c r="T86" s="5">
        <v>15</v>
      </c>
      <c r="U86" s="5">
        <v>15</v>
      </c>
      <c r="V86" s="5" t="s">
        <v>553</v>
      </c>
    </row>
    <row r="87" spans="1:22" x14ac:dyDescent="0.3">
      <c r="A87" s="5">
        <v>175</v>
      </c>
      <c r="B87" s="5">
        <v>1662</v>
      </c>
      <c r="D87" s="5" t="s">
        <v>1505</v>
      </c>
      <c r="E87" s="5" t="s">
        <v>1506</v>
      </c>
      <c r="F87" s="5" t="s">
        <v>648</v>
      </c>
      <c r="G87" s="5" t="s">
        <v>562</v>
      </c>
      <c r="H87" s="5" t="s">
        <v>468</v>
      </c>
      <c r="I87" s="5" t="s">
        <v>1507</v>
      </c>
      <c r="J87" s="5" t="s">
        <v>557</v>
      </c>
      <c r="K87" s="5" t="s">
        <v>1508</v>
      </c>
      <c r="L87" s="5" t="s">
        <v>1509</v>
      </c>
      <c r="M87" s="5">
        <v>350</v>
      </c>
      <c r="O87" s="5" t="s">
        <v>1510</v>
      </c>
      <c r="P87" s="5" t="s">
        <v>557</v>
      </c>
      <c r="Q87" s="5" t="s">
        <v>1508</v>
      </c>
      <c r="R87" s="5" t="s">
        <v>1511</v>
      </c>
      <c r="S87" s="5">
        <v>300</v>
      </c>
      <c r="T87" s="5">
        <v>15</v>
      </c>
      <c r="U87" s="5">
        <v>10</v>
      </c>
      <c r="V87" s="5" t="s">
        <v>553</v>
      </c>
    </row>
    <row r="88" spans="1:22" x14ac:dyDescent="0.3">
      <c r="A88" s="5">
        <v>27</v>
      </c>
      <c r="B88" s="5">
        <v>1513</v>
      </c>
      <c r="D88" s="5" t="s">
        <v>200</v>
      </c>
      <c r="E88" s="5" t="s">
        <v>201</v>
      </c>
      <c r="G88" s="5" t="s">
        <v>546</v>
      </c>
      <c r="H88" s="5" t="s">
        <v>202</v>
      </c>
      <c r="I88" s="5" t="s">
        <v>723</v>
      </c>
      <c r="J88" s="5" t="s">
        <v>689</v>
      </c>
      <c r="K88" s="5" t="s">
        <v>724</v>
      </c>
      <c r="L88" s="5" t="s">
        <v>725</v>
      </c>
      <c r="M88" s="5">
        <v>700</v>
      </c>
      <c r="O88" s="5" t="s">
        <v>726</v>
      </c>
      <c r="P88" s="5" t="s">
        <v>689</v>
      </c>
      <c r="Q88" s="5" t="s">
        <v>724</v>
      </c>
      <c r="R88" s="5" t="s">
        <v>727</v>
      </c>
      <c r="S88" s="5">
        <v>300</v>
      </c>
      <c r="T88" s="5">
        <v>10</v>
      </c>
      <c r="U88" s="5">
        <v>10</v>
      </c>
      <c r="V88" s="5" t="s">
        <v>553</v>
      </c>
    </row>
    <row r="89" spans="1:22" x14ac:dyDescent="0.3">
      <c r="A89" s="5">
        <v>171</v>
      </c>
      <c r="B89" s="5">
        <v>1658</v>
      </c>
      <c r="D89" s="5" t="s">
        <v>166</v>
      </c>
      <c r="E89" s="5" t="s">
        <v>1480</v>
      </c>
      <c r="G89" s="5" t="s">
        <v>562</v>
      </c>
      <c r="H89" s="5" t="s">
        <v>1481</v>
      </c>
      <c r="I89" s="5" t="s">
        <v>1482</v>
      </c>
      <c r="J89" s="5" t="s">
        <v>586</v>
      </c>
      <c r="K89" s="5" t="s">
        <v>992</v>
      </c>
      <c r="L89" s="5" t="s">
        <v>1483</v>
      </c>
      <c r="M89" s="5">
        <v>600</v>
      </c>
      <c r="O89" s="5" t="s">
        <v>1484</v>
      </c>
      <c r="P89" s="5" t="s">
        <v>586</v>
      </c>
      <c r="Q89" s="5" t="s">
        <v>992</v>
      </c>
      <c r="R89" s="5" t="s">
        <v>1483</v>
      </c>
      <c r="S89" s="5">
        <v>600</v>
      </c>
      <c r="T89" s="5">
        <v>15</v>
      </c>
      <c r="U89" s="5">
        <v>10</v>
      </c>
      <c r="V89" s="5" t="s">
        <v>553</v>
      </c>
    </row>
    <row r="90" spans="1:22" x14ac:dyDescent="0.3">
      <c r="A90" s="5">
        <v>104</v>
      </c>
      <c r="B90" s="5">
        <v>1591</v>
      </c>
      <c r="D90" s="5" t="s">
        <v>382</v>
      </c>
      <c r="E90" s="5" t="s">
        <v>130</v>
      </c>
      <c r="F90" s="5" t="s">
        <v>648</v>
      </c>
      <c r="G90" s="5" t="s">
        <v>546</v>
      </c>
      <c r="H90" s="5" t="s">
        <v>434</v>
      </c>
      <c r="I90" s="5" t="s">
        <v>1151</v>
      </c>
      <c r="J90" s="5" t="s">
        <v>557</v>
      </c>
      <c r="K90" s="5" t="s">
        <v>380</v>
      </c>
      <c r="L90" s="5" t="s">
        <v>1152</v>
      </c>
      <c r="M90" s="5">
        <v>400</v>
      </c>
      <c r="O90" s="5" t="s">
        <v>1153</v>
      </c>
      <c r="P90" s="5" t="s">
        <v>557</v>
      </c>
      <c r="Q90" s="5" t="s">
        <v>380</v>
      </c>
      <c r="R90" s="5" t="s">
        <v>1154</v>
      </c>
      <c r="T90" s="5">
        <v>10</v>
      </c>
      <c r="U90" s="5">
        <v>10</v>
      </c>
      <c r="V90" s="5" t="s">
        <v>553</v>
      </c>
    </row>
    <row r="91" spans="1:22" x14ac:dyDescent="0.3">
      <c r="A91" s="5">
        <v>28</v>
      </c>
      <c r="B91" s="5">
        <v>1514</v>
      </c>
      <c r="D91" s="5" t="s">
        <v>203</v>
      </c>
      <c r="E91" s="5" t="s">
        <v>204</v>
      </c>
      <c r="G91" s="5" t="s">
        <v>546</v>
      </c>
      <c r="H91" s="5" t="s">
        <v>205</v>
      </c>
      <c r="I91" s="5" t="s">
        <v>728</v>
      </c>
      <c r="J91" s="5" t="s">
        <v>557</v>
      </c>
      <c r="K91" s="5" t="s">
        <v>380</v>
      </c>
      <c r="L91" s="5" t="s">
        <v>729</v>
      </c>
      <c r="M91" s="5">
        <v>5150</v>
      </c>
      <c r="O91" s="5" t="s">
        <v>730</v>
      </c>
      <c r="P91" s="5" t="s">
        <v>557</v>
      </c>
      <c r="Q91" s="5" t="s">
        <v>731</v>
      </c>
      <c r="R91" s="5" t="s">
        <v>732</v>
      </c>
      <c r="S91" s="5">
        <v>3750</v>
      </c>
      <c r="T91" s="5">
        <v>10</v>
      </c>
      <c r="U91" s="5">
        <v>10</v>
      </c>
      <c r="V91" s="5" t="s">
        <v>553</v>
      </c>
    </row>
    <row r="92" spans="1:22" x14ac:dyDescent="0.3">
      <c r="A92" s="5">
        <v>34</v>
      </c>
      <c r="B92" s="5">
        <v>1520</v>
      </c>
      <c r="D92" s="5" t="s">
        <v>760</v>
      </c>
      <c r="E92" s="5" t="s">
        <v>761</v>
      </c>
      <c r="G92" s="5" t="s">
        <v>562</v>
      </c>
      <c r="H92" s="5" t="s">
        <v>403</v>
      </c>
      <c r="I92" s="5" t="s">
        <v>762</v>
      </c>
      <c r="J92" s="5" t="s">
        <v>548</v>
      </c>
      <c r="K92" s="5" t="s">
        <v>763</v>
      </c>
      <c r="L92" s="5" t="s">
        <v>764</v>
      </c>
      <c r="M92" s="5">
        <v>500</v>
      </c>
      <c r="O92" s="5" t="s">
        <v>765</v>
      </c>
      <c r="P92" s="5" t="s">
        <v>548</v>
      </c>
      <c r="Q92" s="5" t="s">
        <v>766</v>
      </c>
      <c r="R92" s="5" t="s">
        <v>764</v>
      </c>
      <c r="S92" s="5">
        <v>500</v>
      </c>
      <c r="T92" s="5">
        <v>15</v>
      </c>
      <c r="U92" s="5">
        <v>15</v>
      </c>
      <c r="V92" s="5" t="s">
        <v>553</v>
      </c>
    </row>
    <row r="93" spans="1:22" x14ac:dyDescent="0.3">
      <c r="A93" s="5">
        <v>146</v>
      </c>
      <c r="B93" s="5">
        <v>1633</v>
      </c>
      <c r="D93" s="5" t="s">
        <v>1358</v>
      </c>
      <c r="E93" s="5" t="s">
        <v>1359</v>
      </c>
      <c r="G93" s="5" t="s">
        <v>562</v>
      </c>
      <c r="H93" s="5" t="s">
        <v>455</v>
      </c>
      <c r="I93" s="5" t="s">
        <v>1360</v>
      </c>
      <c r="J93" s="5" t="s">
        <v>557</v>
      </c>
      <c r="K93" s="5" t="s">
        <v>381</v>
      </c>
      <c r="L93" s="5" t="s">
        <v>970</v>
      </c>
      <c r="M93" s="5">
        <v>250</v>
      </c>
      <c r="O93" s="5" t="s">
        <v>1361</v>
      </c>
      <c r="P93" s="5" t="s">
        <v>557</v>
      </c>
      <c r="Q93" s="5" t="s">
        <v>381</v>
      </c>
      <c r="R93" s="5" t="s">
        <v>1362</v>
      </c>
      <c r="S93" s="5">
        <v>160</v>
      </c>
      <c r="T93" s="5">
        <v>15</v>
      </c>
      <c r="U93" s="5">
        <v>15</v>
      </c>
      <c r="V93" s="5" t="s">
        <v>553</v>
      </c>
    </row>
    <row r="94" spans="1:22" x14ac:dyDescent="0.3">
      <c r="A94" s="5">
        <v>263</v>
      </c>
      <c r="B94" s="5">
        <v>1750</v>
      </c>
      <c r="C94" s="5" t="s">
        <v>569</v>
      </c>
      <c r="D94" s="5" t="s">
        <v>223</v>
      </c>
      <c r="E94" s="5" t="s">
        <v>1971</v>
      </c>
      <c r="G94" s="5" t="s">
        <v>562</v>
      </c>
      <c r="H94" s="5" t="s">
        <v>518</v>
      </c>
      <c r="I94" s="5" t="s">
        <v>1972</v>
      </c>
      <c r="J94" s="5" t="s">
        <v>557</v>
      </c>
      <c r="K94" s="5" t="s">
        <v>377</v>
      </c>
      <c r="L94" s="5" t="s">
        <v>1973</v>
      </c>
      <c r="M94" s="5">
        <v>525</v>
      </c>
      <c r="O94" s="5" t="s">
        <v>1974</v>
      </c>
      <c r="P94" s="5" t="s">
        <v>557</v>
      </c>
      <c r="Q94" s="5" t="s">
        <v>1975</v>
      </c>
      <c r="R94" s="5" t="s">
        <v>1976</v>
      </c>
      <c r="S94" s="5">
        <v>295</v>
      </c>
      <c r="T94" s="5">
        <v>15</v>
      </c>
      <c r="U94" s="5">
        <v>15</v>
      </c>
      <c r="V94" s="5" t="s">
        <v>553</v>
      </c>
    </row>
    <row r="95" spans="1:22" x14ac:dyDescent="0.3">
      <c r="A95" s="5">
        <v>130</v>
      </c>
      <c r="B95" s="5">
        <v>1617</v>
      </c>
      <c r="D95" s="5" t="s">
        <v>1290</v>
      </c>
      <c r="E95" s="5" t="s">
        <v>1291</v>
      </c>
      <c r="G95" s="5" t="s">
        <v>562</v>
      </c>
      <c r="H95" s="5" t="s">
        <v>1292</v>
      </c>
      <c r="I95" s="5" t="s">
        <v>1293</v>
      </c>
      <c r="J95" s="5" t="s">
        <v>557</v>
      </c>
      <c r="K95" s="5" t="s">
        <v>882</v>
      </c>
      <c r="L95" s="5" t="s">
        <v>1294</v>
      </c>
      <c r="M95" s="5">
        <v>125</v>
      </c>
      <c r="O95" s="5" t="s">
        <v>1295</v>
      </c>
      <c r="P95" s="5" t="s">
        <v>557</v>
      </c>
      <c r="Q95" s="5" t="s">
        <v>1104</v>
      </c>
      <c r="R95" s="5" t="s">
        <v>1296</v>
      </c>
      <c r="S95" s="5" t="s">
        <v>567</v>
      </c>
      <c r="T95" s="5">
        <v>15</v>
      </c>
      <c r="U95" s="5">
        <v>15</v>
      </c>
      <c r="V95" s="5" t="s">
        <v>553</v>
      </c>
    </row>
    <row r="96" spans="1:22" x14ac:dyDescent="0.3">
      <c r="A96" s="5">
        <v>72</v>
      </c>
      <c r="B96" s="5">
        <v>1559</v>
      </c>
      <c r="D96" s="5" t="s">
        <v>986</v>
      </c>
      <c r="E96" s="5" t="s">
        <v>987</v>
      </c>
      <c r="G96" s="5" t="s">
        <v>562</v>
      </c>
      <c r="H96" s="5" t="s">
        <v>988</v>
      </c>
      <c r="I96" s="5" t="s">
        <v>989</v>
      </c>
      <c r="J96" s="5" t="s">
        <v>557</v>
      </c>
      <c r="K96" s="5" t="s">
        <v>684</v>
      </c>
      <c r="L96" s="5" t="s">
        <v>990</v>
      </c>
      <c r="M96" s="5">
        <v>400</v>
      </c>
      <c r="P96" s="5" t="s">
        <v>557</v>
      </c>
      <c r="T96" s="5">
        <v>15</v>
      </c>
      <c r="U96" s="5">
        <v>15</v>
      </c>
      <c r="V96" s="5" t="s">
        <v>553</v>
      </c>
    </row>
    <row r="97" spans="1:22" x14ac:dyDescent="0.3">
      <c r="A97" s="5">
        <v>152</v>
      </c>
      <c r="B97" s="5">
        <v>1639</v>
      </c>
      <c r="D97" s="5" t="s">
        <v>207</v>
      </c>
      <c r="E97" s="5" t="s">
        <v>208</v>
      </c>
      <c r="G97" s="5" t="s">
        <v>546</v>
      </c>
      <c r="H97" s="5" t="s">
        <v>209</v>
      </c>
      <c r="I97" s="5" t="s">
        <v>1390</v>
      </c>
      <c r="J97" s="5" t="s">
        <v>557</v>
      </c>
      <c r="K97" s="5" t="s">
        <v>1104</v>
      </c>
      <c r="L97" s="5" t="s">
        <v>1391</v>
      </c>
      <c r="M97" s="5">
        <v>180</v>
      </c>
      <c r="O97" s="5" t="s">
        <v>1392</v>
      </c>
      <c r="P97" s="5" t="s">
        <v>557</v>
      </c>
      <c r="Q97" s="5" t="s">
        <v>882</v>
      </c>
      <c r="R97" s="5" t="s">
        <v>384</v>
      </c>
      <c r="S97" s="5">
        <v>160</v>
      </c>
      <c r="T97" s="5">
        <v>10</v>
      </c>
      <c r="U97" s="5">
        <v>15</v>
      </c>
      <c r="V97" s="5" t="s">
        <v>553</v>
      </c>
    </row>
    <row r="98" spans="1:22" x14ac:dyDescent="0.3">
      <c r="A98" s="5">
        <v>126</v>
      </c>
      <c r="B98" s="5">
        <v>1613</v>
      </c>
      <c r="D98" s="5" t="s">
        <v>210</v>
      </c>
      <c r="E98" s="5" t="s">
        <v>211</v>
      </c>
      <c r="G98" s="5" t="s">
        <v>546</v>
      </c>
      <c r="H98" s="5" t="s">
        <v>355</v>
      </c>
      <c r="I98" s="5" t="s">
        <v>1269</v>
      </c>
      <c r="J98" s="5" t="s">
        <v>557</v>
      </c>
      <c r="K98" s="5" t="s">
        <v>850</v>
      </c>
      <c r="L98" s="5" t="s">
        <v>1270</v>
      </c>
      <c r="M98" s="5">
        <v>550</v>
      </c>
      <c r="O98" s="5" t="s">
        <v>1271</v>
      </c>
      <c r="P98" s="5" t="s">
        <v>557</v>
      </c>
      <c r="Q98" s="5" t="s">
        <v>850</v>
      </c>
      <c r="R98" s="5" t="s">
        <v>1272</v>
      </c>
      <c r="T98" s="5">
        <v>10</v>
      </c>
      <c r="U98" s="5">
        <v>10</v>
      </c>
      <c r="V98" s="5" t="s">
        <v>553</v>
      </c>
    </row>
    <row r="99" spans="1:22" x14ac:dyDescent="0.3">
      <c r="A99" s="5">
        <v>1</v>
      </c>
      <c r="B99" s="5">
        <v>1487</v>
      </c>
      <c r="D99" s="5" t="s">
        <v>42</v>
      </c>
      <c r="E99" s="5" t="s">
        <v>561</v>
      </c>
      <c r="G99" s="5" t="s">
        <v>562</v>
      </c>
      <c r="H99" s="5" t="s">
        <v>563</v>
      </c>
      <c r="I99" s="5" t="s">
        <v>564</v>
      </c>
      <c r="J99" s="5" t="s">
        <v>557</v>
      </c>
      <c r="K99" s="5" t="s">
        <v>565</v>
      </c>
      <c r="L99" s="5" t="s">
        <v>566</v>
      </c>
      <c r="M99" s="5" t="s">
        <v>567</v>
      </c>
      <c r="O99" s="5" t="s">
        <v>568</v>
      </c>
      <c r="P99" s="5" t="s">
        <v>557</v>
      </c>
      <c r="Q99" s="5" t="s">
        <v>565</v>
      </c>
      <c r="R99" s="5" t="s">
        <v>566</v>
      </c>
      <c r="S99" s="5" t="s">
        <v>567</v>
      </c>
      <c r="T99" s="5">
        <v>15</v>
      </c>
      <c r="U99" s="5">
        <v>15</v>
      </c>
      <c r="V99" s="5" t="s">
        <v>553</v>
      </c>
    </row>
    <row r="100" spans="1:22" x14ac:dyDescent="0.3">
      <c r="B100" s="5">
        <v>1485</v>
      </c>
      <c r="D100" s="5" t="s">
        <v>554</v>
      </c>
      <c r="E100" s="5" t="s">
        <v>555</v>
      </c>
      <c r="G100" s="5" t="s">
        <v>546</v>
      </c>
      <c r="H100" s="5" t="s">
        <v>388</v>
      </c>
      <c r="I100" s="5" t="s">
        <v>556</v>
      </c>
      <c r="J100" s="5" t="s">
        <v>557</v>
      </c>
      <c r="K100" s="5" t="s">
        <v>558</v>
      </c>
      <c r="L100" s="5" t="s">
        <v>559</v>
      </c>
      <c r="M100" s="5">
        <v>10</v>
      </c>
      <c r="O100" s="5" t="s">
        <v>560</v>
      </c>
      <c r="P100" s="5" t="s">
        <v>557</v>
      </c>
      <c r="Q100" s="5" t="s">
        <v>558</v>
      </c>
      <c r="R100" s="5" t="s">
        <v>559</v>
      </c>
      <c r="S100" s="5">
        <v>10</v>
      </c>
      <c r="T100" s="5">
        <v>10</v>
      </c>
      <c r="U100" s="5">
        <v>10</v>
      </c>
      <c r="V100" s="5" t="s">
        <v>553</v>
      </c>
    </row>
    <row r="101" spans="1:22" x14ac:dyDescent="0.3">
      <c r="B101" s="5">
        <v>1486</v>
      </c>
      <c r="D101" s="5" t="s">
        <v>554</v>
      </c>
      <c r="E101" s="5" t="s">
        <v>555</v>
      </c>
      <c r="G101" s="5" t="s">
        <v>546</v>
      </c>
      <c r="H101" s="5" t="s">
        <v>388</v>
      </c>
      <c r="I101" s="5" t="s">
        <v>558</v>
      </c>
      <c r="J101" s="5" t="s">
        <v>557</v>
      </c>
      <c r="K101" s="5" t="s">
        <v>558</v>
      </c>
      <c r="L101" s="5" t="s">
        <v>558</v>
      </c>
      <c r="M101" s="5" t="s">
        <v>558</v>
      </c>
      <c r="P101" s="5" t="s">
        <v>557</v>
      </c>
      <c r="T101" s="5">
        <v>10</v>
      </c>
      <c r="U101" s="5">
        <v>10</v>
      </c>
      <c r="V101" s="5" t="s">
        <v>553</v>
      </c>
    </row>
    <row r="102" spans="1:22" x14ac:dyDescent="0.3">
      <c r="A102" s="5">
        <v>55</v>
      </c>
      <c r="B102" s="5">
        <v>1542</v>
      </c>
      <c r="D102" s="5" t="s">
        <v>206</v>
      </c>
      <c r="E102" s="5" t="s">
        <v>886</v>
      </c>
      <c r="G102" s="5" t="s">
        <v>562</v>
      </c>
      <c r="H102" s="5" t="s">
        <v>412</v>
      </c>
      <c r="I102" s="5" t="s">
        <v>887</v>
      </c>
      <c r="J102" s="5" t="s">
        <v>689</v>
      </c>
      <c r="K102" s="5" t="s">
        <v>888</v>
      </c>
      <c r="L102" s="5" t="s">
        <v>889</v>
      </c>
      <c r="M102" s="5">
        <v>50</v>
      </c>
      <c r="O102" s="5" t="s">
        <v>890</v>
      </c>
      <c r="P102" s="5" t="s">
        <v>689</v>
      </c>
      <c r="Q102" s="5" t="s">
        <v>888</v>
      </c>
      <c r="R102" s="5" t="s">
        <v>889</v>
      </c>
      <c r="S102" s="5">
        <v>50</v>
      </c>
      <c r="T102" s="5">
        <v>15</v>
      </c>
      <c r="U102" s="5">
        <v>15</v>
      </c>
      <c r="V102" s="5" t="s">
        <v>553</v>
      </c>
    </row>
    <row r="103" spans="1:22" x14ac:dyDescent="0.3">
      <c r="A103" s="5">
        <v>38</v>
      </c>
      <c r="B103" s="5">
        <v>1524</v>
      </c>
      <c r="D103" s="5" t="s">
        <v>206</v>
      </c>
      <c r="E103" s="5" t="s">
        <v>780</v>
      </c>
      <c r="G103" s="5" t="s">
        <v>562</v>
      </c>
      <c r="H103" s="5" t="s">
        <v>404</v>
      </c>
      <c r="I103" s="5" t="s">
        <v>781</v>
      </c>
      <c r="J103" s="5" t="s">
        <v>593</v>
      </c>
      <c r="K103" s="5" t="s">
        <v>782</v>
      </c>
      <c r="L103" s="5" t="s">
        <v>783</v>
      </c>
      <c r="M103" s="5">
        <v>2500</v>
      </c>
      <c r="N103" s="5">
        <v>12</v>
      </c>
      <c r="O103" s="5" t="s">
        <v>784</v>
      </c>
      <c r="P103" s="5" t="s">
        <v>593</v>
      </c>
      <c r="Q103" s="5" t="s">
        <v>785</v>
      </c>
      <c r="R103" s="5" t="s">
        <v>786</v>
      </c>
      <c r="S103" s="5">
        <v>2500</v>
      </c>
      <c r="T103" s="5">
        <v>15</v>
      </c>
      <c r="U103" s="5">
        <v>15</v>
      </c>
      <c r="V103" s="5" t="s">
        <v>553</v>
      </c>
    </row>
    <row r="104" spans="1:22" x14ac:dyDescent="0.3">
      <c r="A104" s="5">
        <v>242</v>
      </c>
      <c r="B104" s="5">
        <v>1729</v>
      </c>
      <c r="C104" s="5" t="s">
        <v>569</v>
      </c>
      <c r="D104" s="5" t="s">
        <v>1851</v>
      </c>
      <c r="E104" s="5" t="s">
        <v>46</v>
      </c>
      <c r="G104" s="5" t="s">
        <v>546</v>
      </c>
      <c r="H104" s="5" t="s">
        <v>47</v>
      </c>
      <c r="I104" s="5" t="s">
        <v>1852</v>
      </c>
      <c r="J104" s="5" t="s">
        <v>557</v>
      </c>
      <c r="K104" s="5" t="s">
        <v>1853</v>
      </c>
      <c r="L104" s="5" t="s">
        <v>1854</v>
      </c>
      <c r="M104" s="5">
        <v>150</v>
      </c>
      <c r="P104" s="5" t="s">
        <v>557</v>
      </c>
      <c r="T104" s="5">
        <v>10</v>
      </c>
      <c r="U104" s="5">
        <v>15</v>
      </c>
      <c r="V104" s="5" t="s">
        <v>553</v>
      </c>
    </row>
    <row r="105" spans="1:22" x14ac:dyDescent="0.3">
      <c r="A105" s="5">
        <v>267</v>
      </c>
      <c r="B105" s="5">
        <v>1754</v>
      </c>
      <c r="D105" s="5" t="s">
        <v>179</v>
      </c>
      <c r="E105" s="5" t="s">
        <v>46</v>
      </c>
      <c r="I105" s="5" t="s">
        <v>1984</v>
      </c>
      <c r="J105" s="5" t="s">
        <v>586</v>
      </c>
      <c r="K105" s="5" t="s">
        <v>1985</v>
      </c>
      <c r="L105" s="5" t="s">
        <v>1986</v>
      </c>
      <c r="M105" s="5">
        <v>340</v>
      </c>
      <c r="O105" s="5" t="s">
        <v>1987</v>
      </c>
      <c r="P105" s="5" t="s">
        <v>586</v>
      </c>
      <c r="Q105" s="5" t="s">
        <v>1985</v>
      </c>
      <c r="R105" s="5" t="s">
        <v>1988</v>
      </c>
      <c r="S105" s="5" t="s">
        <v>567</v>
      </c>
    </row>
    <row r="106" spans="1:22" x14ac:dyDescent="0.3">
      <c r="A106" s="5">
        <v>21</v>
      </c>
      <c r="B106" s="5">
        <v>1507</v>
      </c>
      <c r="D106" s="5" t="s">
        <v>686</v>
      </c>
      <c r="E106" s="5" t="s">
        <v>687</v>
      </c>
      <c r="G106" s="5" t="s">
        <v>562</v>
      </c>
      <c r="H106" s="5" t="s">
        <v>396</v>
      </c>
      <c r="I106" s="5" t="s">
        <v>688</v>
      </c>
      <c r="J106" s="5" t="s">
        <v>689</v>
      </c>
      <c r="K106" s="5" t="s">
        <v>690</v>
      </c>
      <c r="L106" s="5" t="s">
        <v>691</v>
      </c>
      <c r="M106" s="5">
        <v>325</v>
      </c>
      <c r="O106" s="5" t="s">
        <v>692</v>
      </c>
      <c r="P106" s="5" t="s">
        <v>557</v>
      </c>
      <c r="Q106" s="5" t="s">
        <v>693</v>
      </c>
      <c r="R106" s="5" t="s">
        <v>694</v>
      </c>
      <c r="S106" s="5">
        <v>350</v>
      </c>
      <c r="T106" s="5">
        <v>15</v>
      </c>
      <c r="U106" s="5">
        <v>15</v>
      </c>
      <c r="V106" s="5" t="s">
        <v>553</v>
      </c>
    </row>
    <row r="107" spans="1:22" x14ac:dyDescent="0.3">
      <c r="A107" s="5">
        <v>19</v>
      </c>
      <c r="B107" s="5">
        <v>1505</v>
      </c>
      <c r="D107" s="5" t="s">
        <v>677</v>
      </c>
      <c r="E107" s="5" t="s">
        <v>678</v>
      </c>
      <c r="G107" s="5" t="s">
        <v>562</v>
      </c>
      <c r="H107" s="5" t="s">
        <v>395</v>
      </c>
      <c r="I107" s="5" t="s">
        <v>679</v>
      </c>
      <c r="J107" s="5" t="s">
        <v>593</v>
      </c>
      <c r="K107" s="5" t="s">
        <v>680</v>
      </c>
      <c r="L107" s="5" t="s">
        <v>681</v>
      </c>
      <c r="M107" s="5">
        <v>200</v>
      </c>
      <c r="O107" s="5" t="s">
        <v>679</v>
      </c>
      <c r="P107" s="5" t="s">
        <v>593</v>
      </c>
      <c r="Q107" s="5" t="s">
        <v>680</v>
      </c>
      <c r="R107" s="5" t="s">
        <v>682</v>
      </c>
      <c r="S107" s="5">
        <v>200</v>
      </c>
      <c r="T107" s="5">
        <v>15</v>
      </c>
      <c r="U107" s="5">
        <v>15</v>
      </c>
      <c r="V107" s="5" t="s">
        <v>553</v>
      </c>
    </row>
    <row r="108" spans="1:22" x14ac:dyDescent="0.3">
      <c r="A108" s="5">
        <v>184</v>
      </c>
      <c r="B108" s="5">
        <v>1671</v>
      </c>
      <c r="D108" s="5" t="s">
        <v>78</v>
      </c>
      <c r="E108" s="5" t="s">
        <v>1561</v>
      </c>
      <c r="G108" s="5" t="s">
        <v>562</v>
      </c>
      <c r="H108" s="5" t="s">
        <v>1562</v>
      </c>
      <c r="I108" s="5" t="s">
        <v>1563</v>
      </c>
      <c r="J108" s="5" t="s">
        <v>557</v>
      </c>
      <c r="K108" s="5" t="s">
        <v>1564</v>
      </c>
      <c r="L108" s="5" t="s">
        <v>1565</v>
      </c>
      <c r="M108" s="5">
        <v>140</v>
      </c>
      <c r="N108" s="5">
        <v>0</v>
      </c>
      <c r="P108" s="5" t="s">
        <v>557</v>
      </c>
      <c r="T108" s="5">
        <v>15</v>
      </c>
      <c r="U108" s="5">
        <v>15</v>
      </c>
      <c r="V108" s="5" t="s">
        <v>553</v>
      </c>
    </row>
    <row r="109" spans="1:22" x14ac:dyDescent="0.3">
      <c r="A109" s="5">
        <v>218</v>
      </c>
      <c r="B109" s="5">
        <v>1705</v>
      </c>
      <c r="D109" s="5" t="s">
        <v>152</v>
      </c>
      <c r="E109" s="5" t="s">
        <v>1727</v>
      </c>
      <c r="F109" s="5" t="s">
        <v>648</v>
      </c>
      <c r="G109" s="5" t="s">
        <v>562</v>
      </c>
      <c r="H109" s="5" t="s">
        <v>1728</v>
      </c>
      <c r="I109" s="5" t="s">
        <v>1729</v>
      </c>
      <c r="J109" s="5" t="s">
        <v>557</v>
      </c>
      <c r="K109" s="5" t="s">
        <v>850</v>
      </c>
      <c r="L109" s="5" t="s">
        <v>1730</v>
      </c>
      <c r="M109" s="5">
        <v>150</v>
      </c>
      <c r="N109" s="5">
        <v>1</v>
      </c>
      <c r="O109" s="5" t="s">
        <v>1731</v>
      </c>
      <c r="P109" s="5" t="s">
        <v>557</v>
      </c>
      <c r="Q109" s="5" t="s">
        <v>850</v>
      </c>
      <c r="R109" s="5" t="s">
        <v>1732</v>
      </c>
      <c r="S109" s="5">
        <v>180</v>
      </c>
      <c r="T109" s="5">
        <v>15</v>
      </c>
      <c r="U109" s="5">
        <v>10</v>
      </c>
      <c r="V109" s="5" t="s">
        <v>553</v>
      </c>
    </row>
    <row r="110" spans="1:22" x14ac:dyDescent="0.3">
      <c r="A110" s="5">
        <v>259</v>
      </c>
      <c r="B110" s="5">
        <v>1746</v>
      </c>
      <c r="C110" s="5" t="s">
        <v>569</v>
      </c>
      <c r="D110" s="5" t="s">
        <v>1950</v>
      </c>
      <c r="E110" s="5" t="s">
        <v>1951</v>
      </c>
      <c r="G110" s="5" t="s">
        <v>562</v>
      </c>
      <c r="H110" s="5" t="s">
        <v>516</v>
      </c>
      <c r="I110" s="5" t="s">
        <v>1952</v>
      </c>
      <c r="J110" s="5" t="s">
        <v>586</v>
      </c>
      <c r="K110" s="5" t="s">
        <v>1643</v>
      </c>
      <c r="L110" s="5" t="s">
        <v>1953</v>
      </c>
      <c r="M110" s="5">
        <v>75</v>
      </c>
      <c r="O110" s="5" t="s">
        <v>1954</v>
      </c>
      <c r="P110" s="5" t="s">
        <v>593</v>
      </c>
      <c r="Q110" s="5" t="s">
        <v>1643</v>
      </c>
      <c r="R110" s="5" t="s">
        <v>1955</v>
      </c>
      <c r="S110" s="5">
        <v>50</v>
      </c>
      <c r="T110" s="5">
        <v>15</v>
      </c>
      <c r="U110" s="5">
        <v>15</v>
      </c>
      <c r="V110" s="5" t="s">
        <v>553</v>
      </c>
    </row>
    <row r="111" spans="1:22" x14ac:dyDescent="0.3">
      <c r="A111" s="5">
        <v>77</v>
      </c>
      <c r="B111" s="5">
        <v>1564</v>
      </c>
      <c r="D111" s="5" t="s">
        <v>52</v>
      </c>
      <c r="E111" s="5" t="s">
        <v>1014</v>
      </c>
      <c r="G111" s="5" t="s">
        <v>562</v>
      </c>
      <c r="H111" s="5" t="s">
        <v>1015</v>
      </c>
      <c r="I111" s="5" t="s">
        <v>1016</v>
      </c>
      <c r="J111" s="5" t="s">
        <v>557</v>
      </c>
      <c r="K111" s="5" t="s">
        <v>577</v>
      </c>
      <c r="L111" s="5" t="s">
        <v>1017</v>
      </c>
      <c r="M111" s="5">
        <v>250</v>
      </c>
      <c r="O111" s="5" t="s">
        <v>1018</v>
      </c>
      <c r="P111" s="5" t="s">
        <v>689</v>
      </c>
      <c r="Q111" s="5" t="s">
        <v>992</v>
      </c>
      <c r="R111" s="5" t="s">
        <v>1019</v>
      </c>
      <c r="S111" s="5">
        <v>125</v>
      </c>
      <c r="T111" s="5">
        <v>15</v>
      </c>
      <c r="U111" s="5">
        <v>15</v>
      </c>
      <c r="V111" s="5" t="s">
        <v>553</v>
      </c>
    </row>
    <row r="112" spans="1:22" x14ac:dyDescent="0.3">
      <c r="A112" s="5">
        <v>109</v>
      </c>
      <c r="B112" s="5">
        <v>1596</v>
      </c>
      <c r="C112" s="5" t="s">
        <v>569</v>
      </c>
      <c r="D112" s="5" t="s">
        <v>52</v>
      </c>
      <c r="E112" s="5" t="s">
        <v>1014</v>
      </c>
      <c r="G112" s="5" t="s">
        <v>562</v>
      </c>
      <c r="H112" s="5" t="s">
        <v>1015</v>
      </c>
      <c r="I112" s="5" t="s">
        <v>1016</v>
      </c>
      <c r="J112" s="5" t="s">
        <v>557</v>
      </c>
      <c r="K112" s="5" t="s">
        <v>577</v>
      </c>
      <c r="L112" s="5" t="s">
        <v>1017</v>
      </c>
      <c r="M112" s="5">
        <v>250</v>
      </c>
      <c r="O112" s="5" t="s">
        <v>1018</v>
      </c>
      <c r="P112" s="5" t="s">
        <v>689</v>
      </c>
      <c r="Q112" s="5" t="s">
        <v>992</v>
      </c>
      <c r="R112" s="5" t="s">
        <v>1019</v>
      </c>
      <c r="S112" s="5">
        <v>125</v>
      </c>
      <c r="T112" s="5">
        <v>15</v>
      </c>
      <c r="V112" s="5" t="s">
        <v>1031</v>
      </c>
    </row>
    <row r="113" spans="1:22" x14ac:dyDescent="0.3">
      <c r="A113" s="5">
        <v>261</v>
      </c>
      <c r="B113" s="5">
        <v>1748</v>
      </c>
      <c r="C113" s="5" t="s">
        <v>569</v>
      </c>
      <c r="D113" s="5" t="s">
        <v>80</v>
      </c>
      <c r="E113" s="5" t="s">
        <v>1014</v>
      </c>
      <c r="G113" s="5" t="s">
        <v>562</v>
      </c>
      <c r="H113" s="5" t="s">
        <v>517</v>
      </c>
      <c r="I113" s="5" t="s">
        <v>1960</v>
      </c>
      <c r="J113" s="5" t="s">
        <v>557</v>
      </c>
      <c r="K113" s="5" t="s">
        <v>1104</v>
      </c>
      <c r="L113" s="5" t="s">
        <v>1961</v>
      </c>
      <c r="M113" s="5">
        <v>270</v>
      </c>
      <c r="O113" s="5" t="s">
        <v>1962</v>
      </c>
      <c r="P113" s="5" t="s">
        <v>557</v>
      </c>
      <c r="Q113" s="5" t="s">
        <v>1104</v>
      </c>
      <c r="R113" s="5" t="s">
        <v>1961</v>
      </c>
      <c r="S113" s="5">
        <v>270</v>
      </c>
      <c r="T113" s="5">
        <v>15</v>
      </c>
      <c r="U113" s="5">
        <v>10</v>
      </c>
      <c r="V113" s="5" t="s">
        <v>553</v>
      </c>
    </row>
    <row r="114" spans="1:22" x14ac:dyDescent="0.3">
      <c r="A114" s="5">
        <v>112</v>
      </c>
      <c r="B114" s="5">
        <v>1599</v>
      </c>
      <c r="D114" s="5" t="s">
        <v>78</v>
      </c>
      <c r="E114" s="5" t="s">
        <v>1191</v>
      </c>
      <c r="G114" s="5" t="s">
        <v>562</v>
      </c>
      <c r="H114" s="5" t="s">
        <v>436</v>
      </c>
      <c r="I114" s="5" t="s">
        <v>1192</v>
      </c>
      <c r="J114" s="5" t="s">
        <v>557</v>
      </c>
      <c r="K114" s="5" t="s">
        <v>1193</v>
      </c>
      <c r="L114" s="5" t="s">
        <v>1194</v>
      </c>
      <c r="M114" s="5" t="s">
        <v>567</v>
      </c>
      <c r="O114" s="5" t="s">
        <v>1195</v>
      </c>
      <c r="P114" s="5" t="s">
        <v>557</v>
      </c>
      <c r="Q114" s="5" t="s">
        <v>1104</v>
      </c>
      <c r="R114" s="5" t="s">
        <v>1196</v>
      </c>
      <c r="S114" s="5">
        <v>250</v>
      </c>
      <c r="T114" s="5">
        <v>15</v>
      </c>
      <c r="U114" s="5">
        <v>15</v>
      </c>
      <c r="V114" s="5" t="s">
        <v>553</v>
      </c>
    </row>
    <row r="115" spans="1:22" x14ac:dyDescent="0.3">
      <c r="A115" s="5">
        <v>154</v>
      </c>
      <c r="B115" s="5">
        <v>1641</v>
      </c>
      <c r="D115" s="5" t="s">
        <v>1397</v>
      </c>
      <c r="E115" s="5" t="s">
        <v>1398</v>
      </c>
      <c r="G115" s="5" t="s">
        <v>546</v>
      </c>
      <c r="H115" s="5" t="s">
        <v>213</v>
      </c>
      <c r="I115" s="5" t="s">
        <v>1399</v>
      </c>
      <c r="J115" s="5" t="s">
        <v>557</v>
      </c>
      <c r="K115" s="5" t="s">
        <v>376</v>
      </c>
      <c r="L115" s="5" t="s">
        <v>1400</v>
      </c>
      <c r="M115" s="5">
        <v>6995</v>
      </c>
      <c r="O115" s="5" t="s">
        <v>1401</v>
      </c>
      <c r="P115" s="5" t="s">
        <v>557</v>
      </c>
      <c r="Q115" s="5" t="s">
        <v>803</v>
      </c>
      <c r="R115" s="5" t="s">
        <v>1402</v>
      </c>
      <c r="S115" s="5">
        <v>2400</v>
      </c>
      <c r="T115" s="5">
        <v>10</v>
      </c>
      <c r="U115" s="5">
        <v>15</v>
      </c>
      <c r="V115" s="5" t="s">
        <v>553</v>
      </c>
    </row>
    <row r="116" spans="1:22" x14ac:dyDescent="0.3">
      <c r="A116" s="5">
        <v>110</v>
      </c>
      <c r="B116" s="5">
        <v>1597</v>
      </c>
      <c r="D116" s="5" t="s">
        <v>214</v>
      </c>
      <c r="E116" s="5" t="s">
        <v>215</v>
      </c>
      <c r="G116" s="5" t="s">
        <v>546</v>
      </c>
      <c r="H116" s="5" t="s">
        <v>216</v>
      </c>
      <c r="I116" s="5" t="s">
        <v>1181</v>
      </c>
      <c r="J116" s="5" t="s">
        <v>586</v>
      </c>
      <c r="K116" s="5" t="s">
        <v>1182</v>
      </c>
      <c r="L116" s="5" t="s">
        <v>1183</v>
      </c>
      <c r="M116" s="5">
        <v>595</v>
      </c>
      <c r="O116" s="5" t="s">
        <v>1184</v>
      </c>
      <c r="P116" s="5" t="s">
        <v>586</v>
      </c>
      <c r="Q116" s="5" t="s">
        <v>1182</v>
      </c>
      <c r="R116" s="5" t="s">
        <v>1185</v>
      </c>
      <c r="S116" s="5">
        <v>375</v>
      </c>
      <c r="T116" s="5">
        <v>10</v>
      </c>
      <c r="U116" s="5">
        <v>10</v>
      </c>
      <c r="V116" s="5" t="s">
        <v>553</v>
      </c>
    </row>
    <row r="117" spans="1:22" x14ac:dyDescent="0.3">
      <c r="A117" s="5">
        <v>206</v>
      </c>
      <c r="B117" s="5">
        <v>1693</v>
      </c>
      <c r="C117" s="5" t="s">
        <v>569</v>
      </c>
      <c r="D117" s="5" t="s">
        <v>217</v>
      </c>
      <c r="E117" s="5" t="s">
        <v>218</v>
      </c>
      <c r="G117" s="5" t="s">
        <v>546</v>
      </c>
      <c r="H117" s="5" t="s">
        <v>219</v>
      </c>
      <c r="I117" s="5" t="s">
        <v>1667</v>
      </c>
      <c r="J117" s="5" t="s">
        <v>593</v>
      </c>
      <c r="K117" s="5" t="s">
        <v>1668</v>
      </c>
      <c r="L117" s="5" t="s">
        <v>1669</v>
      </c>
      <c r="M117" s="5">
        <v>1200</v>
      </c>
      <c r="N117" s="5">
        <v>95</v>
      </c>
      <c r="O117" s="5" t="s">
        <v>1670</v>
      </c>
      <c r="P117" s="5" t="s">
        <v>593</v>
      </c>
      <c r="Q117" s="5" t="s">
        <v>1668</v>
      </c>
      <c r="R117" s="5" t="s">
        <v>1671</v>
      </c>
      <c r="S117" s="5">
        <v>1300</v>
      </c>
      <c r="T117" s="5">
        <v>10</v>
      </c>
      <c r="U117" s="5">
        <v>15</v>
      </c>
      <c r="V117" s="5" t="s">
        <v>553</v>
      </c>
    </row>
    <row r="118" spans="1:22" x14ac:dyDescent="0.3">
      <c r="A118" s="5">
        <v>246</v>
      </c>
      <c r="B118" s="5">
        <v>1733</v>
      </c>
      <c r="C118" s="5" t="s">
        <v>569</v>
      </c>
      <c r="D118" s="5" t="s">
        <v>1875</v>
      </c>
      <c r="E118" s="5" t="s">
        <v>1876</v>
      </c>
      <c r="F118" s="5" t="s">
        <v>648</v>
      </c>
      <c r="G118" s="5" t="s">
        <v>562</v>
      </c>
      <c r="H118" s="5" t="s">
        <v>508</v>
      </c>
      <c r="I118" s="5" t="s">
        <v>1877</v>
      </c>
      <c r="J118" s="5" t="s">
        <v>557</v>
      </c>
      <c r="K118" s="5" t="s">
        <v>1878</v>
      </c>
      <c r="L118" s="5" t="s">
        <v>1879</v>
      </c>
      <c r="M118" s="5" t="s">
        <v>1880</v>
      </c>
      <c r="O118" s="5" t="s">
        <v>1881</v>
      </c>
      <c r="P118" s="5" t="s">
        <v>557</v>
      </c>
      <c r="Q118" s="5" t="s">
        <v>1882</v>
      </c>
      <c r="R118" s="5" t="s">
        <v>1883</v>
      </c>
      <c r="S118" s="5" t="s">
        <v>1884</v>
      </c>
      <c r="T118" s="5">
        <v>15</v>
      </c>
      <c r="U118" s="5">
        <v>10</v>
      </c>
      <c r="V118" s="5" t="s">
        <v>553</v>
      </c>
    </row>
    <row r="119" spans="1:22" x14ac:dyDescent="0.3">
      <c r="A119" s="5">
        <v>140</v>
      </c>
      <c r="B119" s="5">
        <v>1627</v>
      </c>
      <c r="D119" s="5" t="s">
        <v>69</v>
      </c>
      <c r="E119" s="5" t="s">
        <v>331</v>
      </c>
      <c r="G119" s="5" t="s">
        <v>546</v>
      </c>
      <c r="H119" s="5" t="s">
        <v>452</v>
      </c>
      <c r="I119" s="5" t="s">
        <v>1333</v>
      </c>
      <c r="J119" s="5" t="s">
        <v>593</v>
      </c>
      <c r="K119" s="5" t="s">
        <v>619</v>
      </c>
      <c r="L119" s="5" t="s">
        <v>1334</v>
      </c>
      <c r="M119" s="5">
        <v>2920</v>
      </c>
      <c r="N119" s="5">
        <v>2</v>
      </c>
      <c r="P119" s="5" t="s">
        <v>557</v>
      </c>
      <c r="T119" s="5">
        <v>10</v>
      </c>
      <c r="U119" s="5">
        <v>15</v>
      </c>
      <c r="V119" s="5" t="s">
        <v>553</v>
      </c>
    </row>
    <row r="120" spans="1:22" x14ac:dyDescent="0.3">
      <c r="A120" s="5">
        <v>194</v>
      </c>
      <c r="B120" s="5">
        <v>1681</v>
      </c>
      <c r="C120" s="5" t="s">
        <v>569</v>
      </c>
      <c r="D120" s="5" t="s">
        <v>220</v>
      </c>
      <c r="E120" s="5" t="s">
        <v>221</v>
      </c>
      <c r="G120" s="5" t="s">
        <v>546</v>
      </c>
      <c r="H120" s="5" t="s">
        <v>1606</v>
      </c>
      <c r="I120" s="5" t="s">
        <v>1607</v>
      </c>
      <c r="J120" s="5" t="s">
        <v>557</v>
      </c>
      <c r="K120" s="5" t="s">
        <v>1608</v>
      </c>
      <c r="L120" s="5" t="s">
        <v>1609</v>
      </c>
      <c r="M120" s="5">
        <v>575</v>
      </c>
      <c r="O120" s="5" t="s">
        <v>1610</v>
      </c>
      <c r="P120" s="5" t="s">
        <v>557</v>
      </c>
      <c r="Q120" s="5" t="s">
        <v>1193</v>
      </c>
      <c r="R120" s="5" t="s">
        <v>1609</v>
      </c>
      <c r="S120" s="5">
        <v>575</v>
      </c>
      <c r="T120" s="5">
        <v>10</v>
      </c>
      <c r="U120" s="5">
        <v>10</v>
      </c>
      <c r="V120" s="5" t="s">
        <v>553</v>
      </c>
    </row>
    <row r="121" spans="1:22" x14ac:dyDescent="0.3">
      <c r="A121" s="5">
        <v>86</v>
      </c>
      <c r="B121" s="5">
        <v>1573</v>
      </c>
      <c r="D121" s="5" t="s">
        <v>131</v>
      </c>
      <c r="E121" s="5" t="s">
        <v>132</v>
      </c>
      <c r="G121" s="5" t="s">
        <v>546</v>
      </c>
      <c r="H121" s="5" t="s">
        <v>133</v>
      </c>
      <c r="I121" s="5" t="s">
        <v>1058</v>
      </c>
      <c r="J121" s="5" t="s">
        <v>557</v>
      </c>
      <c r="K121" s="5" t="s">
        <v>743</v>
      </c>
      <c r="L121" s="5" t="s">
        <v>1059</v>
      </c>
      <c r="M121" s="5">
        <v>2800</v>
      </c>
      <c r="O121" s="5" t="s">
        <v>1060</v>
      </c>
      <c r="P121" s="5" t="s">
        <v>557</v>
      </c>
      <c r="Q121" s="5" t="s">
        <v>850</v>
      </c>
      <c r="R121" s="5" t="s">
        <v>1061</v>
      </c>
      <c r="S121" s="5">
        <v>650</v>
      </c>
      <c r="T121" s="5">
        <v>10</v>
      </c>
      <c r="U121" s="5">
        <v>10</v>
      </c>
      <c r="V121" s="5" t="s">
        <v>553</v>
      </c>
    </row>
    <row r="122" spans="1:22" x14ac:dyDescent="0.3">
      <c r="A122" s="5">
        <v>233</v>
      </c>
      <c r="B122" s="5">
        <v>1720</v>
      </c>
      <c r="D122" s="5" t="s">
        <v>49</v>
      </c>
      <c r="E122" s="5" t="s">
        <v>50</v>
      </c>
      <c r="G122" s="5" t="s">
        <v>546</v>
      </c>
      <c r="H122" s="5" t="s">
        <v>51</v>
      </c>
      <c r="I122" s="5" t="s">
        <v>1810</v>
      </c>
      <c r="J122" s="5" t="s">
        <v>593</v>
      </c>
      <c r="K122" s="5" t="s">
        <v>1643</v>
      </c>
      <c r="L122" s="5" t="s">
        <v>1811</v>
      </c>
      <c r="M122" s="5">
        <v>450</v>
      </c>
      <c r="P122" s="5" t="s">
        <v>557</v>
      </c>
      <c r="T122" s="5">
        <v>10</v>
      </c>
      <c r="U122" s="5">
        <v>10</v>
      </c>
      <c r="V122" s="5" t="s">
        <v>553</v>
      </c>
    </row>
    <row r="123" spans="1:22" x14ac:dyDescent="0.3">
      <c r="A123" s="5">
        <v>20</v>
      </c>
      <c r="B123" s="5">
        <v>1506</v>
      </c>
      <c r="D123" s="5" t="s">
        <v>223</v>
      </c>
      <c r="E123" s="5" t="s">
        <v>224</v>
      </c>
      <c r="G123" s="5" t="s">
        <v>546</v>
      </c>
      <c r="H123" s="5" t="s">
        <v>225</v>
      </c>
      <c r="I123" s="5" t="s">
        <v>683</v>
      </c>
      <c r="J123" s="5" t="s">
        <v>557</v>
      </c>
      <c r="K123" s="5" t="s">
        <v>684</v>
      </c>
      <c r="L123" s="5" t="s">
        <v>685</v>
      </c>
      <c r="M123" s="5">
        <v>280</v>
      </c>
      <c r="O123" s="5" t="s">
        <v>41</v>
      </c>
      <c r="P123" s="5" t="s">
        <v>557</v>
      </c>
      <c r="Q123" s="5" t="s">
        <v>684</v>
      </c>
      <c r="R123" s="5" t="s">
        <v>685</v>
      </c>
      <c r="S123" s="5">
        <v>280</v>
      </c>
      <c r="T123" s="5">
        <v>10</v>
      </c>
      <c r="U123" s="5">
        <v>10</v>
      </c>
      <c r="V123" s="5" t="s">
        <v>553</v>
      </c>
    </row>
    <row r="124" spans="1:22" x14ac:dyDescent="0.3">
      <c r="A124" s="5">
        <v>93</v>
      </c>
      <c r="B124" s="5">
        <v>1580</v>
      </c>
      <c r="D124" s="5" t="s">
        <v>1097</v>
      </c>
      <c r="E124" s="5" t="s">
        <v>1098</v>
      </c>
      <c r="G124" s="5" t="s">
        <v>562</v>
      </c>
      <c r="H124" s="5" t="s">
        <v>427</v>
      </c>
      <c r="I124" s="5" t="s">
        <v>1099</v>
      </c>
      <c r="J124" s="5" t="s">
        <v>557</v>
      </c>
      <c r="K124" s="5" t="s">
        <v>1100</v>
      </c>
      <c r="L124" s="5" t="s">
        <v>1101</v>
      </c>
      <c r="M124" s="5" t="s">
        <v>1102</v>
      </c>
      <c r="O124" s="5" t="s">
        <v>1103</v>
      </c>
      <c r="P124" s="5" t="s">
        <v>557</v>
      </c>
      <c r="Q124" s="5" t="s">
        <v>1104</v>
      </c>
      <c r="R124" s="5" t="s">
        <v>1105</v>
      </c>
      <c r="S124" s="5" t="s">
        <v>1106</v>
      </c>
      <c r="T124" s="5">
        <v>15</v>
      </c>
      <c r="U124" s="5">
        <v>15</v>
      </c>
      <c r="V124" s="5" t="s">
        <v>553</v>
      </c>
    </row>
    <row r="125" spans="1:22" x14ac:dyDescent="0.3">
      <c r="A125" s="5">
        <v>22</v>
      </c>
      <c r="B125" s="5">
        <v>1508</v>
      </c>
      <c r="D125" s="5" t="s">
        <v>695</v>
      </c>
      <c r="E125" s="5" t="s">
        <v>696</v>
      </c>
      <c r="F125" s="5" t="s">
        <v>648</v>
      </c>
      <c r="G125" s="5" t="s">
        <v>562</v>
      </c>
      <c r="H125" s="5" t="s">
        <v>397</v>
      </c>
      <c r="I125" s="5" t="s">
        <v>697</v>
      </c>
      <c r="J125" s="5" t="s">
        <v>557</v>
      </c>
      <c r="K125" s="5" t="s">
        <v>698</v>
      </c>
      <c r="L125" s="5" t="s">
        <v>699</v>
      </c>
      <c r="M125" s="5">
        <v>275</v>
      </c>
      <c r="N125" s="5">
        <v>1</v>
      </c>
      <c r="O125" s="5" t="s">
        <v>700</v>
      </c>
      <c r="P125" s="5" t="s">
        <v>557</v>
      </c>
      <c r="Q125" s="5" t="s">
        <v>698</v>
      </c>
      <c r="R125" s="5" t="s">
        <v>701</v>
      </c>
      <c r="S125" s="5">
        <v>300</v>
      </c>
      <c r="T125" s="5">
        <v>15</v>
      </c>
      <c r="U125" s="5">
        <v>15</v>
      </c>
      <c r="V125" s="5" t="s">
        <v>553</v>
      </c>
    </row>
    <row r="126" spans="1:22" x14ac:dyDescent="0.3">
      <c r="A126" s="5">
        <v>174</v>
      </c>
      <c r="B126" s="5">
        <v>1661</v>
      </c>
      <c r="D126" s="5" t="s">
        <v>1498</v>
      </c>
      <c r="E126" s="5" t="s">
        <v>53</v>
      </c>
      <c r="G126" s="5" t="s">
        <v>546</v>
      </c>
      <c r="H126" s="5" t="s">
        <v>467</v>
      </c>
      <c r="I126" s="5" t="s">
        <v>1499</v>
      </c>
      <c r="J126" s="5" t="s">
        <v>557</v>
      </c>
      <c r="K126" s="5" t="s">
        <v>1500</v>
      </c>
      <c r="L126" s="5" t="s">
        <v>1501</v>
      </c>
      <c r="M126" s="5">
        <v>150</v>
      </c>
      <c r="O126" s="5" t="s">
        <v>1502</v>
      </c>
      <c r="P126" s="5" t="s">
        <v>593</v>
      </c>
      <c r="Q126" s="5" t="s">
        <v>1503</v>
      </c>
      <c r="R126" s="5" t="s">
        <v>1504</v>
      </c>
      <c r="S126" s="5">
        <v>180</v>
      </c>
      <c r="T126" s="5">
        <v>10</v>
      </c>
      <c r="U126" s="5">
        <v>10</v>
      </c>
      <c r="V126" s="5" t="s">
        <v>553</v>
      </c>
    </row>
    <row r="127" spans="1:22" x14ac:dyDescent="0.3">
      <c r="A127" s="5">
        <v>199</v>
      </c>
      <c r="B127" s="5">
        <v>1686</v>
      </c>
      <c r="C127" s="5" t="s">
        <v>569</v>
      </c>
      <c r="D127" s="5" t="s">
        <v>1633</v>
      </c>
      <c r="E127" s="5" t="s">
        <v>53</v>
      </c>
      <c r="G127" s="5" t="s">
        <v>562</v>
      </c>
      <c r="H127" s="5" t="s">
        <v>481</v>
      </c>
      <c r="I127" s="5" t="s">
        <v>1634</v>
      </c>
      <c r="J127" s="5" t="s">
        <v>557</v>
      </c>
      <c r="K127" s="5" t="s">
        <v>803</v>
      </c>
      <c r="L127" s="5" t="s">
        <v>1635</v>
      </c>
      <c r="M127" s="5">
        <v>1500</v>
      </c>
      <c r="O127" s="5" t="s">
        <v>1636</v>
      </c>
      <c r="P127" s="5" t="s">
        <v>557</v>
      </c>
      <c r="Q127" s="5" t="s">
        <v>803</v>
      </c>
      <c r="R127" s="5" t="s">
        <v>1635</v>
      </c>
      <c r="S127" s="5">
        <v>1500</v>
      </c>
      <c r="T127" s="5">
        <v>15</v>
      </c>
      <c r="U127" s="5">
        <v>15</v>
      </c>
      <c r="V127" s="5" t="s">
        <v>553</v>
      </c>
    </row>
    <row r="128" spans="1:22" x14ac:dyDescent="0.3">
      <c r="A128" s="5">
        <v>202</v>
      </c>
      <c r="B128" s="5">
        <v>1689</v>
      </c>
      <c r="C128" s="5" t="s">
        <v>569</v>
      </c>
      <c r="D128" s="5" t="s">
        <v>80</v>
      </c>
      <c r="E128" s="5" t="s">
        <v>53</v>
      </c>
      <c r="G128" s="5" t="s">
        <v>562</v>
      </c>
      <c r="H128" s="5" t="s">
        <v>483</v>
      </c>
      <c r="I128" s="5" t="s">
        <v>1642</v>
      </c>
      <c r="J128" s="5" t="s">
        <v>593</v>
      </c>
      <c r="K128" s="5" t="s">
        <v>1643</v>
      </c>
      <c r="L128" s="5" t="s">
        <v>1644</v>
      </c>
      <c r="M128" s="5">
        <v>50</v>
      </c>
      <c r="O128" s="5" t="s">
        <v>1645</v>
      </c>
      <c r="P128" s="5" t="s">
        <v>586</v>
      </c>
      <c r="Q128" s="5" t="s">
        <v>1646</v>
      </c>
      <c r="R128" s="5" t="s">
        <v>1647</v>
      </c>
      <c r="S128" s="5">
        <v>40</v>
      </c>
      <c r="T128" s="5">
        <v>15</v>
      </c>
      <c r="U128" s="5">
        <v>15</v>
      </c>
      <c r="V128" s="5" t="s">
        <v>553</v>
      </c>
    </row>
    <row r="129" spans="1:22" x14ac:dyDescent="0.3">
      <c r="A129" s="5">
        <v>264</v>
      </c>
      <c r="B129" s="5">
        <v>1751</v>
      </c>
      <c r="C129" s="5" t="s">
        <v>569</v>
      </c>
      <c r="D129" s="5" t="s">
        <v>332</v>
      </c>
      <c r="E129" s="5" t="s">
        <v>53</v>
      </c>
      <c r="G129" s="5" t="s">
        <v>546</v>
      </c>
      <c r="H129" s="5" t="s">
        <v>333</v>
      </c>
      <c r="I129" s="5" t="s">
        <v>1977</v>
      </c>
      <c r="J129" s="5" t="s">
        <v>689</v>
      </c>
      <c r="K129" s="5" t="s">
        <v>1978</v>
      </c>
      <c r="L129" s="5" t="s">
        <v>1979</v>
      </c>
      <c r="M129" s="5">
        <v>2600</v>
      </c>
      <c r="P129" s="5" t="s">
        <v>557</v>
      </c>
      <c r="T129" s="5">
        <v>10</v>
      </c>
      <c r="U129" s="5">
        <v>15</v>
      </c>
      <c r="V129" s="5" t="s">
        <v>553</v>
      </c>
    </row>
    <row r="130" spans="1:22" x14ac:dyDescent="0.3">
      <c r="A130" s="5">
        <v>124</v>
      </c>
      <c r="B130" s="5">
        <v>1611</v>
      </c>
      <c r="D130" s="5" t="s">
        <v>1258</v>
      </c>
      <c r="E130" s="5" t="s">
        <v>1259</v>
      </c>
      <c r="G130" s="5" t="s">
        <v>546</v>
      </c>
      <c r="H130" s="5" t="s">
        <v>443</v>
      </c>
      <c r="I130" s="5" t="s">
        <v>1260</v>
      </c>
      <c r="J130" s="5" t="s">
        <v>557</v>
      </c>
      <c r="K130" s="5" t="s">
        <v>1261</v>
      </c>
      <c r="L130" s="5" t="s">
        <v>1262</v>
      </c>
      <c r="M130" s="5">
        <v>340</v>
      </c>
      <c r="O130" s="5" t="s">
        <v>1263</v>
      </c>
      <c r="P130" s="5" t="s">
        <v>557</v>
      </c>
      <c r="Q130" s="5" t="s">
        <v>1261</v>
      </c>
      <c r="R130" s="5" t="s">
        <v>1264</v>
      </c>
      <c r="S130" s="5">
        <v>250</v>
      </c>
      <c r="T130" s="5">
        <v>10</v>
      </c>
      <c r="U130" s="5">
        <v>10</v>
      </c>
      <c r="V130" s="5" t="s">
        <v>553</v>
      </c>
    </row>
    <row r="131" spans="1:22" x14ac:dyDescent="0.3">
      <c r="A131" s="5">
        <v>254</v>
      </c>
      <c r="B131" s="5">
        <v>1741</v>
      </c>
      <c r="C131" s="5" t="s">
        <v>569</v>
      </c>
      <c r="D131" s="5" t="s">
        <v>1926</v>
      </c>
      <c r="E131" s="5" t="s">
        <v>1927</v>
      </c>
      <c r="G131" s="5" t="s">
        <v>546</v>
      </c>
      <c r="H131" s="5" t="s">
        <v>1928</v>
      </c>
      <c r="I131" s="5" t="s">
        <v>1929</v>
      </c>
      <c r="J131" s="5" t="s">
        <v>557</v>
      </c>
      <c r="K131" s="5" t="s">
        <v>850</v>
      </c>
      <c r="L131" s="5" t="s">
        <v>1930</v>
      </c>
      <c r="M131" s="5" t="s">
        <v>567</v>
      </c>
      <c r="O131" s="5" t="s">
        <v>1931</v>
      </c>
      <c r="P131" s="5" t="s">
        <v>557</v>
      </c>
      <c r="T131" s="5">
        <v>10</v>
      </c>
      <c r="U131" s="5">
        <v>15</v>
      </c>
      <c r="V131" s="5" t="s">
        <v>553</v>
      </c>
    </row>
    <row r="132" spans="1:22" x14ac:dyDescent="0.3">
      <c r="A132" s="5">
        <v>37</v>
      </c>
      <c r="B132" s="5">
        <v>1523</v>
      </c>
      <c r="D132" s="5" t="s">
        <v>166</v>
      </c>
      <c r="E132" s="5" t="s">
        <v>226</v>
      </c>
      <c r="F132" s="5" t="s">
        <v>648</v>
      </c>
      <c r="G132" s="5" t="s">
        <v>546</v>
      </c>
      <c r="H132" s="5" t="s">
        <v>227</v>
      </c>
      <c r="I132" s="5" t="s">
        <v>774</v>
      </c>
      <c r="J132" s="5" t="s">
        <v>548</v>
      </c>
      <c r="K132" s="5" t="s">
        <v>775</v>
      </c>
      <c r="L132" s="5" t="s">
        <v>776</v>
      </c>
      <c r="M132" s="5">
        <v>300</v>
      </c>
      <c r="N132" s="5">
        <v>20</v>
      </c>
      <c r="O132" s="5" t="s">
        <v>777</v>
      </c>
      <c r="P132" s="5" t="s">
        <v>557</v>
      </c>
      <c r="Q132" s="5" t="s">
        <v>778</v>
      </c>
      <c r="R132" s="5" t="s">
        <v>779</v>
      </c>
      <c r="S132" s="5">
        <v>300</v>
      </c>
      <c r="T132" s="5">
        <v>10</v>
      </c>
      <c r="U132" s="5">
        <v>10</v>
      </c>
      <c r="V132" s="5" t="s">
        <v>553</v>
      </c>
    </row>
    <row r="133" spans="1:22" x14ac:dyDescent="0.3">
      <c r="A133" s="5">
        <v>89</v>
      </c>
      <c r="B133" s="5">
        <v>1576</v>
      </c>
      <c r="D133" s="5" t="s">
        <v>166</v>
      </c>
      <c r="E133" s="5" t="s">
        <v>228</v>
      </c>
      <c r="G133" s="5" t="s">
        <v>546</v>
      </c>
      <c r="H133" s="5" t="s">
        <v>1073</v>
      </c>
      <c r="I133" s="5" t="s">
        <v>1074</v>
      </c>
      <c r="J133" s="5" t="s">
        <v>557</v>
      </c>
      <c r="K133" s="5" t="s">
        <v>377</v>
      </c>
      <c r="L133" s="5" t="s">
        <v>1075</v>
      </c>
      <c r="M133" s="5">
        <v>1575</v>
      </c>
      <c r="O133" s="5" t="s">
        <v>1076</v>
      </c>
      <c r="P133" s="5" t="s">
        <v>557</v>
      </c>
      <c r="Q133" s="5" t="s">
        <v>377</v>
      </c>
      <c r="R133" s="5" t="s">
        <v>1077</v>
      </c>
      <c r="S133" s="5">
        <v>1275</v>
      </c>
      <c r="T133" s="5">
        <v>10</v>
      </c>
      <c r="U133" s="5">
        <v>10</v>
      </c>
      <c r="V133" s="5" t="s">
        <v>553</v>
      </c>
    </row>
    <row r="134" spans="1:22" x14ac:dyDescent="0.3">
      <c r="A134" s="5">
        <v>36</v>
      </c>
      <c r="B134" s="5">
        <v>1522</v>
      </c>
      <c r="D134" s="5" t="s">
        <v>85</v>
      </c>
      <c r="E134" s="5" t="s">
        <v>334</v>
      </c>
      <c r="G134" s="5" t="s">
        <v>546</v>
      </c>
      <c r="H134" s="5" t="s">
        <v>335</v>
      </c>
      <c r="I134" s="5" t="s">
        <v>770</v>
      </c>
      <c r="J134" s="5" t="s">
        <v>593</v>
      </c>
      <c r="K134" s="5" t="s">
        <v>29</v>
      </c>
      <c r="L134" s="5" t="s">
        <v>771</v>
      </c>
      <c r="M134" s="5" t="s">
        <v>567</v>
      </c>
      <c r="O134" s="5" t="s">
        <v>772</v>
      </c>
      <c r="P134" s="5" t="s">
        <v>593</v>
      </c>
      <c r="Q134" s="5" t="s">
        <v>29</v>
      </c>
      <c r="R134" s="5" t="s">
        <v>773</v>
      </c>
      <c r="S134" s="5">
        <v>450</v>
      </c>
      <c r="T134" s="5">
        <v>10</v>
      </c>
      <c r="U134" s="5">
        <v>10</v>
      </c>
      <c r="V134" s="5" t="s">
        <v>553</v>
      </c>
    </row>
    <row r="135" spans="1:22" x14ac:dyDescent="0.3">
      <c r="A135" s="5">
        <v>73</v>
      </c>
      <c r="B135" s="5">
        <v>1560</v>
      </c>
      <c r="D135" s="5" t="s">
        <v>86</v>
      </c>
      <c r="E135" s="5" t="s">
        <v>229</v>
      </c>
      <c r="G135" s="5" t="s">
        <v>546</v>
      </c>
      <c r="H135" s="5" t="s">
        <v>371</v>
      </c>
      <c r="I135" s="5" t="s">
        <v>991</v>
      </c>
      <c r="J135" s="5" t="s">
        <v>557</v>
      </c>
      <c r="K135" s="5" t="s">
        <v>992</v>
      </c>
      <c r="L135" s="5" t="s">
        <v>993</v>
      </c>
      <c r="M135" s="5">
        <v>500</v>
      </c>
      <c r="O135" s="5" t="s">
        <v>994</v>
      </c>
      <c r="P135" s="5" t="s">
        <v>689</v>
      </c>
      <c r="Q135" s="5" t="s">
        <v>995</v>
      </c>
      <c r="R135" s="5" t="s">
        <v>996</v>
      </c>
      <c r="S135" s="5">
        <v>300</v>
      </c>
      <c r="T135" s="5">
        <v>10</v>
      </c>
      <c r="U135" s="5">
        <v>10</v>
      </c>
      <c r="V135" s="5" t="s">
        <v>553</v>
      </c>
    </row>
    <row r="136" spans="1:22" x14ac:dyDescent="0.3">
      <c r="A136" s="5">
        <v>80</v>
      </c>
      <c r="B136" s="5">
        <v>1567</v>
      </c>
      <c r="C136" s="5" t="s">
        <v>569</v>
      </c>
      <c r="D136" s="5" t="s">
        <v>86</v>
      </c>
      <c r="E136" s="5" t="s">
        <v>229</v>
      </c>
      <c r="G136" s="5" t="s">
        <v>546</v>
      </c>
      <c r="H136" s="5" t="s">
        <v>371</v>
      </c>
      <c r="I136" s="5" t="s">
        <v>991</v>
      </c>
      <c r="J136" s="5" t="s">
        <v>557</v>
      </c>
      <c r="K136" s="5" t="s">
        <v>992</v>
      </c>
      <c r="L136" s="5" t="s">
        <v>993</v>
      </c>
      <c r="M136" s="5">
        <v>500</v>
      </c>
      <c r="O136" s="5" t="s">
        <v>994</v>
      </c>
      <c r="P136" s="5" t="s">
        <v>689</v>
      </c>
      <c r="Q136" s="5" t="s">
        <v>995</v>
      </c>
      <c r="R136" s="5" t="s">
        <v>996</v>
      </c>
      <c r="S136" s="5">
        <v>300</v>
      </c>
      <c r="T136" s="5">
        <v>10</v>
      </c>
      <c r="V136" s="5" t="s">
        <v>1031</v>
      </c>
    </row>
    <row r="137" spans="1:22" x14ac:dyDescent="0.3">
      <c r="A137" s="5">
        <v>193</v>
      </c>
      <c r="B137" s="5">
        <v>1680</v>
      </c>
      <c r="C137" s="5" t="s">
        <v>569</v>
      </c>
      <c r="D137" s="5" t="s">
        <v>230</v>
      </c>
      <c r="E137" s="5" t="s">
        <v>229</v>
      </c>
      <c r="G137" s="5" t="s">
        <v>546</v>
      </c>
      <c r="H137" s="5" t="s">
        <v>231</v>
      </c>
      <c r="I137" s="5" t="s">
        <v>1604</v>
      </c>
      <c r="J137" s="5" t="s">
        <v>557</v>
      </c>
      <c r="K137" s="5" t="s">
        <v>380</v>
      </c>
      <c r="L137" s="5" t="s">
        <v>1605</v>
      </c>
      <c r="M137" s="5" t="s">
        <v>567</v>
      </c>
      <c r="P137" s="5" t="s">
        <v>557</v>
      </c>
      <c r="T137" s="5">
        <v>10</v>
      </c>
      <c r="U137" s="5">
        <v>10</v>
      </c>
      <c r="V137" s="5" t="s">
        <v>553</v>
      </c>
    </row>
    <row r="138" spans="1:22" x14ac:dyDescent="0.3">
      <c r="A138" s="5">
        <v>136</v>
      </c>
      <c r="B138" s="5">
        <v>1623</v>
      </c>
      <c r="D138" s="5" t="s">
        <v>191</v>
      </c>
      <c r="E138" s="5" t="s">
        <v>232</v>
      </c>
      <c r="G138" s="5" t="s">
        <v>546</v>
      </c>
      <c r="H138" s="5" t="s">
        <v>233</v>
      </c>
      <c r="I138" s="5" t="s">
        <v>1320</v>
      </c>
      <c r="J138" s="5" t="s">
        <v>557</v>
      </c>
      <c r="K138" s="5" t="s">
        <v>377</v>
      </c>
      <c r="L138" s="5" t="s">
        <v>1321</v>
      </c>
      <c r="M138" s="5">
        <v>550</v>
      </c>
      <c r="O138" s="5" t="s">
        <v>1322</v>
      </c>
      <c r="P138" s="5" t="s">
        <v>557</v>
      </c>
      <c r="Q138" s="5" t="s">
        <v>377</v>
      </c>
      <c r="R138" s="5" t="s">
        <v>1323</v>
      </c>
      <c r="S138" s="5">
        <v>225</v>
      </c>
      <c r="T138" s="5">
        <v>10</v>
      </c>
      <c r="U138" s="5">
        <v>15</v>
      </c>
      <c r="V138" s="5" t="s">
        <v>553</v>
      </c>
    </row>
    <row r="139" spans="1:22" x14ac:dyDescent="0.3">
      <c r="A139" s="5">
        <v>138</v>
      </c>
      <c r="B139" s="5">
        <v>1625</v>
      </c>
      <c r="D139" s="5" t="s">
        <v>191</v>
      </c>
      <c r="E139" s="5" t="s">
        <v>232</v>
      </c>
      <c r="G139" s="5" t="s">
        <v>546</v>
      </c>
      <c r="H139" s="5" t="s">
        <v>233</v>
      </c>
      <c r="I139" s="5" t="s">
        <v>1320</v>
      </c>
      <c r="J139" s="5" t="s">
        <v>557</v>
      </c>
      <c r="K139" s="5" t="s">
        <v>377</v>
      </c>
      <c r="L139" s="5" t="s">
        <v>1321</v>
      </c>
      <c r="M139" s="5">
        <v>550</v>
      </c>
      <c r="O139" s="5" t="s">
        <v>1322</v>
      </c>
      <c r="P139" s="5" t="s">
        <v>557</v>
      </c>
      <c r="Q139" s="5" t="s">
        <v>377</v>
      </c>
      <c r="R139" s="5" t="s">
        <v>1323</v>
      </c>
      <c r="S139" s="5">
        <v>225</v>
      </c>
      <c r="T139" s="5">
        <v>10</v>
      </c>
      <c r="U139" s="5">
        <v>10</v>
      </c>
      <c r="V139" s="5" t="s">
        <v>553</v>
      </c>
    </row>
    <row r="140" spans="1:22" x14ac:dyDescent="0.3">
      <c r="A140" s="5">
        <v>225</v>
      </c>
      <c r="B140" s="5">
        <v>1712</v>
      </c>
      <c r="D140" s="5" t="s">
        <v>336</v>
      </c>
      <c r="E140" s="5" t="s">
        <v>337</v>
      </c>
      <c r="G140" s="5" t="s">
        <v>546</v>
      </c>
      <c r="H140" s="5" t="s">
        <v>338</v>
      </c>
      <c r="I140" s="5" t="s">
        <v>1762</v>
      </c>
      <c r="J140" s="5" t="s">
        <v>557</v>
      </c>
      <c r="K140" s="5" t="s">
        <v>376</v>
      </c>
      <c r="L140" s="5" t="s">
        <v>1763</v>
      </c>
      <c r="M140" s="5">
        <v>490</v>
      </c>
      <c r="O140" s="5" t="s">
        <v>1764</v>
      </c>
      <c r="P140" s="5" t="s">
        <v>557</v>
      </c>
      <c r="Q140" s="5" t="s">
        <v>376</v>
      </c>
      <c r="R140" s="5" t="s">
        <v>1765</v>
      </c>
      <c r="S140" s="5">
        <v>490</v>
      </c>
      <c r="T140" s="5">
        <v>10</v>
      </c>
      <c r="U140" s="5">
        <v>10</v>
      </c>
      <c r="V140" s="5" t="s">
        <v>553</v>
      </c>
    </row>
    <row r="141" spans="1:22" x14ac:dyDescent="0.3">
      <c r="A141" s="5">
        <v>70</v>
      </c>
      <c r="B141" s="5">
        <v>1557</v>
      </c>
      <c r="D141" s="5" t="s">
        <v>976</v>
      </c>
      <c r="E141" s="5" t="s">
        <v>977</v>
      </c>
      <c r="G141" s="5" t="s">
        <v>562</v>
      </c>
      <c r="H141" s="5" t="s">
        <v>978</v>
      </c>
      <c r="I141" s="5" t="s">
        <v>979</v>
      </c>
      <c r="J141" s="5" t="s">
        <v>557</v>
      </c>
      <c r="K141" s="5" t="s">
        <v>980</v>
      </c>
      <c r="L141" s="5" t="s">
        <v>981</v>
      </c>
      <c r="M141" s="5">
        <v>600</v>
      </c>
      <c r="O141" s="5" t="s">
        <v>982</v>
      </c>
      <c r="P141" s="5" t="s">
        <v>557</v>
      </c>
      <c r="Q141" s="5" t="s">
        <v>980</v>
      </c>
      <c r="R141" s="5" t="s">
        <v>981</v>
      </c>
      <c r="S141" s="5">
        <v>600</v>
      </c>
      <c r="T141" s="5">
        <v>15</v>
      </c>
      <c r="U141" s="5">
        <v>15</v>
      </c>
      <c r="V141" s="5" t="s">
        <v>553</v>
      </c>
    </row>
    <row r="142" spans="1:22" x14ac:dyDescent="0.3">
      <c r="A142" s="5">
        <v>65</v>
      </c>
      <c r="B142" s="5">
        <v>1552</v>
      </c>
      <c r="D142" s="5" t="s">
        <v>189</v>
      </c>
      <c r="E142" s="5" t="s">
        <v>234</v>
      </c>
      <c r="G142" s="5" t="s">
        <v>546</v>
      </c>
      <c r="H142" s="5" t="s">
        <v>950</v>
      </c>
      <c r="I142" s="5" t="s">
        <v>951</v>
      </c>
      <c r="J142" s="5" t="s">
        <v>548</v>
      </c>
      <c r="K142" s="5" t="s">
        <v>952</v>
      </c>
      <c r="L142" s="5" t="s">
        <v>953</v>
      </c>
      <c r="M142" s="5">
        <v>500</v>
      </c>
      <c r="N142" s="5">
        <v>4</v>
      </c>
      <c r="P142" s="5" t="s">
        <v>557</v>
      </c>
      <c r="T142" s="5">
        <v>10</v>
      </c>
      <c r="U142" s="5">
        <v>10</v>
      </c>
      <c r="V142" s="5" t="s">
        <v>553</v>
      </c>
    </row>
    <row r="143" spans="1:22" x14ac:dyDescent="0.3">
      <c r="A143" s="5">
        <v>76</v>
      </c>
      <c r="B143" s="5">
        <v>1563</v>
      </c>
      <c r="D143" s="5" t="s">
        <v>189</v>
      </c>
      <c r="E143" s="5" t="s">
        <v>234</v>
      </c>
      <c r="G143" s="5" t="s">
        <v>546</v>
      </c>
      <c r="H143" s="5" t="s">
        <v>950</v>
      </c>
      <c r="I143" s="5" t="s">
        <v>1011</v>
      </c>
      <c r="J143" s="5" t="s">
        <v>689</v>
      </c>
      <c r="K143" s="5" t="s">
        <v>1012</v>
      </c>
      <c r="L143" s="5" t="s">
        <v>1013</v>
      </c>
      <c r="M143" s="5">
        <v>400</v>
      </c>
      <c r="P143" s="5" t="s">
        <v>557</v>
      </c>
      <c r="T143" s="5">
        <v>10</v>
      </c>
      <c r="U143" s="5">
        <v>10</v>
      </c>
      <c r="V143" s="5" t="s">
        <v>553</v>
      </c>
    </row>
    <row r="144" spans="1:22" x14ac:dyDescent="0.3">
      <c r="A144" s="5">
        <v>29</v>
      </c>
      <c r="B144" s="5">
        <v>1515</v>
      </c>
      <c r="D144" s="5" t="s">
        <v>733</v>
      </c>
      <c r="E144" s="5" t="s">
        <v>734</v>
      </c>
      <c r="G144" s="5" t="s">
        <v>562</v>
      </c>
      <c r="H144" s="5" t="s">
        <v>399</v>
      </c>
      <c r="I144" s="5" t="s">
        <v>735</v>
      </c>
      <c r="J144" s="5" t="s">
        <v>557</v>
      </c>
      <c r="K144" s="5" t="s">
        <v>377</v>
      </c>
      <c r="L144" s="5" t="s">
        <v>736</v>
      </c>
      <c r="M144" s="5">
        <v>850</v>
      </c>
      <c r="O144" s="5" t="s">
        <v>737</v>
      </c>
      <c r="P144" s="5" t="s">
        <v>557</v>
      </c>
      <c r="Q144" s="5" t="s">
        <v>377</v>
      </c>
      <c r="R144" s="5" t="s">
        <v>736</v>
      </c>
      <c r="S144" s="5">
        <v>1000</v>
      </c>
      <c r="T144" s="5">
        <v>15</v>
      </c>
      <c r="U144" s="5">
        <v>15</v>
      </c>
      <c r="V144" s="5" t="s">
        <v>553</v>
      </c>
    </row>
    <row r="145" spans="1:22" x14ac:dyDescent="0.3">
      <c r="A145" s="5">
        <v>260</v>
      </c>
      <c r="B145" s="5">
        <v>1747</v>
      </c>
      <c r="C145" s="5" t="s">
        <v>569</v>
      </c>
      <c r="D145" s="5" t="s">
        <v>134</v>
      </c>
      <c r="E145" s="5" t="s">
        <v>135</v>
      </c>
      <c r="G145" s="5" t="s">
        <v>546</v>
      </c>
      <c r="H145" s="5" t="s">
        <v>136</v>
      </c>
      <c r="I145" s="5" t="s">
        <v>1956</v>
      </c>
      <c r="J145" s="5" t="s">
        <v>557</v>
      </c>
      <c r="K145" s="5" t="s">
        <v>376</v>
      </c>
      <c r="L145" s="5" t="s">
        <v>1957</v>
      </c>
      <c r="M145" s="5" t="s">
        <v>567</v>
      </c>
      <c r="O145" s="5" t="s">
        <v>1958</v>
      </c>
      <c r="P145" s="5" t="s">
        <v>557</v>
      </c>
      <c r="Q145" s="5" t="s">
        <v>850</v>
      </c>
      <c r="R145" s="5" t="s">
        <v>1959</v>
      </c>
      <c r="S145" s="5" t="s">
        <v>567</v>
      </c>
      <c r="T145" s="5">
        <v>10</v>
      </c>
      <c r="U145" s="5">
        <v>15</v>
      </c>
      <c r="V145" s="5" t="s">
        <v>553</v>
      </c>
    </row>
    <row r="146" spans="1:22" x14ac:dyDescent="0.3">
      <c r="A146" s="5">
        <v>247</v>
      </c>
      <c r="B146" s="5">
        <v>1734</v>
      </c>
      <c r="C146" s="5" t="s">
        <v>569</v>
      </c>
      <c r="D146" s="5" t="s">
        <v>1885</v>
      </c>
      <c r="E146" s="5" t="s">
        <v>1886</v>
      </c>
      <c r="G146" s="5" t="s">
        <v>562</v>
      </c>
      <c r="H146" s="5" t="s">
        <v>1887</v>
      </c>
      <c r="I146" s="5" t="s">
        <v>1888</v>
      </c>
      <c r="J146" s="5" t="s">
        <v>557</v>
      </c>
      <c r="K146" s="5" t="s">
        <v>969</v>
      </c>
      <c r="L146" s="5" t="s">
        <v>1889</v>
      </c>
      <c r="M146" s="5">
        <v>280</v>
      </c>
      <c r="O146" s="5" t="s">
        <v>1890</v>
      </c>
      <c r="P146" s="5" t="s">
        <v>557</v>
      </c>
      <c r="Q146" s="5" t="s">
        <v>969</v>
      </c>
      <c r="R146" s="5" t="s">
        <v>1891</v>
      </c>
      <c r="S146" s="5">
        <v>350</v>
      </c>
      <c r="T146" s="5">
        <v>15</v>
      </c>
      <c r="U146" s="5">
        <v>15</v>
      </c>
      <c r="V146" s="5" t="s">
        <v>553</v>
      </c>
    </row>
    <row r="147" spans="1:22" x14ac:dyDescent="0.3">
      <c r="A147" s="5">
        <v>156</v>
      </c>
      <c r="B147" s="5">
        <v>1643</v>
      </c>
      <c r="D147" s="5" t="s">
        <v>243</v>
      </c>
      <c r="E147" s="5" t="s">
        <v>244</v>
      </c>
      <c r="G147" s="5" t="s">
        <v>546</v>
      </c>
      <c r="H147" s="5" t="s">
        <v>1408</v>
      </c>
      <c r="I147" s="5" t="s">
        <v>1409</v>
      </c>
      <c r="J147" s="5" t="s">
        <v>689</v>
      </c>
      <c r="K147" s="5" t="s">
        <v>1410</v>
      </c>
      <c r="L147" s="5" t="s">
        <v>1411</v>
      </c>
      <c r="M147" s="5">
        <v>475</v>
      </c>
      <c r="O147" s="5" t="s">
        <v>1412</v>
      </c>
      <c r="P147" s="5" t="s">
        <v>689</v>
      </c>
      <c r="Q147" s="5" t="s">
        <v>1413</v>
      </c>
      <c r="R147" s="5" t="s">
        <v>1414</v>
      </c>
      <c r="S147" s="5">
        <v>475</v>
      </c>
      <c r="T147" s="5">
        <v>10</v>
      </c>
      <c r="U147" s="5">
        <v>15</v>
      </c>
      <c r="V147" s="5" t="s">
        <v>553</v>
      </c>
    </row>
    <row r="148" spans="1:22" x14ac:dyDescent="0.3">
      <c r="A148" s="5">
        <v>157</v>
      </c>
      <c r="B148" s="5">
        <v>1644</v>
      </c>
      <c r="D148" s="5" t="s">
        <v>137</v>
      </c>
      <c r="E148" s="5" t="s">
        <v>244</v>
      </c>
      <c r="G148" s="5" t="s">
        <v>562</v>
      </c>
      <c r="H148" s="5" t="s">
        <v>245</v>
      </c>
      <c r="I148" s="5" t="s">
        <v>1415</v>
      </c>
      <c r="J148" s="5" t="s">
        <v>689</v>
      </c>
      <c r="K148" s="5" t="s">
        <v>1410</v>
      </c>
      <c r="L148" s="5" t="s">
        <v>1416</v>
      </c>
      <c r="M148" s="5" t="s">
        <v>567</v>
      </c>
      <c r="O148" s="5" t="s">
        <v>1417</v>
      </c>
      <c r="P148" s="5" t="s">
        <v>689</v>
      </c>
      <c r="Q148" s="5" t="s">
        <v>1410</v>
      </c>
      <c r="R148" s="5" t="s">
        <v>1418</v>
      </c>
      <c r="S148" s="5" t="s">
        <v>567</v>
      </c>
      <c r="T148" s="5">
        <v>15</v>
      </c>
      <c r="U148" s="5">
        <v>10</v>
      </c>
      <c r="V148" s="5" t="s">
        <v>553</v>
      </c>
    </row>
    <row r="149" spans="1:22" x14ac:dyDescent="0.3">
      <c r="A149" s="5">
        <v>192</v>
      </c>
      <c r="B149" s="5">
        <v>1679</v>
      </c>
      <c r="D149" s="5" t="s">
        <v>59</v>
      </c>
      <c r="E149" s="5" t="s">
        <v>60</v>
      </c>
      <c r="G149" s="5" t="s">
        <v>546</v>
      </c>
      <c r="H149" s="5" t="s">
        <v>1601</v>
      </c>
      <c r="I149" s="5" t="s">
        <v>1602</v>
      </c>
      <c r="J149" s="5" t="s">
        <v>557</v>
      </c>
      <c r="K149" s="5" t="s">
        <v>380</v>
      </c>
      <c r="L149" s="5" t="s">
        <v>1603</v>
      </c>
      <c r="M149" s="5">
        <v>1775</v>
      </c>
      <c r="P149" s="5" t="s">
        <v>557</v>
      </c>
      <c r="T149" s="5">
        <v>10</v>
      </c>
      <c r="V149" s="5" t="s">
        <v>1031</v>
      </c>
    </row>
    <row r="150" spans="1:22" x14ac:dyDescent="0.3">
      <c r="A150" s="5">
        <v>61</v>
      </c>
      <c r="B150" s="5">
        <v>1548</v>
      </c>
      <c r="C150" s="5" t="s">
        <v>386</v>
      </c>
      <c r="D150" s="5" t="s">
        <v>927</v>
      </c>
      <c r="E150" s="5" t="s">
        <v>928</v>
      </c>
      <c r="G150" s="5" t="s">
        <v>562</v>
      </c>
      <c r="H150" s="5" t="s">
        <v>415</v>
      </c>
      <c r="I150" s="5" t="s">
        <v>929</v>
      </c>
      <c r="J150" s="5" t="s">
        <v>586</v>
      </c>
      <c r="K150" s="5" t="s">
        <v>930</v>
      </c>
      <c r="L150" s="5" t="s">
        <v>931</v>
      </c>
      <c r="M150" s="5">
        <v>45</v>
      </c>
      <c r="O150" s="5" t="s">
        <v>929</v>
      </c>
      <c r="P150" s="5" t="s">
        <v>586</v>
      </c>
      <c r="Q150" s="5" t="s">
        <v>930</v>
      </c>
      <c r="R150" s="5" t="s">
        <v>931</v>
      </c>
      <c r="S150" s="5">
        <v>45</v>
      </c>
      <c r="T150" s="5">
        <v>15</v>
      </c>
      <c r="U150" s="5">
        <v>15</v>
      </c>
      <c r="V150" s="5" t="s">
        <v>553</v>
      </c>
    </row>
    <row r="151" spans="1:22" x14ac:dyDescent="0.3">
      <c r="A151" s="5">
        <v>203</v>
      </c>
      <c r="B151" s="5">
        <v>1690</v>
      </c>
      <c r="C151" s="5" t="s">
        <v>569</v>
      </c>
      <c r="D151" s="5" t="s">
        <v>1648</v>
      </c>
      <c r="E151" s="5" t="s">
        <v>246</v>
      </c>
      <c r="F151" s="5" t="s">
        <v>648</v>
      </c>
      <c r="G151" s="5" t="s">
        <v>562</v>
      </c>
      <c r="H151" s="5" t="s">
        <v>484</v>
      </c>
      <c r="I151" s="5" t="s">
        <v>1649</v>
      </c>
      <c r="J151" s="5" t="s">
        <v>557</v>
      </c>
      <c r="K151" s="5" t="s">
        <v>1472</v>
      </c>
      <c r="L151" s="5" t="s">
        <v>1650</v>
      </c>
      <c r="M151" s="5">
        <v>400</v>
      </c>
      <c r="O151" s="5" t="s">
        <v>1651</v>
      </c>
      <c r="P151" s="5" t="s">
        <v>557</v>
      </c>
      <c r="Q151" s="5" t="s">
        <v>1472</v>
      </c>
      <c r="R151" s="5" t="s">
        <v>1652</v>
      </c>
      <c r="S151" s="5">
        <v>295</v>
      </c>
      <c r="T151" s="5">
        <v>15</v>
      </c>
      <c r="U151" s="5">
        <v>15</v>
      </c>
      <c r="V151" s="5" t="s">
        <v>553</v>
      </c>
    </row>
    <row r="152" spans="1:22" x14ac:dyDescent="0.3">
      <c r="A152" s="5">
        <v>249</v>
      </c>
      <c r="B152" s="5">
        <v>1736</v>
      </c>
      <c r="C152" s="5" t="s">
        <v>569</v>
      </c>
      <c r="D152" s="5" t="s">
        <v>1900</v>
      </c>
      <c r="E152" s="5" t="s">
        <v>1901</v>
      </c>
      <c r="G152" s="5" t="s">
        <v>562</v>
      </c>
      <c r="H152" s="5" t="s">
        <v>509</v>
      </c>
      <c r="I152" s="5" t="s">
        <v>1902</v>
      </c>
      <c r="J152" s="5" t="s">
        <v>557</v>
      </c>
      <c r="K152" s="5" t="s">
        <v>1261</v>
      </c>
      <c r="L152" s="5" t="s">
        <v>1903</v>
      </c>
      <c r="M152" s="5">
        <v>250</v>
      </c>
      <c r="P152" s="5" t="s">
        <v>557</v>
      </c>
      <c r="T152" s="5">
        <v>15</v>
      </c>
      <c r="U152" s="5">
        <v>15</v>
      </c>
      <c r="V152" s="5" t="s">
        <v>553</v>
      </c>
    </row>
    <row r="153" spans="1:22" x14ac:dyDescent="0.3">
      <c r="A153" s="5">
        <v>238</v>
      </c>
      <c r="B153" s="5">
        <v>1725</v>
      </c>
      <c r="D153" s="5" t="s">
        <v>222</v>
      </c>
      <c r="E153" s="5" t="s">
        <v>1828</v>
      </c>
      <c r="G153" s="5" t="s">
        <v>562</v>
      </c>
      <c r="H153" s="5" t="s">
        <v>502</v>
      </c>
      <c r="I153" s="5" t="s">
        <v>1829</v>
      </c>
      <c r="J153" s="5" t="s">
        <v>557</v>
      </c>
      <c r="K153" s="5" t="s">
        <v>376</v>
      </c>
      <c r="L153" s="5" t="s">
        <v>1830</v>
      </c>
      <c r="M153" s="5">
        <v>395</v>
      </c>
      <c r="P153" s="5" t="s">
        <v>557</v>
      </c>
      <c r="T153" s="5">
        <v>15</v>
      </c>
      <c r="U153" s="5">
        <v>10</v>
      </c>
      <c r="V153" s="5" t="s">
        <v>553</v>
      </c>
    </row>
    <row r="154" spans="1:22" x14ac:dyDescent="0.3">
      <c r="A154" s="5">
        <v>91</v>
      </c>
      <c r="B154" s="5">
        <v>1578</v>
      </c>
      <c r="D154" s="5" t="s">
        <v>907</v>
      </c>
      <c r="E154" s="5" t="s">
        <v>1084</v>
      </c>
      <c r="G154" s="5" t="s">
        <v>562</v>
      </c>
      <c r="H154" s="5" t="s">
        <v>425</v>
      </c>
      <c r="I154" s="5" t="s">
        <v>1085</v>
      </c>
      <c r="J154" s="5" t="s">
        <v>548</v>
      </c>
      <c r="K154" s="5" t="s">
        <v>1086</v>
      </c>
      <c r="L154" s="5" t="s">
        <v>1087</v>
      </c>
      <c r="M154" s="5">
        <v>120</v>
      </c>
      <c r="N154" s="5">
        <v>5</v>
      </c>
      <c r="O154" s="5" t="s">
        <v>1088</v>
      </c>
      <c r="P154" s="5" t="s">
        <v>586</v>
      </c>
      <c r="Q154" s="5" t="s">
        <v>1089</v>
      </c>
      <c r="R154" s="5" t="s">
        <v>1090</v>
      </c>
      <c r="S154" s="5">
        <v>200</v>
      </c>
      <c r="T154" s="5">
        <v>15</v>
      </c>
      <c r="U154" s="5">
        <v>15</v>
      </c>
      <c r="V154" s="5" t="s">
        <v>553</v>
      </c>
    </row>
    <row r="155" spans="1:22" x14ac:dyDescent="0.3">
      <c r="A155" s="5">
        <v>226</v>
      </c>
      <c r="B155" s="5">
        <v>1713</v>
      </c>
      <c r="D155" s="5" t="s">
        <v>78</v>
      </c>
      <c r="E155" s="5" t="s">
        <v>1766</v>
      </c>
      <c r="G155" s="5" t="s">
        <v>562</v>
      </c>
      <c r="H155" s="5" t="s">
        <v>1767</v>
      </c>
      <c r="I155" s="5" t="s">
        <v>1768</v>
      </c>
      <c r="J155" s="5" t="s">
        <v>557</v>
      </c>
      <c r="K155" s="5" t="s">
        <v>380</v>
      </c>
      <c r="L155" s="5" t="s">
        <v>1769</v>
      </c>
      <c r="M155" s="5">
        <v>200</v>
      </c>
      <c r="O155" s="5" t="s">
        <v>1770</v>
      </c>
      <c r="P155" s="5" t="s">
        <v>557</v>
      </c>
      <c r="Q155" s="5" t="s">
        <v>380</v>
      </c>
      <c r="R155" s="5" t="s">
        <v>1771</v>
      </c>
      <c r="S155" s="5">
        <v>200</v>
      </c>
      <c r="T155" s="5">
        <v>15</v>
      </c>
      <c r="U155" s="5">
        <v>10</v>
      </c>
      <c r="V155" s="5" t="s">
        <v>553</v>
      </c>
    </row>
    <row r="156" spans="1:22" x14ac:dyDescent="0.3">
      <c r="A156" s="5">
        <v>3</v>
      </c>
      <c r="B156" s="5">
        <v>1489</v>
      </c>
      <c r="D156" s="5" t="s">
        <v>94</v>
      </c>
      <c r="E156" s="5" t="s">
        <v>354</v>
      </c>
      <c r="G156" s="5" t="s">
        <v>546</v>
      </c>
      <c r="H156" s="5" t="s">
        <v>95</v>
      </c>
      <c r="I156" s="5" t="s">
        <v>576</v>
      </c>
      <c r="J156" s="5" t="s">
        <v>557</v>
      </c>
      <c r="K156" s="5" t="s">
        <v>577</v>
      </c>
      <c r="L156" s="5" t="s">
        <v>578</v>
      </c>
      <c r="M156" s="5" t="s">
        <v>567</v>
      </c>
      <c r="O156" s="5" t="s">
        <v>579</v>
      </c>
      <c r="P156" s="5" t="s">
        <v>557</v>
      </c>
      <c r="Q156" s="5" t="s">
        <v>577</v>
      </c>
      <c r="R156" s="5" t="s">
        <v>578</v>
      </c>
      <c r="S156" s="5">
        <v>2500</v>
      </c>
      <c r="T156" s="5">
        <v>10</v>
      </c>
      <c r="U156" s="5">
        <v>10</v>
      </c>
      <c r="V156" s="5" t="s">
        <v>553</v>
      </c>
    </row>
    <row r="157" spans="1:22" x14ac:dyDescent="0.3">
      <c r="A157" s="5">
        <v>13</v>
      </c>
      <c r="B157" s="5">
        <v>1499</v>
      </c>
      <c r="D157" s="5" t="s">
        <v>641</v>
      </c>
      <c r="E157" s="5" t="s">
        <v>642</v>
      </c>
      <c r="G157" s="5" t="s">
        <v>562</v>
      </c>
      <c r="H157" s="5" t="s">
        <v>643</v>
      </c>
      <c r="I157" s="5" t="s">
        <v>644</v>
      </c>
      <c r="J157" s="5" t="s">
        <v>557</v>
      </c>
      <c r="K157" s="5" t="s">
        <v>645</v>
      </c>
      <c r="L157" s="5" t="s">
        <v>646</v>
      </c>
      <c r="M157" s="5" t="s">
        <v>567</v>
      </c>
      <c r="N157" s="5">
        <v>1</v>
      </c>
      <c r="P157" s="5" t="s">
        <v>557</v>
      </c>
      <c r="T157" s="5">
        <v>15</v>
      </c>
      <c r="U157" s="5">
        <v>15</v>
      </c>
      <c r="V157" s="5" t="s">
        <v>553</v>
      </c>
    </row>
    <row r="158" spans="1:22" x14ac:dyDescent="0.3">
      <c r="A158" s="5">
        <v>208</v>
      </c>
      <c r="B158" s="5">
        <v>1695</v>
      </c>
      <c r="C158" s="5" t="s">
        <v>569</v>
      </c>
      <c r="D158" s="5" t="s">
        <v>1676</v>
      </c>
      <c r="E158" s="5" t="s">
        <v>25</v>
      </c>
      <c r="G158" s="5" t="s">
        <v>546</v>
      </c>
      <c r="H158" s="5" t="s">
        <v>487</v>
      </c>
      <c r="I158" s="5" t="s">
        <v>1677</v>
      </c>
      <c r="J158" s="5" t="s">
        <v>689</v>
      </c>
      <c r="K158" s="5" t="s">
        <v>1678</v>
      </c>
      <c r="L158" s="5" t="s">
        <v>1679</v>
      </c>
      <c r="M158" s="5">
        <v>50</v>
      </c>
      <c r="P158" s="5" t="s">
        <v>557</v>
      </c>
      <c r="T158" s="5">
        <v>10</v>
      </c>
      <c r="U158" s="5">
        <v>15</v>
      </c>
      <c r="V158" s="5" t="s">
        <v>553</v>
      </c>
    </row>
    <row r="159" spans="1:22" x14ac:dyDescent="0.3">
      <c r="A159" s="5">
        <v>108</v>
      </c>
      <c r="B159" s="5">
        <v>1595</v>
      </c>
      <c r="D159" s="5" t="s">
        <v>248</v>
      </c>
      <c r="E159" s="5" t="s">
        <v>249</v>
      </c>
      <c r="G159" s="5" t="s">
        <v>546</v>
      </c>
      <c r="H159" s="5" t="s">
        <v>250</v>
      </c>
      <c r="I159" s="5" t="s">
        <v>1175</v>
      </c>
      <c r="J159" s="5" t="s">
        <v>689</v>
      </c>
      <c r="K159" s="5" t="s">
        <v>1176</v>
      </c>
      <c r="L159" s="5" t="s">
        <v>1177</v>
      </c>
      <c r="M159" s="5">
        <v>350</v>
      </c>
      <c r="O159" s="5" t="s">
        <v>1178</v>
      </c>
      <c r="P159" s="5" t="s">
        <v>689</v>
      </c>
      <c r="Q159" s="5" t="s">
        <v>1179</v>
      </c>
      <c r="R159" s="5" t="s">
        <v>1180</v>
      </c>
      <c r="S159" s="5">
        <v>300</v>
      </c>
      <c r="T159" s="5">
        <v>10</v>
      </c>
      <c r="U159" s="5">
        <v>10</v>
      </c>
      <c r="V159" s="5" t="s">
        <v>553</v>
      </c>
    </row>
    <row r="160" spans="1:22" x14ac:dyDescent="0.3">
      <c r="A160" s="5">
        <v>111</v>
      </c>
      <c r="B160" s="5">
        <v>1598</v>
      </c>
      <c r="D160" s="5" t="s">
        <v>100</v>
      </c>
      <c r="E160" s="5" t="s">
        <v>1186</v>
      </c>
      <c r="G160" s="5" t="s">
        <v>562</v>
      </c>
      <c r="H160" s="5" t="s">
        <v>1187</v>
      </c>
      <c r="I160" s="5" t="s">
        <v>1188</v>
      </c>
      <c r="J160" s="5" t="s">
        <v>586</v>
      </c>
      <c r="K160" s="5" t="s">
        <v>383</v>
      </c>
      <c r="L160" s="5" t="s">
        <v>1189</v>
      </c>
      <c r="M160" s="5">
        <v>150</v>
      </c>
      <c r="N160" s="5">
        <v>1</v>
      </c>
      <c r="O160" s="5" t="s">
        <v>1190</v>
      </c>
      <c r="P160" s="5" t="s">
        <v>586</v>
      </c>
      <c r="Q160" s="5" t="s">
        <v>383</v>
      </c>
      <c r="R160" s="5" t="s">
        <v>1189</v>
      </c>
      <c r="S160" s="5">
        <v>90</v>
      </c>
      <c r="T160" s="5">
        <v>15</v>
      </c>
      <c r="U160" s="5">
        <v>15</v>
      </c>
      <c r="V160" s="5" t="s">
        <v>553</v>
      </c>
    </row>
    <row r="161" spans="1:24" x14ac:dyDescent="0.3">
      <c r="A161" s="5">
        <v>227</v>
      </c>
      <c r="B161" s="5">
        <v>1714</v>
      </c>
      <c r="D161" s="5" t="s">
        <v>1772</v>
      </c>
      <c r="E161" s="5" t="s">
        <v>1773</v>
      </c>
      <c r="G161" s="5" t="s">
        <v>562</v>
      </c>
      <c r="H161" s="5" t="s">
        <v>498</v>
      </c>
      <c r="I161" s="5" t="s">
        <v>1774</v>
      </c>
      <c r="J161" s="5" t="s">
        <v>557</v>
      </c>
      <c r="K161" s="5" t="s">
        <v>698</v>
      </c>
      <c r="L161" s="5" t="s">
        <v>1775</v>
      </c>
      <c r="M161" s="5">
        <v>295</v>
      </c>
      <c r="O161" s="5" t="s">
        <v>1776</v>
      </c>
      <c r="P161" s="5" t="s">
        <v>557</v>
      </c>
      <c r="Q161" s="5" t="s">
        <v>698</v>
      </c>
      <c r="R161" s="5" t="s">
        <v>1777</v>
      </c>
      <c r="S161" s="5">
        <v>295</v>
      </c>
      <c r="T161" s="5">
        <v>15</v>
      </c>
      <c r="U161" s="5">
        <v>15</v>
      </c>
      <c r="V161" s="5" t="s">
        <v>553</v>
      </c>
    </row>
    <row r="162" spans="1:24" x14ac:dyDescent="0.3">
      <c r="A162" s="5">
        <v>132</v>
      </c>
      <c r="B162" s="5">
        <v>1619</v>
      </c>
      <c r="D162" s="5" t="s">
        <v>137</v>
      </c>
      <c r="E162" s="5" t="s">
        <v>138</v>
      </c>
      <c r="G162" s="5" t="s">
        <v>546</v>
      </c>
      <c r="H162" s="5" t="s">
        <v>139</v>
      </c>
      <c r="I162" s="5" t="s">
        <v>1302</v>
      </c>
      <c r="J162" s="5" t="s">
        <v>557</v>
      </c>
      <c r="K162" s="5" t="s">
        <v>850</v>
      </c>
      <c r="L162" s="5" t="s">
        <v>1303</v>
      </c>
      <c r="M162" s="5">
        <v>750</v>
      </c>
      <c r="O162" s="5" t="s">
        <v>1304</v>
      </c>
      <c r="P162" s="5" t="s">
        <v>557</v>
      </c>
      <c r="Q162" s="5" t="s">
        <v>850</v>
      </c>
      <c r="R162" s="5" t="s">
        <v>1305</v>
      </c>
      <c r="S162" s="5">
        <v>875</v>
      </c>
      <c r="T162" s="5">
        <v>10</v>
      </c>
      <c r="W162" s="5">
        <v>132</v>
      </c>
      <c r="X162" s="5">
        <v>1619</v>
      </c>
    </row>
    <row r="163" spans="1:24" x14ac:dyDescent="0.3">
      <c r="A163" s="5">
        <v>132</v>
      </c>
      <c r="D163" s="5" t="s">
        <v>137</v>
      </c>
      <c r="E163" s="5" t="s">
        <v>138</v>
      </c>
      <c r="G163" s="5" t="s">
        <v>546</v>
      </c>
      <c r="H163" s="5" t="s">
        <v>139</v>
      </c>
      <c r="I163" s="5" t="s">
        <v>1302</v>
      </c>
      <c r="J163" s="5" t="s">
        <v>557</v>
      </c>
      <c r="K163" s="5" t="s">
        <v>850</v>
      </c>
      <c r="L163" s="5" t="s">
        <v>1303</v>
      </c>
      <c r="M163" s="5">
        <v>750</v>
      </c>
      <c r="O163" s="5" t="s">
        <v>1304</v>
      </c>
      <c r="P163" s="5" t="s">
        <v>557</v>
      </c>
      <c r="Q163" s="5" t="s">
        <v>850</v>
      </c>
      <c r="R163" s="5" t="s">
        <v>1305</v>
      </c>
      <c r="S163" s="5">
        <v>875</v>
      </c>
      <c r="T163" s="5">
        <v>10</v>
      </c>
    </row>
    <row r="164" spans="1:24" x14ac:dyDescent="0.3">
      <c r="A164" s="5">
        <v>52</v>
      </c>
      <c r="B164" s="5">
        <v>1539</v>
      </c>
      <c r="D164" s="5" t="s">
        <v>251</v>
      </c>
      <c r="E164" s="5" t="s">
        <v>865</v>
      </c>
      <c r="G164" s="5" t="s">
        <v>562</v>
      </c>
      <c r="H164" s="5" t="s">
        <v>411</v>
      </c>
      <c r="I164" s="5" t="s">
        <v>866</v>
      </c>
      <c r="J164" s="5" t="s">
        <v>557</v>
      </c>
      <c r="K164" s="5" t="s">
        <v>840</v>
      </c>
      <c r="L164" s="5" t="s">
        <v>867</v>
      </c>
      <c r="M164" s="5" t="s">
        <v>868</v>
      </c>
      <c r="O164" s="5" t="s">
        <v>869</v>
      </c>
      <c r="P164" s="5" t="s">
        <v>557</v>
      </c>
      <c r="Q164" s="5" t="s">
        <v>840</v>
      </c>
      <c r="R164" s="5" t="s">
        <v>870</v>
      </c>
      <c r="S164" s="5" t="s">
        <v>871</v>
      </c>
      <c r="T164" s="5">
        <v>15</v>
      </c>
      <c r="U164" s="5">
        <v>15</v>
      </c>
      <c r="V164" s="5" t="s">
        <v>553</v>
      </c>
    </row>
    <row r="165" spans="1:24" x14ac:dyDescent="0.3">
      <c r="A165" s="5">
        <v>115</v>
      </c>
      <c r="B165" s="5">
        <v>1602</v>
      </c>
      <c r="D165" s="5" t="s">
        <v>1210</v>
      </c>
      <c r="E165" s="5" t="s">
        <v>252</v>
      </c>
      <c r="G165" s="5" t="s">
        <v>546</v>
      </c>
      <c r="H165" s="5" t="s">
        <v>439</v>
      </c>
      <c r="I165" s="5" t="s">
        <v>1211</v>
      </c>
      <c r="J165" s="5" t="s">
        <v>557</v>
      </c>
      <c r="K165" s="5" t="s">
        <v>992</v>
      </c>
      <c r="L165" s="5" t="s">
        <v>1212</v>
      </c>
      <c r="M165" s="5">
        <v>350</v>
      </c>
      <c r="O165" s="5" t="s">
        <v>1213</v>
      </c>
      <c r="P165" s="5" t="s">
        <v>557</v>
      </c>
      <c r="Q165" s="5" t="s">
        <v>1214</v>
      </c>
      <c r="R165" s="5" t="s">
        <v>1215</v>
      </c>
      <c r="S165" s="5">
        <v>300</v>
      </c>
      <c r="T165" s="5">
        <v>10</v>
      </c>
      <c r="U165" s="5">
        <v>10</v>
      </c>
      <c r="V165" s="5" t="s">
        <v>553</v>
      </c>
    </row>
    <row r="166" spans="1:24" x14ac:dyDescent="0.3">
      <c r="A166" s="5">
        <v>155</v>
      </c>
      <c r="B166" s="5">
        <v>1642</v>
      </c>
      <c r="D166" s="5" t="s">
        <v>1403</v>
      </c>
      <c r="E166" s="5" t="s">
        <v>253</v>
      </c>
      <c r="G166" s="5" t="s">
        <v>562</v>
      </c>
      <c r="H166" s="5" t="s">
        <v>457</v>
      </c>
      <c r="I166" s="5" t="s">
        <v>1404</v>
      </c>
      <c r="J166" s="5" t="s">
        <v>689</v>
      </c>
      <c r="K166" s="5" t="s">
        <v>923</v>
      </c>
      <c r="L166" s="5" t="s">
        <v>1405</v>
      </c>
      <c r="M166" s="5">
        <v>3500</v>
      </c>
      <c r="O166" s="5" t="s">
        <v>1406</v>
      </c>
      <c r="P166" s="5" t="s">
        <v>689</v>
      </c>
      <c r="Q166" s="5" t="s">
        <v>923</v>
      </c>
      <c r="R166" s="5" t="s">
        <v>1407</v>
      </c>
      <c r="S166" s="5">
        <v>3500</v>
      </c>
      <c r="T166" s="5">
        <v>15</v>
      </c>
      <c r="U166" s="5">
        <v>10</v>
      </c>
      <c r="V166" s="5" t="s">
        <v>553</v>
      </c>
    </row>
    <row r="167" spans="1:24" x14ac:dyDescent="0.3">
      <c r="A167" s="5">
        <v>177</v>
      </c>
      <c r="B167" s="5">
        <v>1664</v>
      </c>
      <c r="C167" s="5" t="s">
        <v>569</v>
      </c>
      <c r="D167" s="5" t="s">
        <v>1518</v>
      </c>
      <c r="E167" s="5" t="s">
        <v>253</v>
      </c>
      <c r="G167" s="5" t="s">
        <v>546</v>
      </c>
      <c r="H167" s="5" t="s">
        <v>254</v>
      </c>
      <c r="I167" s="5" t="s">
        <v>1519</v>
      </c>
      <c r="J167" s="5" t="s">
        <v>689</v>
      </c>
      <c r="K167" s="5" t="s">
        <v>1520</v>
      </c>
      <c r="L167" s="5" t="s">
        <v>1521</v>
      </c>
      <c r="M167" s="5">
        <v>2500</v>
      </c>
      <c r="O167" s="5" t="s">
        <v>1522</v>
      </c>
      <c r="P167" s="5" t="s">
        <v>557</v>
      </c>
      <c r="Q167" s="5" t="s">
        <v>1523</v>
      </c>
      <c r="R167" s="5" t="s">
        <v>1524</v>
      </c>
      <c r="S167" s="5">
        <v>2000</v>
      </c>
      <c r="T167" s="5">
        <v>10</v>
      </c>
      <c r="U167" s="5">
        <v>15</v>
      </c>
      <c r="V167" s="5" t="s">
        <v>553</v>
      </c>
    </row>
    <row r="168" spans="1:24" x14ac:dyDescent="0.3">
      <c r="A168" s="5">
        <v>165</v>
      </c>
      <c r="B168" s="5">
        <v>1652</v>
      </c>
      <c r="C168" s="5" t="s">
        <v>569</v>
      </c>
      <c r="D168" s="5" t="s">
        <v>84</v>
      </c>
      <c r="E168" s="5" t="s">
        <v>339</v>
      </c>
      <c r="G168" s="5" t="s">
        <v>546</v>
      </c>
      <c r="H168" s="5" t="s">
        <v>340</v>
      </c>
      <c r="I168" s="5" t="s">
        <v>1455</v>
      </c>
      <c r="J168" s="5" t="s">
        <v>557</v>
      </c>
      <c r="K168" s="5" t="s">
        <v>577</v>
      </c>
      <c r="L168" s="5" t="s">
        <v>1456</v>
      </c>
      <c r="M168" s="5" t="s">
        <v>567</v>
      </c>
      <c r="O168" s="5" t="s">
        <v>1457</v>
      </c>
      <c r="P168" s="5" t="s">
        <v>557</v>
      </c>
      <c r="Q168" s="5" t="s">
        <v>577</v>
      </c>
      <c r="R168" s="5" t="s">
        <v>804</v>
      </c>
      <c r="S168" s="5">
        <v>1600</v>
      </c>
      <c r="T168" s="5">
        <v>10</v>
      </c>
      <c r="U168" s="5">
        <v>15</v>
      </c>
      <c r="V168" s="5" t="s">
        <v>553</v>
      </c>
    </row>
    <row r="169" spans="1:24" x14ac:dyDescent="0.3">
      <c r="A169" s="5">
        <v>117</v>
      </c>
      <c r="B169" s="5">
        <v>1604</v>
      </c>
      <c r="D169" s="5" t="s">
        <v>1221</v>
      </c>
      <c r="E169" s="5" t="s">
        <v>1222</v>
      </c>
      <c r="G169" s="5" t="s">
        <v>562</v>
      </c>
      <c r="H169" s="5" t="s">
        <v>440</v>
      </c>
      <c r="I169" s="5" t="s">
        <v>1223</v>
      </c>
      <c r="J169" s="5" t="s">
        <v>557</v>
      </c>
      <c r="K169" s="5" t="s">
        <v>1224</v>
      </c>
      <c r="L169" s="5" t="s">
        <v>1225</v>
      </c>
      <c r="M169" s="5" t="s">
        <v>567</v>
      </c>
      <c r="O169" s="5" t="s">
        <v>1226</v>
      </c>
      <c r="P169" s="5" t="s">
        <v>557</v>
      </c>
      <c r="Q169" s="5" t="s">
        <v>1227</v>
      </c>
      <c r="R169" s="5" t="s">
        <v>1228</v>
      </c>
      <c r="S169" s="5">
        <v>350</v>
      </c>
      <c r="T169" s="5">
        <v>15</v>
      </c>
      <c r="U169" s="5">
        <v>15</v>
      </c>
      <c r="V169" s="5" t="s">
        <v>553</v>
      </c>
    </row>
    <row r="170" spans="1:24" x14ac:dyDescent="0.3">
      <c r="A170" s="5">
        <v>79</v>
      </c>
      <c r="B170" s="5">
        <v>1566</v>
      </c>
      <c r="D170" s="5" t="s">
        <v>248</v>
      </c>
      <c r="E170" s="5" t="s">
        <v>1027</v>
      </c>
      <c r="G170" s="5" t="s">
        <v>562</v>
      </c>
      <c r="H170" s="5" t="s">
        <v>421</v>
      </c>
      <c r="I170" s="5" t="s">
        <v>1028</v>
      </c>
      <c r="J170" s="5" t="s">
        <v>557</v>
      </c>
      <c r="K170" s="5" t="s">
        <v>380</v>
      </c>
      <c r="L170" s="5" t="s">
        <v>1029</v>
      </c>
      <c r="M170" s="5">
        <v>460</v>
      </c>
      <c r="O170" s="5" t="s">
        <v>1030</v>
      </c>
      <c r="P170" s="5" t="s">
        <v>557</v>
      </c>
      <c r="Q170" s="5" t="s">
        <v>380</v>
      </c>
      <c r="R170" s="5" t="s">
        <v>1029</v>
      </c>
      <c r="S170" s="5">
        <v>420</v>
      </c>
      <c r="T170" s="5">
        <v>15</v>
      </c>
      <c r="U170" s="5">
        <v>15</v>
      </c>
      <c r="V170" s="5" t="s">
        <v>553</v>
      </c>
    </row>
    <row r="171" spans="1:24" x14ac:dyDescent="0.3">
      <c r="A171" s="5">
        <v>160</v>
      </c>
      <c r="B171" s="5">
        <v>1647</v>
      </c>
      <c r="C171" s="5" t="s">
        <v>569</v>
      </c>
      <c r="D171" s="5" t="s">
        <v>86</v>
      </c>
      <c r="E171" s="5" t="s">
        <v>1429</v>
      </c>
      <c r="G171" s="5" t="s">
        <v>562</v>
      </c>
      <c r="H171" s="5" t="s">
        <v>460</v>
      </c>
      <c r="I171" s="5" t="s">
        <v>1430</v>
      </c>
      <c r="J171" s="5" t="s">
        <v>557</v>
      </c>
      <c r="K171" s="5" t="s">
        <v>969</v>
      </c>
      <c r="L171" s="5" t="s">
        <v>1431</v>
      </c>
      <c r="M171" s="5">
        <v>330</v>
      </c>
      <c r="O171" s="5" t="s">
        <v>1432</v>
      </c>
      <c r="P171" s="5" t="s">
        <v>557</v>
      </c>
      <c r="Q171" s="5" t="s">
        <v>969</v>
      </c>
      <c r="R171" s="5" t="s">
        <v>1433</v>
      </c>
      <c r="S171" s="5">
        <v>395</v>
      </c>
      <c r="T171" s="5">
        <v>15</v>
      </c>
      <c r="U171" s="5">
        <v>15</v>
      </c>
      <c r="V171" s="5" t="s">
        <v>553</v>
      </c>
    </row>
    <row r="172" spans="1:24" x14ac:dyDescent="0.3">
      <c r="A172" s="5">
        <v>223</v>
      </c>
      <c r="B172" s="5">
        <v>1710</v>
      </c>
      <c r="D172" s="5" t="s">
        <v>140</v>
      </c>
      <c r="E172" s="5" t="s">
        <v>141</v>
      </c>
      <c r="G172" s="5" t="s">
        <v>546</v>
      </c>
      <c r="H172" s="5" t="s">
        <v>142</v>
      </c>
      <c r="I172" s="5" t="s">
        <v>1753</v>
      </c>
      <c r="J172" s="5" t="s">
        <v>557</v>
      </c>
      <c r="K172" s="5" t="s">
        <v>1754</v>
      </c>
      <c r="L172" s="5" t="s">
        <v>1755</v>
      </c>
      <c r="M172" s="5">
        <v>475</v>
      </c>
      <c r="O172" s="5" t="s">
        <v>1756</v>
      </c>
      <c r="P172" s="5" t="s">
        <v>557</v>
      </c>
      <c r="Q172" s="5" t="s">
        <v>1757</v>
      </c>
      <c r="R172" s="5" t="s">
        <v>1758</v>
      </c>
      <c r="S172" s="5">
        <v>400</v>
      </c>
      <c r="T172" s="5">
        <v>10</v>
      </c>
      <c r="U172" s="5">
        <v>15</v>
      </c>
      <c r="V172" s="5" t="s">
        <v>553</v>
      </c>
    </row>
    <row r="173" spans="1:24" x14ac:dyDescent="0.3">
      <c r="A173" s="5">
        <v>251</v>
      </c>
      <c r="B173" s="5">
        <v>1738</v>
      </c>
      <c r="C173" s="5" t="s">
        <v>569</v>
      </c>
      <c r="D173" s="5" t="s">
        <v>1908</v>
      </c>
      <c r="E173" s="5" t="s">
        <v>1909</v>
      </c>
      <c r="F173" s="5" t="s">
        <v>648</v>
      </c>
      <c r="G173" s="5" t="s">
        <v>562</v>
      </c>
      <c r="H173" s="5" t="s">
        <v>510</v>
      </c>
      <c r="I173" s="5" t="s">
        <v>1910</v>
      </c>
      <c r="J173" s="5" t="s">
        <v>586</v>
      </c>
      <c r="K173" s="5" t="s">
        <v>1911</v>
      </c>
      <c r="L173" s="5" t="s">
        <v>1912</v>
      </c>
      <c r="M173" s="5" t="s">
        <v>567</v>
      </c>
      <c r="O173" s="5" t="s">
        <v>1913</v>
      </c>
      <c r="P173" s="5" t="s">
        <v>593</v>
      </c>
      <c r="Q173" s="5" t="s">
        <v>1914</v>
      </c>
      <c r="R173" s="5" t="s">
        <v>1915</v>
      </c>
      <c r="S173" s="5" t="s">
        <v>567</v>
      </c>
      <c r="T173" s="5">
        <v>15</v>
      </c>
      <c r="U173" s="5">
        <v>15</v>
      </c>
      <c r="V173" s="5" t="s">
        <v>553</v>
      </c>
    </row>
    <row r="174" spans="1:24" x14ac:dyDescent="0.3">
      <c r="A174" s="5">
        <v>209</v>
      </c>
      <c r="B174" s="5">
        <v>1696</v>
      </c>
      <c r="C174" s="5" t="s">
        <v>569</v>
      </c>
      <c r="D174" s="5" t="s">
        <v>1680</v>
      </c>
      <c r="E174" s="5" t="s">
        <v>1681</v>
      </c>
      <c r="F174" s="5" t="s">
        <v>648</v>
      </c>
      <c r="G174" s="5" t="s">
        <v>546</v>
      </c>
      <c r="H174" s="5" t="s">
        <v>490</v>
      </c>
      <c r="I174" s="5" t="s">
        <v>1682</v>
      </c>
      <c r="J174" s="5" t="s">
        <v>557</v>
      </c>
      <c r="K174" s="5" t="s">
        <v>1683</v>
      </c>
      <c r="L174" s="5" t="s">
        <v>1684</v>
      </c>
      <c r="M174" s="5">
        <v>1500</v>
      </c>
      <c r="O174" s="5" t="s">
        <v>1685</v>
      </c>
      <c r="P174" s="5" t="s">
        <v>557</v>
      </c>
      <c r="Q174" s="5" t="s">
        <v>1683</v>
      </c>
      <c r="R174" s="5" t="s">
        <v>1684</v>
      </c>
      <c r="S174" s="5">
        <v>1500</v>
      </c>
      <c r="T174" s="5">
        <v>10</v>
      </c>
      <c r="U174" s="5">
        <v>10</v>
      </c>
      <c r="V174" s="5" t="s">
        <v>553</v>
      </c>
    </row>
    <row r="175" spans="1:24" x14ac:dyDescent="0.3">
      <c r="A175" s="5">
        <v>148</v>
      </c>
      <c r="B175" s="5">
        <v>1635</v>
      </c>
      <c r="D175" s="5" t="s">
        <v>255</v>
      </c>
      <c r="E175" s="5" t="s">
        <v>256</v>
      </c>
      <c r="G175" s="5" t="s">
        <v>546</v>
      </c>
      <c r="H175" s="5" t="s">
        <v>257</v>
      </c>
      <c r="I175" s="5" t="s">
        <v>1368</v>
      </c>
      <c r="J175" s="5" t="s">
        <v>586</v>
      </c>
      <c r="K175" s="5" t="s">
        <v>1369</v>
      </c>
      <c r="L175" s="5" t="s">
        <v>1370</v>
      </c>
      <c r="M175" s="5">
        <v>275</v>
      </c>
      <c r="O175" s="5" t="s">
        <v>1371</v>
      </c>
      <c r="P175" s="5" t="s">
        <v>586</v>
      </c>
      <c r="Q175" s="5" t="s">
        <v>1369</v>
      </c>
      <c r="R175" s="5" t="s">
        <v>1370</v>
      </c>
      <c r="S175" s="5">
        <v>275</v>
      </c>
      <c r="T175" s="5">
        <v>10</v>
      </c>
      <c r="U175" s="5">
        <v>15</v>
      </c>
      <c r="V175" s="5" t="s">
        <v>553</v>
      </c>
    </row>
    <row r="176" spans="1:24" x14ac:dyDescent="0.3">
      <c r="A176" s="5">
        <v>212</v>
      </c>
      <c r="B176" s="5">
        <v>1699</v>
      </c>
      <c r="C176" s="5" t="s">
        <v>569</v>
      </c>
      <c r="D176" s="5" t="s">
        <v>1697</v>
      </c>
      <c r="E176" s="5" t="s">
        <v>1698</v>
      </c>
      <c r="G176" s="5" t="s">
        <v>562</v>
      </c>
      <c r="H176" s="5" t="s">
        <v>492</v>
      </c>
      <c r="I176" s="5" t="s">
        <v>1699</v>
      </c>
      <c r="J176" s="5" t="s">
        <v>557</v>
      </c>
      <c r="K176" s="5" t="s">
        <v>850</v>
      </c>
      <c r="L176" s="5" t="s">
        <v>1700</v>
      </c>
      <c r="M176" s="5" t="s">
        <v>567</v>
      </c>
      <c r="O176" s="5" t="s">
        <v>1701</v>
      </c>
      <c r="P176" s="5" t="s">
        <v>557</v>
      </c>
      <c r="Q176" s="5" t="s">
        <v>850</v>
      </c>
      <c r="R176" s="5" t="s">
        <v>1700</v>
      </c>
      <c r="S176" s="5" t="s">
        <v>567</v>
      </c>
      <c r="T176" s="5">
        <v>15</v>
      </c>
      <c r="U176" s="5">
        <v>10</v>
      </c>
      <c r="V176" s="5" t="s">
        <v>553</v>
      </c>
    </row>
    <row r="177" spans="1:22" x14ac:dyDescent="0.3">
      <c r="A177" s="5">
        <v>231</v>
      </c>
      <c r="B177" s="5">
        <v>1718</v>
      </c>
      <c r="D177" s="5" t="s">
        <v>1798</v>
      </c>
      <c r="E177" s="5" t="s">
        <v>1698</v>
      </c>
      <c r="F177" s="5" t="s">
        <v>648</v>
      </c>
      <c r="G177" s="5" t="s">
        <v>562</v>
      </c>
      <c r="H177" s="5" t="s">
        <v>1799</v>
      </c>
      <c r="I177" s="5" t="s">
        <v>1800</v>
      </c>
      <c r="J177" s="5" t="s">
        <v>586</v>
      </c>
      <c r="K177" s="5" t="s">
        <v>1801</v>
      </c>
      <c r="L177" s="5" t="s">
        <v>1802</v>
      </c>
      <c r="M177" s="5">
        <v>80</v>
      </c>
      <c r="N177" s="5">
        <v>1</v>
      </c>
      <c r="O177" s="5" t="s">
        <v>1803</v>
      </c>
      <c r="P177" s="5" t="s">
        <v>586</v>
      </c>
      <c r="Q177" s="5" t="s">
        <v>1801</v>
      </c>
      <c r="S177" s="5">
        <v>80</v>
      </c>
      <c r="T177" s="5">
        <v>15</v>
      </c>
      <c r="U177" s="5">
        <v>15</v>
      </c>
      <c r="V177" s="5" t="s">
        <v>553</v>
      </c>
    </row>
    <row r="178" spans="1:22" x14ac:dyDescent="0.3">
      <c r="A178" s="5">
        <v>24</v>
      </c>
      <c r="B178" s="5">
        <v>1510</v>
      </c>
      <c r="D178" s="5" t="s">
        <v>623</v>
      </c>
      <c r="E178" s="5" t="s">
        <v>708</v>
      </c>
      <c r="G178" s="5" t="s">
        <v>562</v>
      </c>
      <c r="H178" s="5" t="s">
        <v>398</v>
      </c>
      <c r="I178" s="5" t="s">
        <v>709</v>
      </c>
      <c r="J178" s="5" t="s">
        <v>557</v>
      </c>
      <c r="K178" s="5" t="s">
        <v>376</v>
      </c>
      <c r="L178" s="5" t="s">
        <v>710</v>
      </c>
      <c r="M178" s="5">
        <v>300</v>
      </c>
      <c r="O178" s="5" t="s">
        <v>711</v>
      </c>
      <c r="P178" s="5" t="s">
        <v>557</v>
      </c>
      <c r="Q178" s="5" t="s">
        <v>376</v>
      </c>
      <c r="R178" s="5" t="s">
        <v>712</v>
      </c>
      <c r="S178" s="5">
        <v>120</v>
      </c>
      <c r="T178" s="5">
        <v>15</v>
      </c>
      <c r="U178" s="5">
        <v>15</v>
      </c>
      <c r="V178" s="5" t="s">
        <v>553</v>
      </c>
    </row>
    <row r="179" spans="1:22" x14ac:dyDescent="0.3">
      <c r="A179" s="5">
        <v>200</v>
      </c>
      <c r="B179" s="5">
        <v>1687</v>
      </c>
      <c r="C179" s="5" t="s">
        <v>569</v>
      </c>
      <c r="D179" s="5" t="s">
        <v>71</v>
      </c>
      <c r="E179" s="5" t="s">
        <v>72</v>
      </c>
      <c r="G179" s="5" t="s">
        <v>546</v>
      </c>
      <c r="H179" s="5" t="s">
        <v>73</v>
      </c>
      <c r="I179" s="5" t="s">
        <v>1637</v>
      </c>
      <c r="J179" s="5" t="s">
        <v>557</v>
      </c>
      <c r="K179" s="5" t="s">
        <v>377</v>
      </c>
      <c r="L179" s="5" t="s">
        <v>1638</v>
      </c>
      <c r="M179" s="5">
        <v>420</v>
      </c>
      <c r="P179" s="5" t="s">
        <v>557</v>
      </c>
      <c r="T179" s="5">
        <v>10</v>
      </c>
      <c r="U179" s="5">
        <v>15</v>
      </c>
      <c r="V179" s="5" t="s">
        <v>553</v>
      </c>
    </row>
    <row r="180" spans="1:22" x14ac:dyDescent="0.3">
      <c r="A180" s="5">
        <v>240</v>
      </c>
      <c r="B180" s="5">
        <v>1727</v>
      </c>
      <c r="C180" s="5" t="s">
        <v>569</v>
      </c>
      <c r="D180" s="5" t="s">
        <v>1297</v>
      </c>
      <c r="E180" s="5" t="s">
        <v>1839</v>
      </c>
      <c r="G180" s="5" t="s">
        <v>562</v>
      </c>
      <c r="H180" s="5" t="s">
        <v>504</v>
      </c>
      <c r="I180" s="5" t="s">
        <v>1840</v>
      </c>
      <c r="J180" s="5" t="s">
        <v>557</v>
      </c>
      <c r="K180" s="5" t="s">
        <v>1841</v>
      </c>
      <c r="L180" s="5" t="s">
        <v>1842</v>
      </c>
      <c r="M180" s="5">
        <v>250</v>
      </c>
      <c r="O180" s="5" t="s">
        <v>1843</v>
      </c>
      <c r="P180" s="5" t="s">
        <v>557</v>
      </c>
      <c r="Q180" s="5" t="s">
        <v>1841</v>
      </c>
      <c r="R180" s="5" t="s">
        <v>1844</v>
      </c>
      <c r="S180" s="5">
        <v>200</v>
      </c>
      <c r="T180" s="5">
        <v>15</v>
      </c>
      <c r="U180" s="5">
        <v>15</v>
      </c>
      <c r="V180" s="5" t="s">
        <v>553</v>
      </c>
    </row>
    <row r="181" spans="1:22" x14ac:dyDescent="0.3">
      <c r="A181" s="5">
        <v>96</v>
      </c>
      <c r="B181" s="5">
        <v>1583</v>
      </c>
      <c r="D181" s="5" t="s">
        <v>206</v>
      </c>
      <c r="E181" s="5" t="s">
        <v>1116</v>
      </c>
      <c r="G181" s="5" t="s">
        <v>562</v>
      </c>
      <c r="H181" s="5" t="s">
        <v>429</v>
      </c>
      <c r="I181" s="5" t="s">
        <v>1117</v>
      </c>
      <c r="J181" s="5" t="s">
        <v>557</v>
      </c>
      <c r="K181" s="5" t="s">
        <v>850</v>
      </c>
      <c r="L181" s="5" t="s">
        <v>1118</v>
      </c>
      <c r="M181" s="5">
        <v>1400</v>
      </c>
      <c r="O181" s="5" t="s">
        <v>1119</v>
      </c>
      <c r="P181" s="5" t="s">
        <v>557</v>
      </c>
      <c r="Q181" s="5" t="s">
        <v>850</v>
      </c>
      <c r="R181" s="5" t="s">
        <v>1120</v>
      </c>
      <c r="S181" s="5">
        <v>1500</v>
      </c>
      <c r="T181" s="5">
        <v>15</v>
      </c>
      <c r="U181" s="5">
        <v>15</v>
      </c>
      <c r="V181" s="5" t="s">
        <v>553</v>
      </c>
    </row>
    <row r="182" spans="1:22" x14ac:dyDescent="0.3">
      <c r="A182" s="5">
        <v>129</v>
      </c>
      <c r="B182" s="5">
        <v>1616</v>
      </c>
      <c r="D182" s="5" t="s">
        <v>1285</v>
      </c>
      <c r="E182" s="5" t="s">
        <v>1286</v>
      </c>
      <c r="G182" s="5" t="s">
        <v>562</v>
      </c>
      <c r="H182" s="5" t="s">
        <v>446</v>
      </c>
      <c r="I182" s="5" t="s">
        <v>1287</v>
      </c>
      <c r="J182" s="5" t="s">
        <v>557</v>
      </c>
      <c r="K182" s="5" t="s">
        <v>377</v>
      </c>
      <c r="L182" s="5" t="s">
        <v>1288</v>
      </c>
      <c r="M182" s="5" t="s">
        <v>567</v>
      </c>
      <c r="O182" s="5" t="s">
        <v>1289</v>
      </c>
      <c r="P182" s="5" t="s">
        <v>557</v>
      </c>
      <c r="Q182" s="5" t="s">
        <v>377</v>
      </c>
      <c r="R182" s="5" t="s">
        <v>685</v>
      </c>
      <c r="S182" s="5">
        <v>195</v>
      </c>
      <c r="T182" s="5">
        <v>15</v>
      </c>
      <c r="U182" s="5">
        <v>15</v>
      </c>
      <c r="V182" s="5" t="s">
        <v>553</v>
      </c>
    </row>
    <row r="183" spans="1:22" x14ac:dyDescent="0.3">
      <c r="A183" s="5">
        <v>106</v>
      </c>
      <c r="B183" s="5">
        <v>1593</v>
      </c>
      <c r="D183" s="5" t="s">
        <v>260</v>
      </c>
      <c r="E183" s="5" t="s">
        <v>261</v>
      </c>
      <c r="F183" s="5" t="s">
        <v>648</v>
      </c>
      <c r="G183" s="5" t="s">
        <v>546</v>
      </c>
      <c r="H183" s="5" t="s">
        <v>1160</v>
      </c>
      <c r="I183" s="5" t="s">
        <v>1161</v>
      </c>
      <c r="J183" s="5" t="s">
        <v>557</v>
      </c>
      <c r="K183" s="5" t="s">
        <v>377</v>
      </c>
      <c r="L183" s="5" t="s">
        <v>804</v>
      </c>
      <c r="M183" s="5">
        <v>600</v>
      </c>
      <c r="O183" s="5" t="s">
        <v>1162</v>
      </c>
      <c r="P183" s="5" t="s">
        <v>557</v>
      </c>
      <c r="Q183" s="5" t="s">
        <v>377</v>
      </c>
      <c r="R183" s="5" t="s">
        <v>1163</v>
      </c>
      <c r="S183" s="5">
        <v>450</v>
      </c>
      <c r="T183" s="5">
        <v>10</v>
      </c>
      <c r="U183" s="5">
        <v>10</v>
      </c>
      <c r="V183" s="5" t="s">
        <v>553</v>
      </c>
    </row>
    <row r="184" spans="1:22" x14ac:dyDescent="0.3">
      <c r="A184" s="5">
        <v>243</v>
      </c>
      <c r="B184" s="5">
        <v>1730</v>
      </c>
      <c r="C184" s="5" t="s">
        <v>569</v>
      </c>
      <c r="D184" s="5" t="s">
        <v>1855</v>
      </c>
      <c r="E184" s="5" t="s">
        <v>1856</v>
      </c>
      <c r="G184" s="5" t="s">
        <v>562</v>
      </c>
      <c r="H184" s="5" t="s">
        <v>506</v>
      </c>
      <c r="I184" s="5" t="s">
        <v>1857</v>
      </c>
      <c r="J184" s="5" t="s">
        <v>593</v>
      </c>
      <c r="K184" s="5" t="s">
        <v>1858</v>
      </c>
      <c r="L184" s="5" t="s">
        <v>1859</v>
      </c>
      <c r="M184" s="5">
        <v>180</v>
      </c>
      <c r="O184" s="5" t="s">
        <v>1860</v>
      </c>
      <c r="P184" s="5" t="s">
        <v>593</v>
      </c>
      <c r="Q184" s="5" t="s">
        <v>1858</v>
      </c>
      <c r="R184" s="5" t="s">
        <v>1861</v>
      </c>
      <c r="S184" s="5">
        <v>380</v>
      </c>
      <c r="T184" s="5">
        <v>15</v>
      </c>
      <c r="U184" s="5">
        <v>10</v>
      </c>
      <c r="V184" s="5" t="s">
        <v>553</v>
      </c>
    </row>
    <row r="185" spans="1:22" x14ac:dyDescent="0.3">
      <c r="A185" s="5">
        <v>78</v>
      </c>
      <c r="B185" s="5">
        <v>1565</v>
      </c>
      <c r="D185" s="5" t="s">
        <v>212</v>
      </c>
      <c r="E185" s="5" t="s">
        <v>1020</v>
      </c>
      <c r="G185" s="5" t="s">
        <v>562</v>
      </c>
      <c r="H185" s="5" t="s">
        <v>1021</v>
      </c>
      <c r="I185" s="5" t="s">
        <v>1022</v>
      </c>
      <c r="J185" s="5" t="s">
        <v>586</v>
      </c>
      <c r="K185" s="5" t="s">
        <v>1023</v>
      </c>
      <c r="L185" s="5" t="s">
        <v>1024</v>
      </c>
      <c r="M185" s="5">
        <v>3500</v>
      </c>
      <c r="O185" s="5" t="s">
        <v>1025</v>
      </c>
      <c r="P185" s="5" t="s">
        <v>586</v>
      </c>
      <c r="Q185" s="5" t="s">
        <v>1023</v>
      </c>
      <c r="R185" s="5" t="s">
        <v>1026</v>
      </c>
      <c r="S185" s="5">
        <v>345</v>
      </c>
      <c r="T185" s="5">
        <v>15</v>
      </c>
      <c r="U185" s="5">
        <v>15</v>
      </c>
      <c r="V185" s="5" t="s">
        <v>553</v>
      </c>
    </row>
    <row r="186" spans="1:22" x14ac:dyDescent="0.3">
      <c r="A186" s="5">
        <v>248</v>
      </c>
      <c r="B186" s="5">
        <v>1735</v>
      </c>
      <c r="C186" s="5" t="s">
        <v>569</v>
      </c>
      <c r="D186" s="5" t="s">
        <v>1892</v>
      </c>
      <c r="E186" s="5" t="s">
        <v>1893</v>
      </c>
      <c r="G186" s="5" t="s">
        <v>562</v>
      </c>
      <c r="H186" s="5" t="s">
        <v>1894</v>
      </c>
      <c r="I186" s="5" t="s">
        <v>1895</v>
      </c>
      <c r="J186" s="5" t="s">
        <v>557</v>
      </c>
      <c r="K186" s="5" t="s">
        <v>376</v>
      </c>
      <c r="L186" s="5" t="s">
        <v>1896</v>
      </c>
      <c r="M186" s="5">
        <v>1360</v>
      </c>
      <c r="N186" s="5">
        <v>0</v>
      </c>
      <c r="O186" s="5" t="s">
        <v>1897</v>
      </c>
      <c r="P186" s="5" t="s">
        <v>557</v>
      </c>
      <c r="Q186" s="5" t="s">
        <v>1898</v>
      </c>
      <c r="R186" s="5" t="s">
        <v>1899</v>
      </c>
      <c r="S186" s="5">
        <v>630</v>
      </c>
      <c r="T186" s="5">
        <v>15</v>
      </c>
      <c r="U186" s="5">
        <v>15</v>
      </c>
      <c r="V186" s="5" t="s">
        <v>553</v>
      </c>
    </row>
    <row r="187" spans="1:22" x14ac:dyDescent="0.3">
      <c r="A187" s="5">
        <v>244</v>
      </c>
      <c r="B187" s="5">
        <v>1731</v>
      </c>
      <c r="C187" s="5" t="s">
        <v>569</v>
      </c>
      <c r="D187" s="5" t="s">
        <v>1862</v>
      </c>
      <c r="E187" s="5" t="s">
        <v>1863</v>
      </c>
      <c r="G187" s="5" t="s">
        <v>562</v>
      </c>
      <c r="H187" s="5" t="s">
        <v>507</v>
      </c>
      <c r="I187" s="5" t="s">
        <v>1864</v>
      </c>
      <c r="J187" s="5" t="s">
        <v>689</v>
      </c>
      <c r="K187" s="5" t="s">
        <v>1865</v>
      </c>
      <c r="L187" s="5" t="s">
        <v>1866</v>
      </c>
      <c r="M187" s="5">
        <v>100</v>
      </c>
      <c r="O187" s="5" t="s">
        <v>1867</v>
      </c>
      <c r="P187" s="5" t="s">
        <v>557</v>
      </c>
      <c r="Q187" s="5" t="s">
        <v>1868</v>
      </c>
      <c r="R187" s="5" t="s">
        <v>1866</v>
      </c>
      <c r="S187" s="5">
        <v>250</v>
      </c>
      <c r="T187" s="5">
        <v>15</v>
      </c>
      <c r="U187" s="5">
        <v>15</v>
      </c>
      <c r="V187" s="5" t="s">
        <v>553</v>
      </c>
    </row>
    <row r="188" spans="1:22" x14ac:dyDescent="0.3">
      <c r="A188" s="5">
        <v>50</v>
      </c>
      <c r="B188" s="5">
        <v>1537</v>
      </c>
      <c r="D188" s="5" t="s">
        <v>196</v>
      </c>
      <c r="E188" s="5" t="s">
        <v>144</v>
      </c>
      <c r="G188" s="5" t="s">
        <v>562</v>
      </c>
      <c r="H188" s="5" t="s">
        <v>410</v>
      </c>
      <c r="I188" s="5" t="s">
        <v>854</v>
      </c>
      <c r="J188" s="5" t="s">
        <v>557</v>
      </c>
      <c r="K188" s="5" t="s">
        <v>378</v>
      </c>
      <c r="L188" s="5" t="s">
        <v>855</v>
      </c>
      <c r="M188" s="5" t="s">
        <v>567</v>
      </c>
      <c r="O188" s="5" t="s">
        <v>856</v>
      </c>
      <c r="P188" s="5" t="s">
        <v>689</v>
      </c>
      <c r="Q188" s="5" t="s">
        <v>693</v>
      </c>
      <c r="R188" s="5" t="s">
        <v>857</v>
      </c>
      <c r="S188" s="5">
        <v>95</v>
      </c>
      <c r="T188" s="5">
        <v>15</v>
      </c>
      <c r="U188" s="5">
        <v>15</v>
      </c>
      <c r="V188" s="5" t="s">
        <v>553</v>
      </c>
    </row>
    <row r="189" spans="1:22" x14ac:dyDescent="0.3">
      <c r="A189" s="5">
        <v>71</v>
      </c>
      <c r="B189" s="5">
        <v>1558</v>
      </c>
      <c r="D189" s="5" t="s">
        <v>143</v>
      </c>
      <c r="E189" s="5" t="s">
        <v>144</v>
      </c>
      <c r="G189" s="5" t="s">
        <v>546</v>
      </c>
      <c r="H189" s="5" t="s">
        <v>145</v>
      </c>
      <c r="I189" s="5" t="s">
        <v>983</v>
      </c>
      <c r="J189" s="5" t="s">
        <v>557</v>
      </c>
      <c r="K189" s="5" t="s">
        <v>379</v>
      </c>
      <c r="L189" s="5" t="s">
        <v>984</v>
      </c>
      <c r="M189" s="5">
        <v>120</v>
      </c>
      <c r="O189" s="5" t="s">
        <v>985</v>
      </c>
      <c r="P189" s="5" t="s">
        <v>557</v>
      </c>
      <c r="Q189" s="5" t="s">
        <v>379</v>
      </c>
      <c r="R189" s="5" t="s">
        <v>984</v>
      </c>
      <c r="S189" s="5">
        <v>120</v>
      </c>
      <c r="T189" s="5">
        <v>10</v>
      </c>
      <c r="U189" s="5">
        <v>10</v>
      </c>
      <c r="V189" s="5" t="s">
        <v>553</v>
      </c>
    </row>
    <row r="190" spans="1:22" x14ac:dyDescent="0.3">
      <c r="A190" s="5">
        <v>102</v>
      </c>
      <c r="B190" s="5">
        <v>1589</v>
      </c>
      <c r="D190" s="5" t="s">
        <v>1138</v>
      </c>
      <c r="E190" s="5" t="s">
        <v>1139</v>
      </c>
      <c r="G190" s="5" t="s">
        <v>562</v>
      </c>
      <c r="H190" s="5" t="s">
        <v>432</v>
      </c>
      <c r="I190" s="5" t="s">
        <v>1140</v>
      </c>
      <c r="J190" s="5" t="s">
        <v>557</v>
      </c>
      <c r="K190" s="5" t="s">
        <v>613</v>
      </c>
      <c r="L190" s="5" t="s">
        <v>1141</v>
      </c>
      <c r="M190" s="5">
        <v>750</v>
      </c>
      <c r="O190" s="5" t="s">
        <v>1142</v>
      </c>
      <c r="P190" s="5" t="s">
        <v>557</v>
      </c>
      <c r="Q190" s="5" t="s">
        <v>840</v>
      </c>
      <c r="R190" s="5" t="s">
        <v>1143</v>
      </c>
      <c r="S190" s="5">
        <v>750</v>
      </c>
      <c r="T190" s="5">
        <v>15</v>
      </c>
      <c r="U190" s="5">
        <v>15</v>
      </c>
      <c r="V190" s="5" t="s">
        <v>553</v>
      </c>
    </row>
    <row r="191" spans="1:22" x14ac:dyDescent="0.3">
      <c r="A191" s="5">
        <v>68</v>
      </c>
      <c r="B191" s="5">
        <v>1555</v>
      </c>
      <c r="D191" s="5" t="s">
        <v>295</v>
      </c>
      <c r="E191" s="5" t="s">
        <v>967</v>
      </c>
      <c r="F191" s="5" t="s">
        <v>648</v>
      </c>
      <c r="G191" s="5" t="s">
        <v>562</v>
      </c>
      <c r="H191" s="5" t="s">
        <v>419</v>
      </c>
      <c r="I191" s="5" t="s">
        <v>968</v>
      </c>
      <c r="J191" s="5" t="s">
        <v>557</v>
      </c>
      <c r="K191" s="5" t="s">
        <v>969</v>
      </c>
      <c r="L191" s="5" t="s">
        <v>970</v>
      </c>
      <c r="M191" s="5">
        <v>200</v>
      </c>
      <c r="O191" s="5" t="s">
        <v>971</v>
      </c>
      <c r="P191" s="5" t="s">
        <v>557</v>
      </c>
      <c r="Q191" s="5" t="s">
        <v>969</v>
      </c>
      <c r="R191" s="5" t="s">
        <v>970</v>
      </c>
      <c r="S191" s="5">
        <v>425</v>
      </c>
      <c r="T191" s="5">
        <v>15</v>
      </c>
      <c r="U191" s="5">
        <v>15</v>
      </c>
      <c r="V191" s="5" t="s">
        <v>553</v>
      </c>
    </row>
    <row r="192" spans="1:22" x14ac:dyDescent="0.3">
      <c r="A192" s="5">
        <v>265</v>
      </c>
      <c r="B192" s="5">
        <v>1752</v>
      </c>
      <c r="D192" s="5" t="s">
        <v>1980</v>
      </c>
      <c r="E192" s="5" t="s">
        <v>1981</v>
      </c>
      <c r="G192" s="5" t="s">
        <v>546</v>
      </c>
      <c r="U192" s="5">
        <v>10</v>
      </c>
      <c r="V192" s="5" t="s">
        <v>553</v>
      </c>
    </row>
    <row r="193" spans="1:22" x14ac:dyDescent="0.3">
      <c r="A193" s="5">
        <v>145</v>
      </c>
      <c r="B193" s="5">
        <v>1632</v>
      </c>
      <c r="D193" s="5" t="s">
        <v>341</v>
      </c>
      <c r="E193" s="5" t="s">
        <v>374</v>
      </c>
      <c r="G193" s="5" t="s">
        <v>562</v>
      </c>
      <c r="H193" s="5" t="s">
        <v>1355</v>
      </c>
      <c r="I193" s="5" t="s">
        <v>1356</v>
      </c>
      <c r="J193" s="5" t="s">
        <v>557</v>
      </c>
      <c r="K193" s="5" t="s">
        <v>380</v>
      </c>
      <c r="L193" s="5" t="s">
        <v>1357</v>
      </c>
      <c r="M193" s="5" t="s">
        <v>567</v>
      </c>
      <c r="P193" s="5" t="s">
        <v>557</v>
      </c>
      <c r="T193" s="5">
        <v>15</v>
      </c>
      <c r="U193" s="5">
        <v>15</v>
      </c>
      <c r="V193" s="5" t="s">
        <v>553</v>
      </c>
    </row>
    <row r="194" spans="1:22" x14ac:dyDescent="0.3">
      <c r="A194" s="5">
        <v>182</v>
      </c>
      <c r="B194" s="5">
        <v>1669</v>
      </c>
      <c r="D194" s="5" t="s">
        <v>1550</v>
      </c>
      <c r="E194" s="5" t="s">
        <v>374</v>
      </c>
      <c r="G194" s="5" t="s">
        <v>562</v>
      </c>
      <c r="H194" s="5" t="s">
        <v>472</v>
      </c>
      <c r="I194" s="5" t="s">
        <v>1551</v>
      </c>
      <c r="J194" s="5" t="s">
        <v>557</v>
      </c>
      <c r="K194" s="5" t="s">
        <v>1552</v>
      </c>
      <c r="L194" s="5" t="s">
        <v>1553</v>
      </c>
      <c r="M194" s="5">
        <v>250</v>
      </c>
      <c r="O194" s="5" t="s">
        <v>1554</v>
      </c>
      <c r="P194" s="5" t="s">
        <v>557</v>
      </c>
      <c r="Q194" s="5" t="s">
        <v>1552</v>
      </c>
      <c r="R194" s="5" t="s">
        <v>1555</v>
      </c>
      <c r="S194" s="5">
        <v>250</v>
      </c>
      <c r="T194" s="5">
        <v>15</v>
      </c>
      <c r="U194" s="5">
        <v>10</v>
      </c>
      <c r="V194" s="5" t="s">
        <v>553</v>
      </c>
    </row>
    <row r="195" spans="1:22" x14ac:dyDescent="0.3">
      <c r="A195" s="5">
        <v>215</v>
      </c>
      <c r="B195" s="5">
        <v>1702</v>
      </c>
      <c r="D195" s="5" t="s">
        <v>251</v>
      </c>
      <c r="E195" s="5" t="s">
        <v>374</v>
      </c>
      <c r="F195" s="5" t="s">
        <v>648</v>
      </c>
      <c r="G195" s="5" t="s">
        <v>562</v>
      </c>
      <c r="H195" s="5" t="s">
        <v>495</v>
      </c>
      <c r="I195" s="5" t="s">
        <v>1712</v>
      </c>
      <c r="J195" s="5" t="s">
        <v>557</v>
      </c>
      <c r="K195" s="5" t="s">
        <v>1713</v>
      </c>
      <c r="L195" s="5" t="s">
        <v>1131</v>
      </c>
      <c r="M195" s="5" t="s">
        <v>567</v>
      </c>
      <c r="O195" s="5" t="s">
        <v>1714</v>
      </c>
      <c r="P195" s="5" t="s">
        <v>557</v>
      </c>
      <c r="Q195" s="5" t="s">
        <v>650</v>
      </c>
      <c r="R195" s="5" t="s">
        <v>1715</v>
      </c>
      <c r="S195" s="5" t="s">
        <v>567</v>
      </c>
      <c r="T195" s="5">
        <v>15</v>
      </c>
      <c r="U195" s="5">
        <v>15</v>
      </c>
      <c r="V195" s="5" t="s">
        <v>553</v>
      </c>
    </row>
    <row r="196" spans="1:22" x14ac:dyDescent="0.3">
      <c r="A196" s="5">
        <v>49</v>
      </c>
      <c r="B196" s="5">
        <v>1536</v>
      </c>
      <c r="D196" s="5" t="s">
        <v>320</v>
      </c>
      <c r="E196" s="5" t="s">
        <v>848</v>
      </c>
      <c r="G196" s="5" t="s">
        <v>562</v>
      </c>
      <c r="H196" s="5" t="s">
        <v>409</v>
      </c>
      <c r="I196" s="5" t="s">
        <v>849</v>
      </c>
      <c r="J196" s="5" t="s">
        <v>557</v>
      </c>
      <c r="K196" s="5" t="s">
        <v>850</v>
      </c>
      <c r="L196" s="5" t="s">
        <v>851</v>
      </c>
      <c r="M196" s="5">
        <v>745</v>
      </c>
      <c r="O196" s="5" t="s">
        <v>852</v>
      </c>
      <c r="P196" s="5" t="s">
        <v>557</v>
      </c>
      <c r="Q196" s="5" t="s">
        <v>850</v>
      </c>
      <c r="R196" s="5" t="s">
        <v>853</v>
      </c>
      <c r="S196" s="5">
        <v>630</v>
      </c>
      <c r="T196" s="5">
        <v>15</v>
      </c>
      <c r="U196" s="5">
        <v>15</v>
      </c>
      <c r="V196" s="5" t="s">
        <v>553</v>
      </c>
    </row>
    <row r="197" spans="1:22" x14ac:dyDescent="0.3">
      <c r="A197" s="5">
        <v>53</v>
      </c>
      <c r="B197" s="5">
        <v>1540</v>
      </c>
      <c r="D197" s="5" t="s">
        <v>872</v>
      </c>
      <c r="E197" s="5" t="s">
        <v>873</v>
      </c>
      <c r="G197" s="5" t="s">
        <v>562</v>
      </c>
      <c r="H197" s="5" t="s">
        <v>874</v>
      </c>
      <c r="I197" s="5" t="s">
        <v>875</v>
      </c>
      <c r="J197" s="5" t="s">
        <v>557</v>
      </c>
      <c r="K197" s="5" t="s">
        <v>876</v>
      </c>
      <c r="L197" s="5" t="s">
        <v>877</v>
      </c>
      <c r="M197" s="5">
        <v>2500</v>
      </c>
      <c r="O197" s="5" t="s">
        <v>878</v>
      </c>
      <c r="P197" s="5" t="s">
        <v>557</v>
      </c>
      <c r="Q197" s="5" t="s">
        <v>850</v>
      </c>
      <c r="R197" s="5" t="s">
        <v>879</v>
      </c>
      <c r="S197" s="5">
        <v>2999</v>
      </c>
      <c r="T197" s="5">
        <v>15</v>
      </c>
      <c r="U197" s="5">
        <v>15</v>
      </c>
      <c r="V197" s="5" t="s">
        <v>553</v>
      </c>
    </row>
    <row r="198" spans="1:22" x14ac:dyDescent="0.3">
      <c r="A198" s="5">
        <v>107</v>
      </c>
      <c r="B198" s="5">
        <v>1594</v>
      </c>
      <c r="D198" s="5" t="s">
        <v>1164</v>
      </c>
      <c r="E198" s="5" t="s">
        <v>1165</v>
      </c>
      <c r="G198" s="5" t="s">
        <v>562</v>
      </c>
      <c r="H198" s="5" t="s">
        <v>1166</v>
      </c>
      <c r="I198" s="5" t="s">
        <v>1167</v>
      </c>
      <c r="J198" s="5" t="s">
        <v>557</v>
      </c>
      <c r="K198" s="5" t="s">
        <v>1168</v>
      </c>
      <c r="L198" s="5" t="s">
        <v>1169</v>
      </c>
      <c r="M198" s="5" t="s">
        <v>1170</v>
      </c>
      <c r="O198" s="5" t="s">
        <v>1171</v>
      </c>
      <c r="P198" s="5" t="s">
        <v>557</v>
      </c>
      <c r="Q198" s="5" t="s">
        <v>1172</v>
      </c>
      <c r="R198" s="5" t="s">
        <v>1173</v>
      </c>
      <c r="S198" s="5" t="s">
        <v>1174</v>
      </c>
      <c r="T198" s="5">
        <v>15</v>
      </c>
      <c r="U198" s="5">
        <v>15</v>
      </c>
      <c r="V198" s="5" t="s">
        <v>553</v>
      </c>
    </row>
    <row r="199" spans="1:22" x14ac:dyDescent="0.3">
      <c r="A199" s="5">
        <v>151</v>
      </c>
      <c r="B199" s="5">
        <v>1638</v>
      </c>
      <c r="D199" s="5" t="s">
        <v>158</v>
      </c>
      <c r="E199" s="5" t="s">
        <v>1386</v>
      </c>
      <c r="G199" s="5" t="s">
        <v>562</v>
      </c>
      <c r="H199" s="5" t="s">
        <v>1387</v>
      </c>
      <c r="I199" s="5" t="s">
        <v>1388</v>
      </c>
      <c r="J199" s="5" t="s">
        <v>689</v>
      </c>
      <c r="K199" s="5" t="s">
        <v>995</v>
      </c>
      <c r="L199" s="5" t="s">
        <v>1389</v>
      </c>
      <c r="M199" s="5">
        <v>275</v>
      </c>
      <c r="P199" s="5" t="s">
        <v>557</v>
      </c>
      <c r="T199" s="5">
        <v>15</v>
      </c>
      <c r="U199" s="5">
        <v>10</v>
      </c>
      <c r="V199" s="5" t="s">
        <v>553</v>
      </c>
    </row>
    <row r="200" spans="1:22" x14ac:dyDescent="0.3">
      <c r="A200" s="5">
        <v>31</v>
      </c>
      <c r="B200" s="5">
        <v>1517</v>
      </c>
      <c r="D200" s="5" t="s">
        <v>134</v>
      </c>
      <c r="E200" s="5" t="s">
        <v>745</v>
      </c>
      <c r="G200" s="5" t="s">
        <v>562</v>
      </c>
      <c r="H200" s="5" t="s">
        <v>401</v>
      </c>
      <c r="I200" s="5" t="s">
        <v>746</v>
      </c>
      <c r="J200" s="5" t="s">
        <v>557</v>
      </c>
      <c r="K200" s="5" t="s">
        <v>747</v>
      </c>
      <c r="L200" s="5" t="s">
        <v>748</v>
      </c>
      <c r="M200" s="5">
        <v>1344</v>
      </c>
      <c r="O200" s="5" t="s">
        <v>749</v>
      </c>
      <c r="P200" s="5" t="s">
        <v>557</v>
      </c>
      <c r="Q200" s="5" t="s">
        <v>750</v>
      </c>
      <c r="R200" s="5" t="s">
        <v>751</v>
      </c>
      <c r="S200" s="5">
        <v>1344</v>
      </c>
      <c r="T200" s="5">
        <v>15</v>
      </c>
      <c r="U200" s="5">
        <v>15</v>
      </c>
      <c r="V200" s="5" t="s">
        <v>553</v>
      </c>
    </row>
    <row r="201" spans="1:22" x14ac:dyDescent="0.3">
      <c r="A201" s="5">
        <v>196</v>
      </c>
      <c r="B201" s="5">
        <v>1683</v>
      </c>
      <c r="C201" s="5" t="s">
        <v>569</v>
      </c>
      <c r="D201" s="5" t="s">
        <v>1613</v>
      </c>
      <c r="E201" s="5" t="s">
        <v>1614</v>
      </c>
      <c r="G201" s="5" t="s">
        <v>562</v>
      </c>
      <c r="H201" s="5" t="s">
        <v>479</v>
      </c>
      <c r="I201" s="5" t="s">
        <v>1615</v>
      </c>
      <c r="J201" s="5" t="s">
        <v>557</v>
      </c>
      <c r="K201" s="5" t="s">
        <v>1214</v>
      </c>
      <c r="L201" s="5" t="s">
        <v>1616</v>
      </c>
      <c r="M201" s="5">
        <v>400</v>
      </c>
      <c r="O201" s="5" t="s">
        <v>1617</v>
      </c>
      <c r="P201" s="5" t="s">
        <v>557</v>
      </c>
      <c r="Q201" s="5" t="s">
        <v>378</v>
      </c>
      <c r="R201" s="5" t="s">
        <v>1618</v>
      </c>
      <c r="S201" s="5">
        <v>350</v>
      </c>
      <c r="T201" s="5">
        <v>15</v>
      </c>
      <c r="U201" s="5">
        <v>10</v>
      </c>
      <c r="V201" s="5" t="s">
        <v>553</v>
      </c>
    </row>
    <row r="202" spans="1:22" x14ac:dyDescent="0.3">
      <c r="A202" s="5">
        <v>100</v>
      </c>
      <c r="B202" s="5">
        <v>1587</v>
      </c>
      <c r="C202" s="5" t="s">
        <v>569</v>
      </c>
      <c r="D202" s="5" t="s">
        <v>343</v>
      </c>
      <c r="E202" s="5" t="s">
        <v>344</v>
      </c>
      <c r="G202" s="5" t="s">
        <v>546</v>
      </c>
      <c r="H202" s="5" t="s">
        <v>431</v>
      </c>
      <c r="I202" s="5" t="s">
        <v>1132</v>
      </c>
      <c r="J202" s="5" t="s">
        <v>557</v>
      </c>
      <c r="K202" s="5" t="s">
        <v>1104</v>
      </c>
      <c r="L202" s="5" t="s">
        <v>1133</v>
      </c>
      <c r="M202" s="5" t="s">
        <v>567</v>
      </c>
      <c r="P202" s="5" t="s">
        <v>557</v>
      </c>
      <c r="T202" s="5">
        <v>10</v>
      </c>
      <c r="U202" s="5">
        <v>10</v>
      </c>
      <c r="V202" s="5" t="s">
        <v>553</v>
      </c>
    </row>
    <row r="203" spans="1:22" x14ac:dyDescent="0.3">
      <c r="A203" s="5">
        <v>85</v>
      </c>
      <c r="B203" s="5">
        <v>1572</v>
      </c>
      <c r="D203" s="5" t="s">
        <v>1051</v>
      </c>
      <c r="E203" s="5" t="s">
        <v>1052</v>
      </c>
      <c r="G203" s="5" t="s">
        <v>562</v>
      </c>
      <c r="H203" s="5" t="s">
        <v>423</v>
      </c>
      <c r="I203" s="5" t="s">
        <v>1053</v>
      </c>
      <c r="J203" s="5" t="s">
        <v>593</v>
      </c>
      <c r="K203" s="5" t="s">
        <v>619</v>
      </c>
      <c r="L203" s="5" t="s">
        <v>1054</v>
      </c>
      <c r="M203" s="5">
        <v>2900</v>
      </c>
      <c r="N203" s="5">
        <v>1</v>
      </c>
      <c r="O203" s="5" t="s">
        <v>1055</v>
      </c>
      <c r="P203" s="5" t="s">
        <v>593</v>
      </c>
      <c r="Q203" s="5" t="s">
        <v>1056</v>
      </c>
      <c r="R203" s="5" t="s">
        <v>1057</v>
      </c>
      <c r="S203" s="5">
        <v>4900</v>
      </c>
      <c r="T203" s="5">
        <v>15</v>
      </c>
      <c r="U203" s="5">
        <v>15</v>
      </c>
      <c r="V203" s="5" t="s">
        <v>553</v>
      </c>
    </row>
    <row r="204" spans="1:22" x14ac:dyDescent="0.3">
      <c r="A204" s="5">
        <v>16</v>
      </c>
      <c r="B204" s="5">
        <v>1502</v>
      </c>
      <c r="D204" s="5" t="s">
        <v>658</v>
      </c>
      <c r="E204" s="5" t="s">
        <v>659</v>
      </c>
      <c r="G204" s="5" t="s">
        <v>562</v>
      </c>
      <c r="H204" s="5" t="s">
        <v>394</v>
      </c>
      <c r="I204" s="5" t="s">
        <v>660</v>
      </c>
      <c r="J204" s="5" t="s">
        <v>593</v>
      </c>
      <c r="K204" s="5" t="s">
        <v>661</v>
      </c>
      <c r="L204" s="5" t="s">
        <v>662</v>
      </c>
      <c r="M204" s="5" t="s">
        <v>567</v>
      </c>
      <c r="N204" s="5">
        <v>1</v>
      </c>
      <c r="O204" s="5" t="s">
        <v>663</v>
      </c>
      <c r="P204" s="5" t="s">
        <v>593</v>
      </c>
      <c r="Q204" s="5" t="s">
        <v>664</v>
      </c>
      <c r="R204" s="5" t="s">
        <v>665</v>
      </c>
      <c r="S204" s="5" t="s">
        <v>567</v>
      </c>
      <c r="T204" s="5">
        <v>15</v>
      </c>
      <c r="U204" s="5">
        <v>15</v>
      </c>
      <c r="V204" s="5" t="s">
        <v>553</v>
      </c>
    </row>
    <row r="205" spans="1:22" x14ac:dyDescent="0.3">
      <c r="A205" s="5">
        <v>188</v>
      </c>
      <c r="B205" s="5">
        <v>1675</v>
      </c>
      <c r="D205" s="5" t="s">
        <v>1584</v>
      </c>
      <c r="E205" s="5" t="s">
        <v>1585</v>
      </c>
      <c r="G205" s="5" t="s">
        <v>562</v>
      </c>
      <c r="H205" s="5" t="s">
        <v>477</v>
      </c>
      <c r="I205" s="5" t="s">
        <v>1586</v>
      </c>
      <c r="J205" s="5" t="s">
        <v>689</v>
      </c>
      <c r="K205" s="5" t="s">
        <v>1587</v>
      </c>
      <c r="L205" s="5" t="s">
        <v>1588</v>
      </c>
      <c r="M205" s="5">
        <v>3200</v>
      </c>
      <c r="O205" s="5" t="s">
        <v>1589</v>
      </c>
      <c r="P205" s="5" t="s">
        <v>689</v>
      </c>
      <c r="Q205" s="5" t="s">
        <v>1590</v>
      </c>
      <c r="R205" s="5" t="s">
        <v>1591</v>
      </c>
      <c r="S205" s="5" t="s">
        <v>567</v>
      </c>
      <c r="T205" s="5">
        <v>15</v>
      </c>
      <c r="U205" s="5">
        <v>15</v>
      </c>
      <c r="V205" s="5" t="s">
        <v>553</v>
      </c>
    </row>
    <row r="206" spans="1:22" x14ac:dyDescent="0.3">
      <c r="A206" s="5">
        <v>59</v>
      </c>
      <c r="B206" s="5">
        <v>1546</v>
      </c>
      <c r="D206" s="5" t="s">
        <v>104</v>
      </c>
      <c r="E206" s="5" t="s">
        <v>914</v>
      </c>
      <c r="G206" s="5" t="s">
        <v>562</v>
      </c>
      <c r="H206" s="5" t="s">
        <v>915</v>
      </c>
      <c r="I206" s="5" t="s">
        <v>916</v>
      </c>
      <c r="J206" s="5" t="s">
        <v>557</v>
      </c>
      <c r="K206" s="5" t="s">
        <v>380</v>
      </c>
      <c r="L206" s="5" t="s">
        <v>917</v>
      </c>
      <c r="M206" s="5">
        <v>400</v>
      </c>
      <c r="O206" s="5" t="s">
        <v>918</v>
      </c>
      <c r="P206" s="5" t="s">
        <v>557</v>
      </c>
      <c r="Q206" s="5" t="s">
        <v>380</v>
      </c>
      <c r="R206" s="5" t="s">
        <v>919</v>
      </c>
      <c r="S206" s="5">
        <v>200</v>
      </c>
      <c r="T206" s="5">
        <v>15</v>
      </c>
      <c r="U206" s="5">
        <v>15</v>
      </c>
      <c r="V206" s="5" t="s">
        <v>553</v>
      </c>
    </row>
    <row r="207" spans="1:22" x14ac:dyDescent="0.3">
      <c r="A207" s="5">
        <v>14</v>
      </c>
      <c r="B207" s="5">
        <v>1500</v>
      </c>
      <c r="D207" s="5" t="s">
        <v>199</v>
      </c>
      <c r="E207" s="5" t="s">
        <v>647</v>
      </c>
      <c r="F207" s="5" t="s">
        <v>648</v>
      </c>
      <c r="G207" s="5" t="s">
        <v>562</v>
      </c>
      <c r="H207" s="5" t="s">
        <v>393</v>
      </c>
      <c r="I207" s="5" t="s">
        <v>649</v>
      </c>
      <c r="J207" s="5" t="s">
        <v>557</v>
      </c>
      <c r="K207" s="5" t="s">
        <v>650</v>
      </c>
      <c r="L207" s="5" t="s">
        <v>651</v>
      </c>
      <c r="M207" s="5">
        <v>350</v>
      </c>
      <c r="O207" s="5" t="s">
        <v>652</v>
      </c>
      <c r="P207" s="5" t="s">
        <v>557</v>
      </c>
      <c r="Q207" s="5" t="s">
        <v>650</v>
      </c>
      <c r="R207" s="5" t="s">
        <v>651</v>
      </c>
      <c r="S207" s="5">
        <v>400</v>
      </c>
      <c r="T207" s="5">
        <v>15</v>
      </c>
      <c r="U207" s="5">
        <v>15</v>
      </c>
      <c r="V207" s="5" t="s">
        <v>553</v>
      </c>
    </row>
    <row r="208" spans="1:22" x14ac:dyDescent="0.3">
      <c r="A208" s="5">
        <v>84</v>
      </c>
      <c r="B208" s="5">
        <v>1571</v>
      </c>
      <c r="D208" s="5" t="s">
        <v>270</v>
      </c>
      <c r="E208" s="5" t="s">
        <v>13</v>
      </c>
      <c r="G208" s="5" t="s">
        <v>546</v>
      </c>
      <c r="H208" s="5" t="s">
        <v>345</v>
      </c>
      <c r="I208" s="5" t="s">
        <v>1046</v>
      </c>
      <c r="J208" s="5" t="s">
        <v>557</v>
      </c>
      <c r="K208" s="5" t="s">
        <v>1047</v>
      </c>
      <c r="L208" s="5" t="s">
        <v>1048</v>
      </c>
      <c r="M208" s="5">
        <v>450</v>
      </c>
      <c r="O208" s="5" t="s">
        <v>1049</v>
      </c>
      <c r="P208" s="5" t="s">
        <v>557</v>
      </c>
      <c r="Q208" s="5" t="s">
        <v>654</v>
      </c>
      <c r="R208" s="5" t="s">
        <v>1050</v>
      </c>
      <c r="S208" s="5">
        <v>260</v>
      </c>
      <c r="T208" s="5">
        <v>10</v>
      </c>
      <c r="U208" s="5">
        <v>10</v>
      </c>
      <c r="V208" s="5" t="s">
        <v>553</v>
      </c>
    </row>
    <row r="209" spans="1:22" x14ac:dyDescent="0.3">
      <c r="A209" s="5">
        <v>190</v>
      </c>
      <c r="B209" s="5">
        <v>1677</v>
      </c>
      <c r="D209" s="5" t="s">
        <v>266</v>
      </c>
      <c r="E209" s="5" t="s">
        <v>13</v>
      </c>
      <c r="G209" s="5" t="s">
        <v>546</v>
      </c>
      <c r="H209" s="5" t="s">
        <v>267</v>
      </c>
      <c r="I209" s="5" t="s">
        <v>1597</v>
      </c>
      <c r="J209" s="5" t="s">
        <v>586</v>
      </c>
      <c r="K209" s="5" t="s">
        <v>383</v>
      </c>
      <c r="L209" s="5" t="s">
        <v>1598</v>
      </c>
      <c r="M209" s="5">
        <v>450</v>
      </c>
      <c r="O209" s="5" t="s">
        <v>1599</v>
      </c>
      <c r="P209" s="5" t="s">
        <v>586</v>
      </c>
      <c r="Q209" s="5" t="s">
        <v>383</v>
      </c>
      <c r="R209" s="5" t="s">
        <v>1600</v>
      </c>
      <c r="S209" s="5">
        <v>110</v>
      </c>
      <c r="T209" s="5">
        <v>10</v>
      </c>
      <c r="U209" s="5">
        <v>15</v>
      </c>
      <c r="V209" s="5" t="s">
        <v>553</v>
      </c>
    </row>
    <row r="210" spans="1:22" x14ac:dyDescent="0.3">
      <c r="A210" s="5">
        <v>191</v>
      </c>
      <c r="B210" s="5">
        <v>1678</v>
      </c>
      <c r="D210" s="5" t="s">
        <v>266</v>
      </c>
      <c r="E210" s="5" t="s">
        <v>13</v>
      </c>
      <c r="G210" s="5" t="s">
        <v>546</v>
      </c>
      <c r="H210" s="5" t="s">
        <v>267</v>
      </c>
      <c r="I210" s="5" t="s">
        <v>1597</v>
      </c>
      <c r="J210" s="5" t="s">
        <v>586</v>
      </c>
      <c r="K210" s="5" t="s">
        <v>383</v>
      </c>
      <c r="L210" s="5" t="s">
        <v>1598</v>
      </c>
      <c r="M210" s="5">
        <v>450</v>
      </c>
      <c r="O210" s="5" t="s">
        <v>1599</v>
      </c>
      <c r="P210" s="5" t="s">
        <v>586</v>
      </c>
      <c r="Q210" s="5" t="s">
        <v>383</v>
      </c>
      <c r="R210" s="5" t="s">
        <v>1600</v>
      </c>
      <c r="S210" s="5">
        <v>110</v>
      </c>
      <c r="T210" s="5">
        <v>10</v>
      </c>
      <c r="U210" s="5">
        <v>10</v>
      </c>
      <c r="V210" s="5" t="s">
        <v>553</v>
      </c>
    </row>
    <row r="211" spans="1:22" x14ac:dyDescent="0.3">
      <c r="A211" s="5">
        <v>234</v>
      </c>
      <c r="B211" s="5">
        <v>1721</v>
      </c>
      <c r="D211" s="5" t="s">
        <v>264</v>
      </c>
      <c r="E211" s="5" t="s">
        <v>13</v>
      </c>
      <c r="G211" s="5" t="s">
        <v>546</v>
      </c>
      <c r="H211" s="5" t="s">
        <v>265</v>
      </c>
      <c r="I211" s="5" t="s">
        <v>1812</v>
      </c>
      <c r="J211" s="5" t="s">
        <v>557</v>
      </c>
      <c r="K211" s="5" t="s">
        <v>1813</v>
      </c>
      <c r="L211" s="5" t="s">
        <v>1814</v>
      </c>
      <c r="M211" s="5">
        <v>420</v>
      </c>
      <c r="P211" s="5" t="s">
        <v>557</v>
      </c>
      <c r="T211" s="5">
        <v>10</v>
      </c>
      <c r="U211" s="5">
        <v>10</v>
      </c>
      <c r="V211" s="5" t="s">
        <v>553</v>
      </c>
    </row>
    <row r="212" spans="1:22" x14ac:dyDescent="0.3">
      <c r="A212" s="5">
        <v>186</v>
      </c>
      <c r="B212" s="5">
        <v>1673</v>
      </c>
      <c r="D212" s="5" t="s">
        <v>1572</v>
      </c>
      <c r="E212" s="5" t="s">
        <v>1573</v>
      </c>
      <c r="G212" s="5" t="s">
        <v>562</v>
      </c>
      <c r="H212" s="5" t="s">
        <v>475</v>
      </c>
      <c r="I212" s="5" t="s">
        <v>1574</v>
      </c>
      <c r="J212" s="5" t="s">
        <v>557</v>
      </c>
      <c r="K212" s="5" t="s">
        <v>1575</v>
      </c>
      <c r="L212" s="5" t="s">
        <v>1576</v>
      </c>
      <c r="M212" s="5">
        <v>650</v>
      </c>
      <c r="O212" s="5" t="s">
        <v>1577</v>
      </c>
      <c r="P212" s="5" t="s">
        <v>557</v>
      </c>
      <c r="Q212" s="5" t="s">
        <v>381</v>
      </c>
      <c r="R212" s="5" t="s">
        <v>1578</v>
      </c>
      <c r="S212" s="5">
        <v>375</v>
      </c>
      <c r="T212" s="5">
        <v>15</v>
      </c>
      <c r="U212" s="5">
        <v>15</v>
      </c>
      <c r="V212" s="5" t="s">
        <v>553</v>
      </c>
    </row>
    <row r="213" spans="1:22" x14ac:dyDescent="0.3">
      <c r="A213" s="5">
        <v>187</v>
      </c>
      <c r="B213" s="5">
        <v>1674</v>
      </c>
      <c r="D213" s="5" t="s">
        <v>1579</v>
      </c>
      <c r="E213" s="5" t="s">
        <v>1580</v>
      </c>
      <c r="F213" s="5" t="s">
        <v>648</v>
      </c>
      <c r="G213" s="5" t="s">
        <v>562</v>
      </c>
      <c r="H213" s="5" t="s">
        <v>476</v>
      </c>
      <c r="I213" s="5" t="s">
        <v>1581</v>
      </c>
      <c r="J213" s="5" t="s">
        <v>689</v>
      </c>
      <c r="K213" s="5" t="s">
        <v>1427</v>
      </c>
      <c r="L213" s="5" t="s">
        <v>1582</v>
      </c>
      <c r="M213" s="5" t="s">
        <v>567</v>
      </c>
      <c r="O213" s="5" t="s">
        <v>1583</v>
      </c>
      <c r="P213" s="5" t="s">
        <v>689</v>
      </c>
      <c r="Q213" s="5" t="s">
        <v>1427</v>
      </c>
      <c r="R213" s="5" t="s">
        <v>1582</v>
      </c>
      <c r="S213" s="5" t="s">
        <v>567</v>
      </c>
      <c r="T213" s="5">
        <v>15</v>
      </c>
      <c r="U213" s="5">
        <v>15</v>
      </c>
      <c r="V213" s="5" t="s">
        <v>553</v>
      </c>
    </row>
    <row r="214" spans="1:22" x14ac:dyDescent="0.3">
      <c r="A214" s="5">
        <v>139</v>
      </c>
      <c r="B214" s="5">
        <v>1626</v>
      </c>
      <c r="D214" s="5" t="s">
        <v>1329</v>
      </c>
      <c r="E214" s="5" t="s">
        <v>1330</v>
      </c>
      <c r="G214" s="5" t="s">
        <v>562</v>
      </c>
      <c r="H214" s="5" t="s">
        <v>451</v>
      </c>
      <c r="I214" s="5" t="s">
        <v>1331</v>
      </c>
      <c r="J214" s="5" t="s">
        <v>557</v>
      </c>
      <c r="K214" s="5" t="s">
        <v>376</v>
      </c>
      <c r="L214" s="5" t="s">
        <v>1332</v>
      </c>
      <c r="M214" s="5">
        <v>650</v>
      </c>
      <c r="P214" s="5" t="s">
        <v>557</v>
      </c>
      <c r="T214" s="5">
        <v>15</v>
      </c>
      <c r="U214" s="5">
        <v>10</v>
      </c>
      <c r="V214" s="5" t="s">
        <v>553</v>
      </c>
    </row>
    <row r="215" spans="1:22" x14ac:dyDescent="0.3">
      <c r="A215" s="5">
        <v>67</v>
      </c>
      <c r="B215" s="5">
        <v>1554</v>
      </c>
      <c r="D215" s="5" t="s">
        <v>75</v>
      </c>
      <c r="E215" s="5" t="s">
        <v>76</v>
      </c>
      <c r="F215" s="5" t="s">
        <v>648</v>
      </c>
      <c r="G215" s="5" t="s">
        <v>546</v>
      </c>
      <c r="H215" s="5" t="s">
        <v>77</v>
      </c>
      <c r="I215" s="5" t="s">
        <v>961</v>
      </c>
      <c r="J215" s="5" t="s">
        <v>689</v>
      </c>
      <c r="K215" s="5" t="s">
        <v>962</v>
      </c>
      <c r="L215" s="5" t="s">
        <v>963</v>
      </c>
      <c r="M215" s="5">
        <v>450</v>
      </c>
      <c r="O215" s="5" t="s">
        <v>964</v>
      </c>
      <c r="P215" s="5" t="s">
        <v>689</v>
      </c>
      <c r="Q215" s="5" t="s">
        <v>965</v>
      </c>
      <c r="R215" s="5" t="s">
        <v>966</v>
      </c>
      <c r="S215" s="5">
        <v>225</v>
      </c>
      <c r="T215" s="5">
        <v>10</v>
      </c>
      <c r="U215" s="5">
        <v>10</v>
      </c>
      <c r="V215" s="5" t="s">
        <v>553</v>
      </c>
    </row>
    <row r="216" spans="1:22" x14ac:dyDescent="0.3">
      <c r="A216" s="5">
        <v>144</v>
      </c>
      <c r="B216" s="5">
        <v>1631</v>
      </c>
      <c r="D216" s="5" t="s">
        <v>1351</v>
      </c>
      <c r="E216" s="5" t="s">
        <v>1352</v>
      </c>
      <c r="G216" s="5" t="s">
        <v>562</v>
      </c>
      <c r="H216" s="5" t="s">
        <v>454</v>
      </c>
      <c r="I216" s="5" t="s">
        <v>1353</v>
      </c>
      <c r="J216" s="5" t="s">
        <v>557</v>
      </c>
      <c r="K216" s="5" t="s">
        <v>377</v>
      </c>
      <c r="L216" s="5" t="s">
        <v>1354</v>
      </c>
      <c r="M216" s="5">
        <v>450</v>
      </c>
      <c r="P216" s="5" t="s">
        <v>557</v>
      </c>
      <c r="T216" s="5">
        <v>15</v>
      </c>
      <c r="U216" s="5">
        <v>10</v>
      </c>
      <c r="V216" s="5" t="s">
        <v>553</v>
      </c>
    </row>
    <row r="217" spans="1:22" x14ac:dyDescent="0.3">
      <c r="A217" s="5">
        <v>221</v>
      </c>
      <c r="B217" s="5">
        <v>1708</v>
      </c>
      <c r="C217" s="5" t="s">
        <v>569</v>
      </c>
      <c r="D217" s="5" t="s">
        <v>1739</v>
      </c>
      <c r="E217" s="5" t="s">
        <v>1740</v>
      </c>
      <c r="G217" s="5" t="s">
        <v>562</v>
      </c>
      <c r="H217" s="5" t="s">
        <v>496</v>
      </c>
      <c r="I217" s="5" t="s">
        <v>1741</v>
      </c>
      <c r="J217" s="5" t="s">
        <v>586</v>
      </c>
      <c r="K217" s="5" t="s">
        <v>1742</v>
      </c>
      <c r="L217" s="5" t="s">
        <v>1743</v>
      </c>
      <c r="M217" s="5">
        <v>500</v>
      </c>
      <c r="N217" s="5">
        <v>3</v>
      </c>
      <c r="O217" s="5" t="s">
        <v>1744</v>
      </c>
      <c r="P217" s="5" t="s">
        <v>586</v>
      </c>
      <c r="Q217" s="5" t="s">
        <v>1742</v>
      </c>
      <c r="R217" s="5" t="s">
        <v>1743</v>
      </c>
      <c r="S217" s="5">
        <v>500</v>
      </c>
      <c r="T217" s="5">
        <v>15</v>
      </c>
      <c r="U217" s="5">
        <v>10</v>
      </c>
      <c r="V217" s="5" t="s">
        <v>553</v>
      </c>
    </row>
    <row r="218" spans="1:22" x14ac:dyDescent="0.3">
      <c r="A218" s="5">
        <v>113</v>
      </c>
      <c r="B218" s="5">
        <v>1600</v>
      </c>
      <c r="D218" s="5" t="s">
        <v>1197</v>
      </c>
      <c r="E218" s="5" t="s">
        <v>1198</v>
      </c>
      <c r="G218" s="5" t="s">
        <v>546</v>
      </c>
      <c r="H218" s="5" t="s">
        <v>437</v>
      </c>
      <c r="I218" s="5" t="s">
        <v>1199</v>
      </c>
      <c r="J218" s="5" t="s">
        <v>689</v>
      </c>
      <c r="K218" s="5" t="s">
        <v>1200</v>
      </c>
      <c r="L218" s="5" t="s">
        <v>1201</v>
      </c>
      <c r="M218" s="5">
        <v>2500</v>
      </c>
      <c r="O218" s="5" t="s">
        <v>1202</v>
      </c>
      <c r="P218" s="5" t="s">
        <v>689</v>
      </c>
      <c r="Q218" s="5" t="s">
        <v>1203</v>
      </c>
      <c r="R218" s="5" t="s">
        <v>1204</v>
      </c>
      <c r="S218" s="5">
        <v>2500</v>
      </c>
      <c r="T218" s="5">
        <v>10</v>
      </c>
      <c r="U218" s="5">
        <v>10</v>
      </c>
      <c r="V218" s="5" t="s">
        <v>553</v>
      </c>
    </row>
    <row r="219" spans="1:22" x14ac:dyDescent="0.3">
      <c r="A219" s="5">
        <v>198</v>
      </c>
      <c r="B219" s="5">
        <v>1685</v>
      </c>
      <c r="C219" s="5" t="s">
        <v>569</v>
      </c>
      <c r="D219" s="5" t="s">
        <v>1626</v>
      </c>
      <c r="E219" s="5" t="s">
        <v>1627</v>
      </c>
      <c r="F219" s="5" t="s">
        <v>648</v>
      </c>
      <c r="G219" s="5" t="s">
        <v>562</v>
      </c>
      <c r="H219" s="5" t="s">
        <v>480</v>
      </c>
      <c r="I219" s="5" t="s">
        <v>1628</v>
      </c>
      <c r="J219" s="5" t="s">
        <v>557</v>
      </c>
      <c r="K219" s="5" t="s">
        <v>1629</v>
      </c>
      <c r="L219" s="5" t="s">
        <v>1630</v>
      </c>
      <c r="M219" s="5">
        <v>1150</v>
      </c>
      <c r="O219" s="5" t="s">
        <v>1631</v>
      </c>
      <c r="P219" s="5" t="s">
        <v>557</v>
      </c>
      <c r="Q219" s="5" t="s">
        <v>1104</v>
      </c>
      <c r="R219" s="5" t="s">
        <v>1632</v>
      </c>
      <c r="S219" s="5">
        <v>850</v>
      </c>
      <c r="T219" s="5">
        <v>15</v>
      </c>
      <c r="U219" s="5">
        <v>15</v>
      </c>
      <c r="V219" s="5" t="s">
        <v>553</v>
      </c>
    </row>
    <row r="220" spans="1:22" x14ac:dyDescent="0.3">
      <c r="A220" s="5">
        <v>236</v>
      </c>
      <c r="B220" s="5">
        <v>1723</v>
      </c>
      <c r="D220" s="5" t="s">
        <v>247</v>
      </c>
      <c r="E220" s="5" t="s">
        <v>346</v>
      </c>
      <c r="G220" s="5" t="s">
        <v>546</v>
      </c>
      <c r="H220" s="5" t="s">
        <v>347</v>
      </c>
      <c r="I220" s="5" t="s">
        <v>1821</v>
      </c>
      <c r="J220" s="5" t="s">
        <v>557</v>
      </c>
      <c r="K220" s="5" t="s">
        <v>380</v>
      </c>
      <c r="L220" s="5" t="s">
        <v>1822</v>
      </c>
      <c r="M220" s="5">
        <v>455</v>
      </c>
      <c r="O220" s="5" t="s">
        <v>1823</v>
      </c>
      <c r="P220" s="5" t="s">
        <v>557</v>
      </c>
      <c r="Q220" s="5" t="s">
        <v>380</v>
      </c>
      <c r="R220" s="5" t="s">
        <v>1824</v>
      </c>
      <c r="S220" s="5">
        <v>475</v>
      </c>
      <c r="T220" s="5">
        <v>10</v>
      </c>
      <c r="U220" s="5">
        <v>10</v>
      </c>
      <c r="V220" s="5" t="s">
        <v>553</v>
      </c>
    </row>
    <row r="221" spans="1:22" x14ac:dyDescent="0.3">
      <c r="A221" s="5">
        <v>178</v>
      </c>
      <c r="B221" s="5">
        <v>1665</v>
      </c>
      <c r="D221" s="5" t="s">
        <v>186</v>
      </c>
      <c r="E221" s="5" t="s">
        <v>1525</v>
      </c>
      <c r="G221" s="5" t="s">
        <v>562</v>
      </c>
      <c r="H221" s="5" t="s">
        <v>470</v>
      </c>
      <c r="I221" s="5" t="s">
        <v>1526</v>
      </c>
      <c r="J221" s="5" t="s">
        <v>557</v>
      </c>
      <c r="K221" s="5" t="s">
        <v>1527</v>
      </c>
      <c r="L221" s="5" t="s">
        <v>1528</v>
      </c>
      <c r="M221" s="5">
        <v>750</v>
      </c>
      <c r="O221" s="5" t="s">
        <v>1529</v>
      </c>
      <c r="P221" s="5" t="s">
        <v>557</v>
      </c>
      <c r="Q221" s="5" t="s">
        <v>1527</v>
      </c>
      <c r="R221" s="5" t="s">
        <v>1530</v>
      </c>
      <c r="S221" s="5">
        <v>750</v>
      </c>
      <c r="T221" s="5">
        <v>15</v>
      </c>
      <c r="U221" s="5">
        <v>10</v>
      </c>
      <c r="V221" s="5" t="s">
        <v>553</v>
      </c>
    </row>
    <row r="222" spans="1:22" x14ac:dyDescent="0.3">
      <c r="A222" s="5">
        <v>87</v>
      </c>
      <c r="B222" s="5">
        <v>1574</v>
      </c>
      <c r="C222" s="5" t="s">
        <v>569</v>
      </c>
      <c r="D222" s="5" t="s">
        <v>352</v>
      </c>
      <c r="E222" s="5" t="s">
        <v>268</v>
      </c>
      <c r="G222" s="5" t="s">
        <v>546</v>
      </c>
      <c r="H222" s="5" t="s">
        <v>269</v>
      </c>
      <c r="I222" s="5" t="s">
        <v>1062</v>
      </c>
      <c r="J222" s="5" t="s">
        <v>557</v>
      </c>
      <c r="K222" s="5" t="s">
        <v>1063</v>
      </c>
      <c r="L222" s="5" t="s">
        <v>1064</v>
      </c>
      <c r="M222" s="5">
        <v>480</v>
      </c>
      <c r="O222" s="5" t="s">
        <v>1065</v>
      </c>
      <c r="P222" s="5" t="s">
        <v>557</v>
      </c>
      <c r="Q222" s="5" t="s">
        <v>1063</v>
      </c>
      <c r="R222" s="5" t="s">
        <v>1064</v>
      </c>
      <c r="S222" s="5">
        <v>480</v>
      </c>
      <c r="T222" s="5">
        <v>10</v>
      </c>
      <c r="U222" s="5">
        <v>10</v>
      </c>
      <c r="V222" s="5" t="s">
        <v>553</v>
      </c>
    </row>
    <row r="223" spans="1:22" x14ac:dyDescent="0.3">
      <c r="A223" s="5">
        <v>83</v>
      </c>
      <c r="B223" s="5">
        <v>1570</v>
      </c>
      <c r="D223" s="5" t="s">
        <v>262</v>
      </c>
      <c r="E223" s="5" t="s">
        <v>1039</v>
      </c>
      <c r="G223" s="5" t="s">
        <v>562</v>
      </c>
      <c r="H223" s="5" t="s">
        <v>422</v>
      </c>
      <c r="I223" s="5" t="s">
        <v>1040</v>
      </c>
      <c r="J223" s="5" t="s">
        <v>586</v>
      </c>
      <c r="K223" s="5" t="s">
        <v>1041</v>
      </c>
      <c r="L223" s="5" t="s">
        <v>1042</v>
      </c>
      <c r="M223" s="5">
        <v>195</v>
      </c>
      <c r="O223" s="5" t="s">
        <v>1043</v>
      </c>
      <c r="P223" s="5" t="s">
        <v>593</v>
      </c>
      <c r="Q223" s="5" t="s">
        <v>1044</v>
      </c>
      <c r="R223" s="5" t="s">
        <v>1045</v>
      </c>
      <c r="S223" s="5">
        <v>50</v>
      </c>
      <c r="T223" s="5">
        <v>15</v>
      </c>
      <c r="U223" s="5">
        <v>15</v>
      </c>
      <c r="V223" s="5" t="s">
        <v>553</v>
      </c>
    </row>
    <row r="224" spans="1:22" x14ac:dyDescent="0.3">
      <c r="A224" s="5">
        <v>5</v>
      </c>
      <c r="B224" s="5">
        <v>1491</v>
      </c>
      <c r="D224" s="5" t="s">
        <v>589</v>
      </c>
      <c r="E224" s="5" t="s">
        <v>590</v>
      </c>
      <c r="G224" s="5" t="s">
        <v>562</v>
      </c>
      <c r="H224" s="5" t="s">
        <v>591</v>
      </c>
      <c r="I224" s="5" t="s">
        <v>592</v>
      </c>
      <c r="J224" s="5" t="s">
        <v>593</v>
      </c>
      <c r="K224" s="5" t="s">
        <v>594</v>
      </c>
      <c r="L224" s="5" t="s">
        <v>595</v>
      </c>
      <c r="M224" s="5">
        <v>225</v>
      </c>
      <c r="O224" s="5" t="s">
        <v>596</v>
      </c>
      <c r="P224" s="5" t="s">
        <v>593</v>
      </c>
      <c r="Q224" s="5" t="s">
        <v>597</v>
      </c>
      <c r="R224" s="5" t="s">
        <v>598</v>
      </c>
      <c r="S224" s="5">
        <v>350</v>
      </c>
      <c r="T224" s="5">
        <v>15</v>
      </c>
      <c r="U224" s="5">
        <v>15</v>
      </c>
      <c r="V224" s="5" t="s">
        <v>553</v>
      </c>
    </row>
    <row r="225" spans="1:22" x14ac:dyDescent="0.3">
      <c r="A225" s="5">
        <v>123</v>
      </c>
      <c r="B225" s="5">
        <v>1610</v>
      </c>
      <c r="D225" s="5" t="s">
        <v>15</v>
      </c>
      <c r="E225" s="5" t="s">
        <v>149</v>
      </c>
      <c r="G225" s="5" t="s">
        <v>546</v>
      </c>
      <c r="H225" s="5" t="s">
        <v>150</v>
      </c>
      <c r="I225" s="5" t="s">
        <v>1254</v>
      </c>
      <c r="J225" s="5" t="s">
        <v>557</v>
      </c>
      <c r="K225" s="5" t="s">
        <v>684</v>
      </c>
      <c r="L225" s="5" t="s">
        <v>1255</v>
      </c>
      <c r="M225" s="5">
        <v>280</v>
      </c>
      <c r="O225" s="5" t="s">
        <v>1256</v>
      </c>
      <c r="P225" s="5" t="s">
        <v>557</v>
      </c>
      <c r="Q225" s="5" t="s">
        <v>684</v>
      </c>
      <c r="R225" s="5" t="s">
        <v>1257</v>
      </c>
      <c r="S225" s="5">
        <v>280</v>
      </c>
      <c r="T225" s="5">
        <v>10</v>
      </c>
      <c r="U225" s="5">
        <v>10</v>
      </c>
      <c r="V225" s="5" t="s">
        <v>553</v>
      </c>
    </row>
    <row r="226" spans="1:22" x14ac:dyDescent="0.3">
      <c r="A226" s="5">
        <v>58</v>
      </c>
      <c r="B226" s="5">
        <v>1545</v>
      </c>
      <c r="D226" s="5" t="s">
        <v>907</v>
      </c>
      <c r="E226" s="5" t="s">
        <v>908</v>
      </c>
      <c r="G226" s="5" t="s">
        <v>562</v>
      </c>
      <c r="H226" s="5" t="s">
        <v>414</v>
      </c>
      <c r="I226" s="5" t="s">
        <v>909</v>
      </c>
      <c r="J226" s="5" t="s">
        <v>557</v>
      </c>
      <c r="K226" s="5" t="s">
        <v>378</v>
      </c>
      <c r="L226" s="5" t="s">
        <v>910</v>
      </c>
      <c r="M226" s="5">
        <v>350</v>
      </c>
      <c r="O226" s="5" t="s">
        <v>911</v>
      </c>
      <c r="P226" s="5" t="s">
        <v>557</v>
      </c>
      <c r="Q226" s="5" t="s">
        <v>912</v>
      </c>
      <c r="R226" s="5" t="s">
        <v>913</v>
      </c>
      <c r="S226" s="5">
        <v>375</v>
      </c>
      <c r="T226" s="5">
        <v>15</v>
      </c>
      <c r="U226" s="5">
        <v>15</v>
      </c>
      <c r="V226" s="5" t="s">
        <v>553</v>
      </c>
    </row>
    <row r="227" spans="1:22" x14ac:dyDescent="0.3">
      <c r="A227" s="5">
        <v>99</v>
      </c>
      <c r="B227" s="5">
        <v>1586</v>
      </c>
      <c r="D227" s="5" t="s">
        <v>70</v>
      </c>
      <c r="E227" s="5" t="s">
        <v>271</v>
      </c>
      <c r="G227" s="5" t="s">
        <v>546</v>
      </c>
      <c r="H227" s="5" t="s">
        <v>272</v>
      </c>
      <c r="I227" s="5" t="s">
        <v>1129</v>
      </c>
      <c r="J227" s="5" t="s">
        <v>689</v>
      </c>
      <c r="K227" s="5" t="s">
        <v>1130</v>
      </c>
      <c r="L227" s="5" t="s">
        <v>1131</v>
      </c>
      <c r="M227" s="5" t="s">
        <v>567</v>
      </c>
      <c r="P227" s="5" t="s">
        <v>557</v>
      </c>
      <c r="T227" s="5">
        <v>10</v>
      </c>
      <c r="U227" s="5">
        <v>10</v>
      </c>
      <c r="V227" s="5" t="s">
        <v>553</v>
      </c>
    </row>
    <row r="228" spans="1:22" x14ac:dyDescent="0.3">
      <c r="A228" s="5">
        <v>204</v>
      </c>
      <c r="B228" s="5">
        <v>1691</v>
      </c>
      <c r="C228" s="5" t="s">
        <v>569</v>
      </c>
      <c r="D228" s="5" t="s">
        <v>328</v>
      </c>
      <c r="E228" s="5" t="s">
        <v>1653</v>
      </c>
      <c r="G228" s="5" t="s">
        <v>562</v>
      </c>
      <c r="H228" s="5" t="s">
        <v>485</v>
      </c>
      <c r="I228" s="5" t="s">
        <v>1654</v>
      </c>
      <c r="J228" s="5" t="s">
        <v>557</v>
      </c>
      <c r="K228" s="5" t="s">
        <v>1655</v>
      </c>
      <c r="L228" s="5" t="s">
        <v>1656</v>
      </c>
      <c r="M228" s="5">
        <v>200</v>
      </c>
      <c r="O228" s="5" t="s">
        <v>1657</v>
      </c>
      <c r="P228" s="5" t="s">
        <v>548</v>
      </c>
      <c r="Q228" s="5" t="s">
        <v>1658</v>
      </c>
      <c r="R228" s="5" t="s">
        <v>1659</v>
      </c>
      <c r="S228" s="5">
        <v>100</v>
      </c>
      <c r="T228" s="5">
        <v>15</v>
      </c>
      <c r="U228" s="5">
        <v>15</v>
      </c>
      <c r="V228" s="5" t="s">
        <v>553</v>
      </c>
    </row>
    <row r="229" spans="1:22" x14ac:dyDescent="0.3">
      <c r="A229" s="5">
        <v>166</v>
      </c>
      <c r="B229" s="5">
        <v>1653</v>
      </c>
      <c r="C229" s="5" t="s">
        <v>569</v>
      </c>
      <c r="D229" s="5" t="s">
        <v>70</v>
      </c>
      <c r="E229" s="5" t="s">
        <v>151</v>
      </c>
      <c r="G229" s="5" t="s">
        <v>546</v>
      </c>
      <c r="H229" s="5" t="s">
        <v>1458</v>
      </c>
      <c r="I229" s="5" t="s">
        <v>1459</v>
      </c>
      <c r="J229" s="5" t="s">
        <v>689</v>
      </c>
      <c r="K229" s="5" t="s">
        <v>798</v>
      </c>
      <c r="L229" s="5" t="s">
        <v>1460</v>
      </c>
      <c r="M229" s="5">
        <v>200</v>
      </c>
      <c r="P229" s="5" t="s">
        <v>689</v>
      </c>
      <c r="Q229" s="5" t="s">
        <v>798</v>
      </c>
      <c r="R229" s="5" t="s">
        <v>1461</v>
      </c>
      <c r="S229" s="5">
        <v>200</v>
      </c>
      <c r="T229" s="5">
        <v>10</v>
      </c>
      <c r="U229" s="5">
        <v>10</v>
      </c>
      <c r="V229" s="5" t="s">
        <v>553</v>
      </c>
    </row>
    <row r="230" spans="1:22" x14ac:dyDescent="0.3">
      <c r="A230" s="5">
        <v>125</v>
      </c>
      <c r="B230" s="5">
        <v>1612</v>
      </c>
      <c r="D230" s="5" t="s">
        <v>35</v>
      </c>
      <c r="E230" s="5" t="s">
        <v>273</v>
      </c>
      <c r="F230" s="5" t="s">
        <v>648</v>
      </c>
      <c r="G230" s="5" t="s">
        <v>546</v>
      </c>
      <c r="H230" s="5" t="s">
        <v>274</v>
      </c>
      <c r="I230" s="5" t="s">
        <v>1265</v>
      </c>
      <c r="J230" s="5" t="s">
        <v>557</v>
      </c>
      <c r="K230" s="5" t="s">
        <v>684</v>
      </c>
      <c r="L230" s="5" t="s">
        <v>1266</v>
      </c>
      <c r="M230" s="5">
        <v>475</v>
      </c>
      <c r="O230" s="5" t="s">
        <v>1267</v>
      </c>
      <c r="P230" s="5" t="s">
        <v>557</v>
      </c>
      <c r="Q230" s="5" t="s">
        <v>693</v>
      </c>
      <c r="R230" s="5" t="s">
        <v>1268</v>
      </c>
      <c r="S230" s="5">
        <v>300</v>
      </c>
      <c r="T230" s="5">
        <v>10</v>
      </c>
      <c r="U230" s="5">
        <v>10</v>
      </c>
      <c r="V230" s="5" t="s">
        <v>553</v>
      </c>
    </row>
    <row r="231" spans="1:22" x14ac:dyDescent="0.3">
      <c r="A231" s="5">
        <v>121</v>
      </c>
      <c r="B231" s="5">
        <v>1608</v>
      </c>
      <c r="C231" s="5" t="s">
        <v>386</v>
      </c>
      <c r="D231" s="5" t="s">
        <v>328</v>
      </c>
      <c r="E231" s="5" t="s">
        <v>1244</v>
      </c>
      <c r="G231" s="5" t="s">
        <v>562</v>
      </c>
      <c r="H231" s="5" t="s">
        <v>1245</v>
      </c>
      <c r="I231" s="5" t="s">
        <v>1246</v>
      </c>
      <c r="J231" s="5" t="s">
        <v>557</v>
      </c>
      <c r="K231" s="5" t="s">
        <v>850</v>
      </c>
      <c r="L231" s="5" t="s">
        <v>1247</v>
      </c>
      <c r="M231" s="5">
        <v>750</v>
      </c>
      <c r="O231" s="5" t="s">
        <v>1248</v>
      </c>
      <c r="P231" s="5" t="s">
        <v>557</v>
      </c>
      <c r="Q231" s="5" t="s">
        <v>850</v>
      </c>
      <c r="R231" s="5" t="s">
        <v>1247</v>
      </c>
      <c r="S231" s="5">
        <v>750</v>
      </c>
      <c r="T231" s="5">
        <v>15</v>
      </c>
      <c r="U231" s="5">
        <v>15</v>
      </c>
      <c r="V231" s="5" t="s">
        <v>553</v>
      </c>
    </row>
    <row r="232" spans="1:22" x14ac:dyDescent="0.3">
      <c r="A232" s="5">
        <v>220</v>
      </c>
      <c r="B232" s="5">
        <v>1707</v>
      </c>
      <c r="D232" s="5" t="s">
        <v>101</v>
      </c>
      <c r="E232" s="5" t="s">
        <v>275</v>
      </c>
      <c r="G232" s="5" t="s">
        <v>546</v>
      </c>
      <c r="H232" s="5" t="s">
        <v>276</v>
      </c>
      <c r="I232" s="5" t="s">
        <v>1736</v>
      </c>
      <c r="J232" s="5" t="s">
        <v>557</v>
      </c>
      <c r="K232" s="5" t="s">
        <v>1737</v>
      </c>
      <c r="L232" s="5" t="s">
        <v>1194</v>
      </c>
      <c r="M232" s="5" t="s">
        <v>567</v>
      </c>
      <c r="N232" s="5">
        <v>1</v>
      </c>
      <c r="O232" s="5" t="s">
        <v>1738</v>
      </c>
      <c r="P232" s="5" t="s">
        <v>557</v>
      </c>
      <c r="Q232" s="5" t="s">
        <v>1737</v>
      </c>
      <c r="R232" s="5" t="s">
        <v>1194</v>
      </c>
      <c r="S232" s="5" t="s">
        <v>567</v>
      </c>
      <c r="T232" s="5">
        <v>10</v>
      </c>
      <c r="U232" s="5">
        <v>10</v>
      </c>
      <c r="V232" s="5" t="s">
        <v>553</v>
      </c>
    </row>
    <row r="233" spans="1:22" x14ac:dyDescent="0.3">
      <c r="A233" s="5">
        <v>128</v>
      </c>
      <c r="B233" s="5">
        <v>1615</v>
      </c>
      <c r="D233" s="5" t="s">
        <v>1279</v>
      </c>
      <c r="E233" s="5" t="s">
        <v>1280</v>
      </c>
      <c r="G233" s="5" t="s">
        <v>562</v>
      </c>
      <c r="H233" s="5" t="s">
        <v>445</v>
      </c>
      <c r="I233" s="5" t="s">
        <v>1281</v>
      </c>
      <c r="J233" s="5" t="s">
        <v>557</v>
      </c>
      <c r="K233" s="5" t="s">
        <v>377</v>
      </c>
      <c r="L233" s="5" t="s">
        <v>1282</v>
      </c>
      <c r="M233" s="5">
        <v>270</v>
      </c>
      <c r="N233" s="5">
        <v>0</v>
      </c>
      <c r="O233" s="5" t="s">
        <v>1283</v>
      </c>
      <c r="P233" s="5" t="s">
        <v>557</v>
      </c>
      <c r="Q233" s="5" t="s">
        <v>377</v>
      </c>
      <c r="R233" s="5" t="s">
        <v>1284</v>
      </c>
      <c r="S233" s="5">
        <v>180</v>
      </c>
      <c r="T233" s="5">
        <v>15</v>
      </c>
      <c r="U233" s="5">
        <v>15</v>
      </c>
      <c r="V233" s="5" t="s">
        <v>553</v>
      </c>
    </row>
    <row r="234" spans="1:22" x14ac:dyDescent="0.3">
      <c r="A234" s="5">
        <v>119</v>
      </c>
      <c r="B234" s="5">
        <v>1606</v>
      </c>
      <c r="D234" s="5" t="s">
        <v>1233</v>
      </c>
      <c r="E234" s="5" t="s">
        <v>1234</v>
      </c>
      <c r="F234" s="5" t="s">
        <v>648</v>
      </c>
      <c r="G234" s="5" t="s">
        <v>562</v>
      </c>
      <c r="H234" s="5" t="s">
        <v>1235</v>
      </c>
      <c r="I234" s="5" t="s">
        <v>1236</v>
      </c>
      <c r="J234" s="5" t="s">
        <v>557</v>
      </c>
      <c r="K234" s="5" t="s">
        <v>1237</v>
      </c>
      <c r="L234" s="5" t="s">
        <v>1238</v>
      </c>
      <c r="M234" s="5">
        <v>130</v>
      </c>
      <c r="O234" s="5" t="s">
        <v>1239</v>
      </c>
      <c r="P234" s="5" t="s">
        <v>557</v>
      </c>
      <c r="Q234" s="5" t="s">
        <v>1237</v>
      </c>
      <c r="R234" s="5" t="s">
        <v>1238</v>
      </c>
      <c r="S234" s="5">
        <v>130</v>
      </c>
      <c r="T234" s="5">
        <v>15</v>
      </c>
      <c r="U234" s="5">
        <v>15</v>
      </c>
      <c r="V234" s="5" t="s">
        <v>553</v>
      </c>
    </row>
    <row r="235" spans="1:22" x14ac:dyDescent="0.3">
      <c r="A235" s="5">
        <v>180</v>
      </c>
      <c r="B235" s="5">
        <v>1667</v>
      </c>
      <c r="D235" s="5" t="s">
        <v>1539</v>
      </c>
      <c r="E235" s="5" t="s">
        <v>153</v>
      </c>
      <c r="G235" s="5" t="s">
        <v>562</v>
      </c>
      <c r="H235" s="5" t="s">
        <v>471</v>
      </c>
      <c r="I235" s="5" t="s">
        <v>1540</v>
      </c>
      <c r="J235" s="5" t="s">
        <v>593</v>
      </c>
      <c r="K235" s="5" t="s">
        <v>1541</v>
      </c>
      <c r="L235" s="5" t="s">
        <v>1542</v>
      </c>
      <c r="M235" s="5">
        <v>325</v>
      </c>
      <c r="O235" s="5" t="s">
        <v>1543</v>
      </c>
      <c r="P235" s="5" t="s">
        <v>593</v>
      </c>
      <c r="Q235" s="5" t="s">
        <v>1544</v>
      </c>
      <c r="R235" s="5" t="s">
        <v>1545</v>
      </c>
      <c r="S235" s="5" t="s">
        <v>567</v>
      </c>
      <c r="T235" s="5">
        <v>15</v>
      </c>
      <c r="U235" s="5">
        <v>10</v>
      </c>
      <c r="V235" s="5" t="s">
        <v>553</v>
      </c>
    </row>
    <row r="236" spans="1:22" x14ac:dyDescent="0.3">
      <c r="A236" s="5">
        <v>133</v>
      </c>
      <c r="B236" s="5">
        <v>1620</v>
      </c>
      <c r="D236" s="5" t="s">
        <v>1306</v>
      </c>
      <c r="E236" s="5" t="s">
        <v>1307</v>
      </c>
      <c r="G236" s="5" t="s">
        <v>562</v>
      </c>
      <c r="H236" s="5" t="s">
        <v>448</v>
      </c>
      <c r="I236" s="5" t="s">
        <v>1308</v>
      </c>
      <c r="J236" s="5" t="s">
        <v>548</v>
      </c>
      <c r="K236" s="5" t="s">
        <v>601</v>
      </c>
      <c r="L236" s="5" t="s">
        <v>1309</v>
      </c>
      <c r="M236" s="5">
        <v>45</v>
      </c>
      <c r="P236" s="5" t="s">
        <v>557</v>
      </c>
      <c r="T236" s="5">
        <v>15</v>
      </c>
      <c r="U236" s="5">
        <v>10</v>
      </c>
      <c r="V236" s="5" t="s">
        <v>553</v>
      </c>
    </row>
    <row r="237" spans="1:22" x14ac:dyDescent="0.3">
      <c r="A237" s="5">
        <v>11</v>
      </c>
      <c r="B237" s="5">
        <v>1497</v>
      </c>
      <c r="D237" s="5" t="s">
        <v>627</v>
      </c>
      <c r="E237" s="5" t="s">
        <v>628</v>
      </c>
      <c r="G237" s="5" t="s">
        <v>546</v>
      </c>
      <c r="H237" s="5" t="s">
        <v>348</v>
      </c>
      <c r="I237" s="5" t="s">
        <v>629</v>
      </c>
      <c r="J237" s="5" t="s">
        <v>557</v>
      </c>
      <c r="K237" s="5" t="s">
        <v>630</v>
      </c>
      <c r="L237" s="5" t="s">
        <v>631</v>
      </c>
      <c r="M237" s="5">
        <v>2200</v>
      </c>
      <c r="O237" s="5" t="s">
        <v>632</v>
      </c>
      <c r="P237" s="5" t="s">
        <v>557</v>
      </c>
      <c r="Q237" s="5" t="s">
        <v>630</v>
      </c>
      <c r="R237" s="5" t="s">
        <v>633</v>
      </c>
      <c r="S237" s="5">
        <v>2500</v>
      </c>
      <c r="T237" s="5">
        <v>10</v>
      </c>
      <c r="U237" s="5">
        <v>10</v>
      </c>
      <c r="V237" s="5" t="s">
        <v>553</v>
      </c>
    </row>
    <row r="238" spans="1:22" x14ac:dyDescent="0.3">
      <c r="A238" s="5">
        <v>262</v>
      </c>
      <c r="B238" s="5">
        <v>1749</v>
      </c>
      <c r="C238" s="5" t="s">
        <v>569</v>
      </c>
      <c r="D238" s="5" t="s">
        <v>1963</v>
      </c>
      <c r="E238" s="5" t="s">
        <v>1964</v>
      </c>
      <c r="G238" s="5" t="s">
        <v>562</v>
      </c>
      <c r="H238" s="5" t="s">
        <v>1965</v>
      </c>
      <c r="I238" s="5" t="s">
        <v>1966</v>
      </c>
      <c r="J238" s="5" t="s">
        <v>548</v>
      </c>
      <c r="K238" s="5" t="s">
        <v>1477</v>
      </c>
      <c r="L238" s="5" t="s">
        <v>847</v>
      </c>
      <c r="M238" s="5" t="s">
        <v>1967</v>
      </c>
      <c r="N238" s="5">
        <v>35</v>
      </c>
      <c r="O238" s="5" t="s">
        <v>1968</v>
      </c>
      <c r="P238" s="5" t="s">
        <v>548</v>
      </c>
      <c r="Q238" s="5" t="s">
        <v>1477</v>
      </c>
      <c r="R238" s="5" t="s">
        <v>1969</v>
      </c>
      <c r="S238" s="5" t="s">
        <v>1970</v>
      </c>
      <c r="T238" s="5">
        <v>15</v>
      </c>
      <c r="U238" s="5">
        <v>15</v>
      </c>
      <c r="V238" s="5" t="s">
        <v>553</v>
      </c>
    </row>
    <row r="239" spans="1:22" x14ac:dyDescent="0.3">
      <c r="A239" s="5">
        <v>189</v>
      </c>
      <c r="B239" s="5">
        <v>1676</v>
      </c>
      <c r="D239" s="5" t="s">
        <v>104</v>
      </c>
      <c r="E239" s="5" t="s">
        <v>1592</v>
      </c>
      <c r="G239" s="5" t="s">
        <v>562</v>
      </c>
      <c r="H239" s="5" t="s">
        <v>478</v>
      </c>
      <c r="I239" s="5" t="s">
        <v>1593</v>
      </c>
      <c r="J239" s="5" t="s">
        <v>557</v>
      </c>
      <c r="K239" s="5" t="s">
        <v>380</v>
      </c>
      <c r="L239" s="5" t="s">
        <v>1594</v>
      </c>
      <c r="M239" s="5">
        <v>360</v>
      </c>
      <c r="N239" s="5">
        <v>0</v>
      </c>
      <c r="O239" s="5" t="s">
        <v>1595</v>
      </c>
      <c r="P239" s="5" t="s">
        <v>557</v>
      </c>
      <c r="Q239" s="5" t="s">
        <v>378</v>
      </c>
      <c r="R239" s="5" t="s">
        <v>1596</v>
      </c>
      <c r="S239" s="5" t="s">
        <v>567</v>
      </c>
      <c r="T239" s="5">
        <v>15</v>
      </c>
      <c r="U239" s="5">
        <v>15</v>
      </c>
      <c r="V239" s="5" t="s">
        <v>553</v>
      </c>
    </row>
    <row r="240" spans="1:22" x14ac:dyDescent="0.3">
      <c r="A240" s="5">
        <v>195</v>
      </c>
      <c r="B240" s="5">
        <v>1682</v>
      </c>
      <c r="C240" s="5" t="s">
        <v>569</v>
      </c>
      <c r="D240" s="5" t="s">
        <v>90</v>
      </c>
      <c r="E240" s="5" t="s">
        <v>91</v>
      </c>
      <c r="G240" s="5" t="s">
        <v>546</v>
      </c>
      <c r="H240" s="5" t="s">
        <v>1611</v>
      </c>
      <c r="I240" s="5" t="s">
        <v>341</v>
      </c>
      <c r="J240" s="5" t="s">
        <v>557</v>
      </c>
      <c r="K240" s="5" t="s">
        <v>850</v>
      </c>
      <c r="L240" s="5" t="s">
        <v>1612</v>
      </c>
      <c r="M240" s="5">
        <v>1500</v>
      </c>
      <c r="P240" s="5" t="s">
        <v>557</v>
      </c>
      <c r="T240" s="5">
        <v>10</v>
      </c>
      <c r="U240" s="5">
        <v>10</v>
      </c>
      <c r="V240" s="5" t="s">
        <v>553</v>
      </c>
    </row>
    <row r="241" spans="1:22" x14ac:dyDescent="0.3">
      <c r="A241" s="5">
        <v>54</v>
      </c>
      <c r="B241" s="5">
        <v>1541</v>
      </c>
      <c r="D241" s="5" t="s">
        <v>41</v>
      </c>
      <c r="E241" s="5" t="s">
        <v>278</v>
      </c>
      <c r="G241" s="5" t="s">
        <v>546</v>
      </c>
      <c r="H241" s="5" t="s">
        <v>880</v>
      </c>
      <c r="I241" s="5" t="s">
        <v>881</v>
      </c>
      <c r="J241" s="5" t="s">
        <v>557</v>
      </c>
      <c r="K241" s="5" t="s">
        <v>882</v>
      </c>
      <c r="L241" s="5" t="s">
        <v>883</v>
      </c>
      <c r="M241" s="5">
        <v>800</v>
      </c>
      <c r="O241" s="5" t="s">
        <v>884</v>
      </c>
      <c r="P241" s="5" t="s">
        <v>557</v>
      </c>
      <c r="Q241" s="5" t="s">
        <v>882</v>
      </c>
      <c r="R241" s="5" t="s">
        <v>885</v>
      </c>
      <c r="S241" s="5">
        <v>725</v>
      </c>
      <c r="T241" s="5">
        <v>10</v>
      </c>
      <c r="U241" s="5">
        <v>10</v>
      </c>
      <c r="V241" s="5" t="s">
        <v>553</v>
      </c>
    </row>
    <row r="242" spans="1:22" x14ac:dyDescent="0.3">
      <c r="A242" s="5">
        <v>64</v>
      </c>
      <c r="B242" s="5">
        <v>1551</v>
      </c>
      <c r="D242" s="5" t="s">
        <v>279</v>
      </c>
      <c r="E242" s="5" t="s">
        <v>280</v>
      </c>
      <c r="G242" s="5" t="s">
        <v>546</v>
      </c>
      <c r="H242" s="5" t="s">
        <v>375</v>
      </c>
      <c r="I242" s="5" t="s">
        <v>945</v>
      </c>
      <c r="J242" s="5" t="s">
        <v>557</v>
      </c>
      <c r="K242" s="5" t="s">
        <v>577</v>
      </c>
      <c r="L242" s="5" t="s">
        <v>946</v>
      </c>
      <c r="M242" s="5">
        <v>4500</v>
      </c>
      <c r="O242" s="5" t="s">
        <v>947</v>
      </c>
      <c r="P242" s="5" t="s">
        <v>689</v>
      </c>
      <c r="Q242" s="5" t="s">
        <v>948</v>
      </c>
      <c r="R242" s="5" t="s">
        <v>949</v>
      </c>
      <c r="S242" s="5">
        <v>600</v>
      </c>
      <c r="T242" s="5">
        <v>10</v>
      </c>
      <c r="U242" s="5">
        <v>10</v>
      </c>
      <c r="V242" s="5" t="s">
        <v>553</v>
      </c>
    </row>
    <row r="243" spans="1:22" x14ac:dyDescent="0.3">
      <c r="A243" s="5">
        <v>8</v>
      </c>
      <c r="B243" s="5">
        <v>1494</v>
      </c>
      <c r="D243" s="5" t="s">
        <v>263</v>
      </c>
      <c r="E243" s="5" t="s">
        <v>81</v>
      </c>
      <c r="G243" s="5" t="s">
        <v>562</v>
      </c>
      <c r="H243" s="5" t="s">
        <v>391</v>
      </c>
      <c r="I243" s="5" t="s">
        <v>612</v>
      </c>
      <c r="J243" s="5" t="s">
        <v>557</v>
      </c>
      <c r="K243" s="5" t="s">
        <v>613</v>
      </c>
      <c r="L243" s="5" t="s">
        <v>614</v>
      </c>
      <c r="M243" s="5">
        <v>650</v>
      </c>
      <c r="O243" s="5" t="s">
        <v>615</v>
      </c>
      <c r="P243" s="5" t="s">
        <v>557</v>
      </c>
      <c r="Q243" s="5" t="s">
        <v>613</v>
      </c>
      <c r="R243" s="5" t="s">
        <v>616</v>
      </c>
      <c r="S243" s="5" t="s">
        <v>567</v>
      </c>
      <c r="T243" s="5">
        <v>15</v>
      </c>
      <c r="U243" s="5">
        <v>15</v>
      </c>
      <c r="V243" s="5" t="s">
        <v>553</v>
      </c>
    </row>
    <row r="244" spans="1:22" x14ac:dyDescent="0.3">
      <c r="A244" s="5">
        <v>56</v>
      </c>
      <c r="B244" s="5">
        <v>1543</v>
      </c>
      <c r="D244" s="5" t="s">
        <v>891</v>
      </c>
      <c r="E244" s="5" t="s">
        <v>892</v>
      </c>
      <c r="G244" s="5" t="s">
        <v>562</v>
      </c>
      <c r="H244" s="5" t="s">
        <v>893</v>
      </c>
      <c r="I244" s="5" t="s">
        <v>894</v>
      </c>
      <c r="J244" s="5" t="s">
        <v>548</v>
      </c>
      <c r="K244" s="5" t="s">
        <v>895</v>
      </c>
      <c r="L244" s="5" t="s">
        <v>896</v>
      </c>
      <c r="M244" s="5" t="s">
        <v>897</v>
      </c>
      <c r="N244" s="5">
        <v>2</v>
      </c>
      <c r="O244" s="5" t="s">
        <v>898</v>
      </c>
      <c r="P244" s="5" t="s">
        <v>548</v>
      </c>
      <c r="Q244" s="5" t="s">
        <v>895</v>
      </c>
      <c r="R244" s="5" t="s">
        <v>899</v>
      </c>
      <c r="S244" s="5" t="s">
        <v>900</v>
      </c>
      <c r="T244" s="5">
        <v>15</v>
      </c>
      <c r="U244" s="5">
        <v>15</v>
      </c>
      <c r="V244" s="5" t="s">
        <v>553</v>
      </c>
    </row>
    <row r="245" spans="1:22" x14ac:dyDescent="0.3">
      <c r="A245" s="5">
        <v>266</v>
      </c>
      <c r="B245" s="5">
        <v>1753</v>
      </c>
      <c r="D245" s="5" t="s">
        <v>1982</v>
      </c>
      <c r="E245" s="5" t="s">
        <v>1983</v>
      </c>
    </row>
    <row r="246" spans="1:22" x14ac:dyDescent="0.3">
      <c r="A246" s="5">
        <v>30</v>
      </c>
      <c r="B246" s="5">
        <v>1516</v>
      </c>
      <c r="D246" s="5" t="s">
        <v>328</v>
      </c>
      <c r="E246" s="5" t="s">
        <v>738</v>
      </c>
      <c r="G246" s="5" t="s">
        <v>562</v>
      </c>
      <c r="H246" s="5" t="s">
        <v>400</v>
      </c>
      <c r="I246" s="5" t="s">
        <v>739</v>
      </c>
      <c r="J246" s="5" t="s">
        <v>689</v>
      </c>
      <c r="K246" s="5" t="s">
        <v>740</v>
      </c>
      <c r="L246" s="5" t="s">
        <v>741</v>
      </c>
      <c r="M246" s="5">
        <v>220</v>
      </c>
      <c r="O246" s="5" t="s">
        <v>742</v>
      </c>
      <c r="P246" s="5" t="s">
        <v>557</v>
      </c>
      <c r="Q246" s="5" t="s">
        <v>743</v>
      </c>
      <c r="R246" s="5" t="s">
        <v>744</v>
      </c>
      <c r="S246" s="5">
        <v>1800</v>
      </c>
      <c r="T246" s="5">
        <v>15</v>
      </c>
      <c r="U246" s="5">
        <v>15</v>
      </c>
      <c r="V246" s="5" t="s">
        <v>553</v>
      </c>
    </row>
    <row r="247" spans="1:22" x14ac:dyDescent="0.3">
      <c r="A247" s="5">
        <v>183</v>
      </c>
      <c r="B247" s="5">
        <v>1670</v>
      </c>
      <c r="D247" s="5" t="s">
        <v>554</v>
      </c>
      <c r="E247" s="5" t="s">
        <v>1556</v>
      </c>
      <c r="G247" s="5" t="s">
        <v>562</v>
      </c>
      <c r="H247" s="5" t="s">
        <v>473</v>
      </c>
      <c r="I247" s="5" t="s">
        <v>1557</v>
      </c>
      <c r="J247" s="5" t="s">
        <v>548</v>
      </c>
      <c r="K247" s="5" t="s">
        <v>379</v>
      </c>
      <c r="L247" s="5" t="s">
        <v>1558</v>
      </c>
      <c r="M247" s="5">
        <v>120</v>
      </c>
      <c r="N247" s="5">
        <v>2</v>
      </c>
      <c r="O247" s="5" t="s">
        <v>1559</v>
      </c>
      <c r="P247" s="5" t="s">
        <v>548</v>
      </c>
      <c r="Q247" s="5" t="s">
        <v>1560</v>
      </c>
      <c r="R247" s="5" t="s">
        <v>1558</v>
      </c>
      <c r="S247" s="5">
        <v>120</v>
      </c>
      <c r="T247" s="5">
        <v>15</v>
      </c>
      <c r="U247" s="5">
        <v>15</v>
      </c>
      <c r="V247" s="5" t="s">
        <v>553</v>
      </c>
    </row>
    <row r="248" spans="1:22" x14ac:dyDescent="0.3">
      <c r="A248" s="5">
        <v>105</v>
      </c>
      <c r="B248" s="5">
        <v>1592</v>
      </c>
      <c r="C248" s="5" t="s">
        <v>386</v>
      </c>
      <c r="D248" s="5" t="s">
        <v>104</v>
      </c>
      <c r="E248" s="5" t="s">
        <v>1155</v>
      </c>
      <c r="G248" s="5" t="s">
        <v>562</v>
      </c>
      <c r="H248" s="5" t="s">
        <v>435</v>
      </c>
      <c r="I248" s="5" t="s">
        <v>1156</v>
      </c>
      <c r="J248" s="5" t="s">
        <v>557</v>
      </c>
      <c r="K248" s="5" t="s">
        <v>1157</v>
      </c>
      <c r="L248" s="5" t="s">
        <v>1158</v>
      </c>
      <c r="M248" s="5">
        <v>500</v>
      </c>
      <c r="O248" s="5" t="s">
        <v>1159</v>
      </c>
      <c r="P248" s="5" t="s">
        <v>557</v>
      </c>
      <c r="Q248" s="5" t="s">
        <v>1157</v>
      </c>
      <c r="R248" s="5" t="s">
        <v>1158</v>
      </c>
      <c r="S248" s="5">
        <v>500</v>
      </c>
      <c r="T248" s="5">
        <v>15</v>
      </c>
      <c r="U248" s="5">
        <v>15</v>
      </c>
      <c r="V248" s="5" t="s">
        <v>553</v>
      </c>
    </row>
    <row r="249" spans="1:22" x14ac:dyDescent="0.3">
      <c r="A249" s="5">
        <v>23</v>
      </c>
      <c r="B249" s="5">
        <v>1509</v>
      </c>
      <c r="D249" s="5" t="s">
        <v>84</v>
      </c>
      <c r="E249" s="5" t="s">
        <v>702</v>
      </c>
      <c r="G249" s="5" t="s">
        <v>562</v>
      </c>
      <c r="H249" s="5" t="s">
        <v>703</v>
      </c>
      <c r="I249" s="5" t="s">
        <v>704</v>
      </c>
      <c r="J249" s="5" t="s">
        <v>557</v>
      </c>
      <c r="K249" s="5" t="s">
        <v>705</v>
      </c>
      <c r="L249" s="5" t="s">
        <v>706</v>
      </c>
      <c r="M249" s="5">
        <v>345</v>
      </c>
      <c r="N249" s="5">
        <v>1</v>
      </c>
      <c r="O249" s="5" t="s">
        <v>707</v>
      </c>
      <c r="P249" s="5" t="s">
        <v>557</v>
      </c>
      <c r="Q249" s="5" t="s">
        <v>705</v>
      </c>
      <c r="R249" s="5" t="s">
        <v>706</v>
      </c>
      <c r="S249" s="5">
        <v>345</v>
      </c>
      <c r="T249" s="5">
        <v>15</v>
      </c>
      <c r="U249" s="5">
        <v>15</v>
      </c>
      <c r="V249" s="5" t="s">
        <v>553</v>
      </c>
    </row>
    <row r="250" spans="1:22" x14ac:dyDescent="0.3">
      <c r="A250" s="5">
        <v>51</v>
      </c>
      <c r="B250" s="5">
        <v>1538</v>
      </c>
      <c r="D250" s="5" t="s">
        <v>858</v>
      </c>
      <c r="E250" s="5" t="s">
        <v>288</v>
      </c>
      <c r="G250" s="5" t="s">
        <v>562</v>
      </c>
      <c r="H250" s="5" t="s">
        <v>859</v>
      </c>
      <c r="I250" s="5" t="s">
        <v>860</v>
      </c>
      <c r="J250" s="5" t="s">
        <v>689</v>
      </c>
      <c r="K250" s="5" t="s">
        <v>861</v>
      </c>
      <c r="L250" s="5" t="s">
        <v>862</v>
      </c>
      <c r="M250" s="5">
        <v>250</v>
      </c>
      <c r="N250" s="5">
        <v>1</v>
      </c>
      <c r="O250" s="5" t="s">
        <v>863</v>
      </c>
      <c r="P250" s="5" t="s">
        <v>689</v>
      </c>
      <c r="Q250" s="5" t="s">
        <v>861</v>
      </c>
      <c r="R250" s="5" t="s">
        <v>864</v>
      </c>
      <c r="S250" s="5">
        <v>450</v>
      </c>
      <c r="T250" s="5">
        <v>15</v>
      </c>
      <c r="U250" s="5">
        <v>15</v>
      </c>
      <c r="V250" s="5" t="s">
        <v>553</v>
      </c>
    </row>
    <row r="251" spans="1:22" x14ac:dyDescent="0.3">
      <c r="A251" s="5">
        <v>97</v>
      </c>
      <c r="B251" s="5">
        <v>1584</v>
      </c>
      <c r="D251" s="5" t="s">
        <v>82</v>
      </c>
      <c r="E251" s="5" t="s">
        <v>83</v>
      </c>
      <c r="G251" s="5" t="s">
        <v>546</v>
      </c>
      <c r="H251" s="5" t="s">
        <v>1121</v>
      </c>
      <c r="I251" s="5" t="s">
        <v>1122</v>
      </c>
      <c r="J251" s="5" t="s">
        <v>557</v>
      </c>
      <c r="K251" s="5" t="s">
        <v>1104</v>
      </c>
      <c r="L251" s="5" t="s">
        <v>1123</v>
      </c>
      <c r="M251" s="5">
        <v>180</v>
      </c>
      <c r="O251" s="5" t="s">
        <v>1124</v>
      </c>
      <c r="P251" s="5" t="s">
        <v>557</v>
      </c>
      <c r="Q251" s="5" t="s">
        <v>1104</v>
      </c>
      <c r="R251" s="5" t="s">
        <v>1125</v>
      </c>
      <c r="S251" s="5">
        <v>180</v>
      </c>
      <c r="T251" s="5">
        <v>10</v>
      </c>
      <c r="U251" s="5">
        <v>10</v>
      </c>
      <c r="V251" s="5" t="s">
        <v>553</v>
      </c>
    </row>
    <row r="252" spans="1:22" x14ac:dyDescent="0.3">
      <c r="A252" s="5">
        <v>134</v>
      </c>
      <c r="B252" s="5">
        <v>1621</v>
      </c>
      <c r="D252" s="5" t="s">
        <v>119</v>
      </c>
      <c r="E252" s="5" t="s">
        <v>120</v>
      </c>
      <c r="G252" s="5" t="s">
        <v>546</v>
      </c>
      <c r="H252" s="5" t="s">
        <v>121</v>
      </c>
      <c r="I252" s="5" t="s">
        <v>1310</v>
      </c>
      <c r="J252" s="5" t="s">
        <v>557</v>
      </c>
      <c r="K252" s="5" t="s">
        <v>1311</v>
      </c>
      <c r="L252" s="5" t="s">
        <v>1312</v>
      </c>
      <c r="M252" s="5">
        <v>560</v>
      </c>
      <c r="O252" s="5" t="s">
        <v>1313</v>
      </c>
      <c r="P252" s="5" t="s">
        <v>557</v>
      </c>
      <c r="Q252" s="5" t="s">
        <v>850</v>
      </c>
      <c r="R252" s="5" t="s">
        <v>1314</v>
      </c>
      <c r="S252" s="5">
        <v>580</v>
      </c>
      <c r="T252" s="5">
        <v>10</v>
      </c>
      <c r="U252" s="5">
        <v>15</v>
      </c>
      <c r="V252" s="5" t="s">
        <v>553</v>
      </c>
    </row>
    <row r="253" spans="1:22" x14ac:dyDescent="0.3">
      <c r="A253" s="5">
        <v>48</v>
      </c>
      <c r="B253" s="5">
        <v>1535</v>
      </c>
      <c r="D253" s="5" t="s">
        <v>289</v>
      </c>
      <c r="E253" s="5" t="s">
        <v>290</v>
      </c>
      <c r="G253" s="5" t="s">
        <v>546</v>
      </c>
      <c r="H253" s="5" t="s">
        <v>291</v>
      </c>
      <c r="I253" s="5" t="s">
        <v>842</v>
      </c>
      <c r="J253" s="5" t="s">
        <v>557</v>
      </c>
      <c r="K253" s="5" t="s">
        <v>843</v>
      </c>
      <c r="L253" s="5" t="s">
        <v>844</v>
      </c>
      <c r="M253" s="5">
        <v>345</v>
      </c>
      <c r="O253" s="5" t="s">
        <v>845</v>
      </c>
      <c r="P253" s="5" t="s">
        <v>557</v>
      </c>
      <c r="Q253" s="5" t="s">
        <v>846</v>
      </c>
      <c r="R253" s="5" t="s">
        <v>847</v>
      </c>
      <c r="S253" s="5">
        <v>195</v>
      </c>
      <c r="T253" s="5">
        <v>10</v>
      </c>
      <c r="U253" s="5">
        <v>10</v>
      </c>
      <c r="V253" s="5" t="s">
        <v>553</v>
      </c>
    </row>
    <row r="254" spans="1:22" x14ac:dyDescent="0.3">
      <c r="A254" s="5">
        <v>230</v>
      </c>
      <c r="B254" s="5">
        <v>1717</v>
      </c>
      <c r="D254" s="5" t="s">
        <v>1791</v>
      </c>
      <c r="E254" s="5" t="s">
        <v>1792</v>
      </c>
      <c r="G254" s="5" t="s">
        <v>562</v>
      </c>
      <c r="H254" s="5" t="s">
        <v>501</v>
      </c>
      <c r="I254" s="5" t="s">
        <v>1793</v>
      </c>
      <c r="J254" s="5" t="s">
        <v>557</v>
      </c>
      <c r="K254" s="5" t="s">
        <v>1794</v>
      </c>
      <c r="L254" s="5" t="s">
        <v>1795</v>
      </c>
      <c r="M254" s="5">
        <v>230</v>
      </c>
      <c r="O254" s="5" t="s">
        <v>1796</v>
      </c>
      <c r="P254" s="5" t="s">
        <v>557</v>
      </c>
      <c r="Q254" s="5" t="s">
        <v>613</v>
      </c>
      <c r="R254" s="5" t="s">
        <v>1797</v>
      </c>
      <c r="S254" s="5">
        <v>280</v>
      </c>
      <c r="T254" s="5">
        <v>15</v>
      </c>
      <c r="U254" s="5">
        <v>15</v>
      </c>
      <c r="V254" s="5" t="s">
        <v>553</v>
      </c>
    </row>
    <row r="255" spans="1:22" x14ac:dyDescent="0.3">
      <c r="A255" s="5">
        <v>9</v>
      </c>
      <c r="B255" s="5">
        <v>1495</v>
      </c>
      <c r="D255" s="5" t="s">
        <v>92</v>
      </c>
      <c r="E255" s="5" t="s">
        <v>617</v>
      </c>
      <c r="G255" s="5" t="s">
        <v>546</v>
      </c>
      <c r="H255" s="5" t="s">
        <v>93</v>
      </c>
      <c r="I255" s="5" t="s">
        <v>618</v>
      </c>
      <c r="J255" s="5" t="s">
        <v>593</v>
      </c>
      <c r="K255" s="5" t="s">
        <v>619</v>
      </c>
      <c r="L255" s="5" t="s">
        <v>620</v>
      </c>
      <c r="M255" s="5">
        <v>3800</v>
      </c>
      <c r="N255" s="5">
        <v>12</v>
      </c>
      <c r="O255" s="5" t="s">
        <v>621</v>
      </c>
      <c r="P255" s="5" t="s">
        <v>593</v>
      </c>
      <c r="Q255" s="5" t="s">
        <v>622</v>
      </c>
      <c r="S255" s="5">
        <v>2800</v>
      </c>
      <c r="T255" s="5">
        <v>10</v>
      </c>
      <c r="U255" s="5">
        <v>10</v>
      </c>
      <c r="V255" s="5" t="s">
        <v>553</v>
      </c>
    </row>
    <row r="256" spans="1:22" x14ac:dyDescent="0.3">
      <c r="A256" s="5">
        <v>162</v>
      </c>
      <c r="B256" s="5">
        <v>1649</v>
      </c>
      <c r="C256" s="5" t="s">
        <v>569</v>
      </c>
      <c r="D256" s="5" t="s">
        <v>1438</v>
      </c>
      <c r="E256" s="5" t="s">
        <v>1439</v>
      </c>
      <c r="G256" s="5" t="s">
        <v>562</v>
      </c>
      <c r="H256" s="5" t="s">
        <v>462</v>
      </c>
      <c r="I256" s="5" t="s">
        <v>1440</v>
      </c>
      <c r="J256" s="5" t="s">
        <v>557</v>
      </c>
      <c r="K256" s="5" t="s">
        <v>1441</v>
      </c>
      <c r="L256" s="5" t="s">
        <v>1442</v>
      </c>
      <c r="M256" s="5" t="s">
        <v>1443</v>
      </c>
      <c r="O256" s="5" t="s">
        <v>1444</v>
      </c>
      <c r="P256" s="5" t="s">
        <v>557</v>
      </c>
      <c r="Q256" s="5" t="s">
        <v>1445</v>
      </c>
      <c r="R256" s="5" t="s">
        <v>1446</v>
      </c>
      <c r="S256" s="5" t="s">
        <v>1447</v>
      </c>
      <c r="T256" s="5">
        <v>15</v>
      </c>
      <c r="U256" s="5">
        <v>15</v>
      </c>
      <c r="V256" s="5" t="s">
        <v>553</v>
      </c>
    </row>
    <row r="257" spans="1:22" x14ac:dyDescent="0.3">
      <c r="A257" s="5">
        <v>114</v>
      </c>
      <c r="B257" s="5">
        <v>1601</v>
      </c>
      <c r="D257" s="5" t="s">
        <v>188</v>
      </c>
      <c r="E257" s="5" t="s">
        <v>1205</v>
      </c>
      <c r="G257" s="5" t="s">
        <v>562</v>
      </c>
      <c r="H257" s="5" t="s">
        <v>438</v>
      </c>
      <c r="I257" s="5" t="s">
        <v>1206</v>
      </c>
      <c r="J257" s="5" t="s">
        <v>557</v>
      </c>
      <c r="K257" s="5" t="s">
        <v>377</v>
      </c>
      <c r="L257" s="5" t="s">
        <v>1207</v>
      </c>
      <c r="M257" s="5">
        <v>425</v>
      </c>
      <c r="O257" s="5" t="s">
        <v>1208</v>
      </c>
      <c r="P257" s="5" t="s">
        <v>557</v>
      </c>
      <c r="Q257" s="5" t="s">
        <v>377</v>
      </c>
      <c r="R257" s="5" t="s">
        <v>1209</v>
      </c>
      <c r="S257" s="5">
        <v>325</v>
      </c>
      <c r="T257" s="5">
        <v>15</v>
      </c>
      <c r="U257" s="5">
        <v>15</v>
      </c>
      <c r="V257" s="5" t="s">
        <v>553</v>
      </c>
    </row>
    <row r="258" spans="1:22" x14ac:dyDescent="0.3">
      <c r="A258" s="5">
        <v>197</v>
      </c>
      <c r="B258" s="5">
        <v>1684</v>
      </c>
      <c r="C258" s="5" t="s">
        <v>569</v>
      </c>
      <c r="D258" s="5" t="s">
        <v>1619</v>
      </c>
      <c r="E258" s="5" t="s">
        <v>1620</v>
      </c>
      <c r="G258" s="5" t="s">
        <v>562</v>
      </c>
      <c r="H258" s="5" t="s">
        <v>1621</v>
      </c>
      <c r="I258" s="5" t="s">
        <v>1622</v>
      </c>
      <c r="J258" s="5" t="s">
        <v>557</v>
      </c>
      <c r="K258" s="5" t="s">
        <v>850</v>
      </c>
      <c r="L258" s="5" t="s">
        <v>1623</v>
      </c>
      <c r="M258" s="5">
        <v>250</v>
      </c>
      <c r="O258" s="5" t="s">
        <v>1624</v>
      </c>
      <c r="P258" s="5" t="s">
        <v>557</v>
      </c>
      <c r="Q258" s="5" t="s">
        <v>850</v>
      </c>
      <c r="R258" s="5" t="s">
        <v>1625</v>
      </c>
      <c r="S258" s="5">
        <v>380</v>
      </c>
      <c r="T258" s="5">
        <v>15</v>
      </c>
      <c r="U258" s="5">
        <v>15</v>
      </c>
      <c r="V258" s="5" t="s">
        <v>553</v>
      </c>
    </row>
    <row r="259" spans="1:22" x14ac:dyDescent="0.3">
      <c r="A259" s="5">
        <v>149</v>
      </c>
      <c r="B259" s="5">
        <v>1636</v>
      </c>
      <c r="D259" s="5" t="s">
        <v>292</v>
      </c>
      <c r="E259" s="5" t="s">
        <v>293</v>
      </c>
      <c r="G259" s="5" t="s">
        <v>546</v>
      </c>
      <c r="H259" s="5" t="s">
        <v>294</v>
      </c>
      <c r="I259" s="5" t="s">
        <v>1372</v>
      </c>
      <c r="J259" s="5" t="s">
        <v>586</v>
      </c>
      <c r="K259" s="5" t="s">
        <v>1373</v>
      </c>
      <c r="L259" s="5" t="s">
        <v>1374</v>
      </c>
      <c r="M259" s="5">
        <v>240</v>
      </c>
      <c r="O259" s="5" t="s">
        <v>1375</v>
      </c>
      <c r="P259" s="5" t="s">
        <v>586</v>
      </c>
      <c r="Q259" s="5" t="s">
        <v>1376</v>
      </c>
      <c r="R259" s="5" t="s">
        <v>1377</v>
      </c>
      <c r="S259" s="5">
        <v>260</v>
      </c>
      <c r="T259" s="5">
        <v>10</v>
      </c>
      <c r="U259" s="5">
        <v>10</v>
      </c>
      <c r="V259" s="5" t="s">
        <v>553</v>
      </c>
    </row>
    <row r="260" spans="1:22" x14ac:dyDescent="0.3">
      <c r="A260" s="5">
        <v>147</v>
      </c>
      <c r="B260" s="5">
        <v>1634</v>
      </c>
      <c r="D260" s="5" t="s">
        <v>544</v>
      </c>
      <c r="E260" s="5" t="s">
        <v>1363</v>
      </c>
      <c r="G260" s="5" t="s">
        <v>562</v>
      </c>
      <c r="H260" s="5" t="s">
        <v>456</v>
      </c>
      <c r="I260" s="5" t="s">
        <v>1364</v>
      </c>
      <c r="J260" s="5" t="s">
        <v>557</v>
      </c>
      <c r="K260" s="5" t="s">
        <v>377</v>
      </c>
      <c r="L260" s="5" t="s">
        <v>1365</v>
      </c>
      <c r="M260" s="5">
        <v>425</v>
      </c>
      <c r="N260" s="5">
        <v>1</v>
      </c>
      <c r="O260" s="5" t="s">
        <v>1366</v>
      </c>
      <c r="P260" s="5" t="s">
        <v>557</v>
      </c>
      <c r="Q260" s="5" t="s">
        <v>1214</v>
      </c>
      <c r="R260" s="5" t="s">
        <v>1367</v>
      </c>
      <c r="S260" s="5">
        <v>400</v>
      </c>
      <c r="T260" s="5">
        <v>15</v>
      </c>
      <c r="U260" s="5">
        <v>15</v>
      </c>
      <c r="V260" s="5" t="s">
        <v>553</v>
      </c>
    </row>
    <row r="261" spans="1:22" x14ac:dyDescent="0.3">
      <c r="A261" s="5">
        <v>43</v>
      </c>
      <c r="B261" s="5">
        <v>1529</v>
      </c>
      <c r="D261" s="5" t="s">
        <v>206</v>
      </c>
      <c r="E261" s="5" t="s">
        <v>296</v>
      </c>
      <c r="G261" s="5" t="s">
        <v>546</v>
      </c>
      <c r="H261" s="5" t="s">
        <v>349</v>
      </c>
      <c r="I261" s="5" t="s">
        <v>811</v>
      </c>
      <c r="J261" s="5" t="s">
        <v>557</v>
      </c>
      <c r="K261" s="5" t="s">
        <v>377</v>
      </c>
      <c r="L261" s="5" t="s">
        <v>812</v>
      </c>
      <c r="M261" s="5">
        <v>250</v>
      </c>
      <c r="O261" s="5" t="s">
        <v>813</v>
      </c>
      <c r="P261" s="5" t="s">
        <v>557</v>
      </c>
      <c r="Q261" s="5" t="s">
        <v>377</v>
      </c>
      <c r="R261" s="5" t="s">
        <v>812</v>
      </c>
      <c r="S261" s="5">
        <v>250</v>
      </c>
      <c r="T261" s="5">
        <v>10</v>
      </c>
      <c r="U261" s="5">
        <v>10</v>
      </c>
      <c r="V261" s="5" t="s">
        <v>553</v>
      </c>
    </row>
    <row r="262" spans="1:22" x14ac:dyDescent="0.3">
      <c r="A262" s="5">
        <v>101</v>
      </c>
      <c r="B262" s="5">
        <v>1588</v>
      </c>
      <c r="D262" s="5" t="s">
        <v>54</v>
      </c>
      <c r="E262" s="5" t="s">
        <v>154</v>
      </c>
      <c r="G262" s="5" t="s">
        <v>546</v>
      </c>
      <c r="H262" s="5" t="s">
        <v>155</v>
      </c>
      <c r="I262" s="5" t="s">
        <v>1134</v>
      </c>
      <c r="J262" s="5" t="s">
        <v>557</v>
      </c>
      <c r="K262" s="5" t="s">
        <v>1104</v>
      </c>
      <c r="L262" s="5" t="s">
        <v>1135</v>
      </c>
      <c r="M262" s="5" t="s">
        <v>567</v>
      </c>
      <c r="O262" s="5" t="s">
        <v>1136</v>
      </c>
      <c r="P262" s="5" t="s">
        <v>557</v>
      </c>
      <c r="Q262" s="5" t="s">
        <v>1104</v>
      </c>
      <c r="R262" s="5" t="s">
        <v>1137</v>
      </c>
      <c r="S262" s="5" t="s">
        <v>567</v>
      </c>
      <c r="T262" s="5">
        <v>10</v>
      </c>
      <c r="U262" s="5">
        <v>10</v>
      </c>
      <c r="V262" s="5" t="s">
        <v>553</v>
      </c>
    </row>
    <row r="263" spans="1:22" x14ac:dyDescent="0.3">
      <c r="A263" s="5">
        <v>98</v>
      </c>
      <c r="B263" s="5">
        <v>1585</v>
      </c>
      <c r="D263" s="5" t="s">
        <v>207</v>
      </c>
      <c r="E263" s="5" t="s">
        <v>297</v>
      </c>
      <c r="G263" s="5" t="s">
        <v>562</v>
      </c>
      <c r="H263" s="5" t="s">
        <v>430</v>
      </c>
      <c r="I263" s="5" t="s">
        <v>1126</v>
      </c>
      <c r="J263" s="5" t="s">
        <v>557</v>
      </c>
      <c r="K263" s="5" t="s">
        <v>380</v>
      </c>
      <c r="L263" s="5" t="s">
        <v>655</v>
      </c>
      <c r="M263" s="5">
        <v>600</v>
      </c>
      <c r="O263" s="5" t="s">
        <v>1127</v>
      </c>
      <c r="P263" s="5" t="s">
        <v>557</v>
      </c>
      <c r="Q263" s="5" t="s">
        <v>380</v>
      </c>
      <c r="R263" s="5" t="s">
        <v>1128</v>
      </c>
      <c r="S263" s="5">
        <v>420</v>
      </c>
      <c r="T263" s="5">
        <v>15</v>
      </c>
      <c r="U263" s="5">
        <v>15</v>
      </c>
      <c r="V263" s="5" t="s">
        <v>553</v>
      </c>
    </row>
    <row r="264" spans="1:22" x14ac:dyDescent="0.3">
      <c r="A264" s="5">
        <v>17</v>
      </c>
      <c r="B264" s="5">
        <v>1503</v>
      </c>
      <c r="D264" s="5" t="s">
        <v>299</v>
      </c>
      <c r="E264" s="5" t="s">
        <v>298</v>
      </c>
      <c r="G264" s="5" t="s">
        <v>546</v>
      </c>
      <c r="H264" s="5" t="s">
        <v>300</v>
      </c>
      <c r="I264" s="5" t="s">
        <v>666</v>
      </c>
      <c r="J264" s="5" t="s">
        <v>548</v>
      </c>
      <c r="K264" s="5" t="s">
        <v>667</v>
      </c>
      <c r="L264" s="5" t="s">
        <v>668</v>
      </c>
      <c r="M264" s="5">
        <v>100</v>
      </c>
      <c r="N264" s="5">
        <v>50</v>
      </c>
      <c r="P264" s="5" t="s">
        <v>557</v>
      </c>
      <c r="T264" s="5">
        <v>10</v>
      </c>
      <c r="U264" s="5">
        <v>10</v>
      </c>
      <c r="V264" s="5" t="s">
        <v>553</v>
      </c>
    </row>
    <row r="265" spans="1:22" x14ac:dyDescent="0.3">
      <c r="A265" s="5">
        <v>224</v>
      </c>
      <c r="B265" s="5">
        <v>1711</v>
      </c>
      <c r="D265" s="5" t="s">
        <v>299</v>
      </c>
      <c r="E265" s="5" t="s">
        <v>298</v>
      </c>
      <c r="G265" s="5" t="s">
        <v>546</v>
      </c>
      <c r="H265" s="5" t="s">
        <v>1759</v>
      </c>
      <c r="I265" s="5" t="s">
        <v>1760</v>
      </c>
      <c r="J265" s="5" t="s">
        <v>548</v>
      </c>
      <c r="K265" s="5" t="s">
        <v>934</v>
      </c>
      <c r="L265" s="5" t="s">
        <v>1761</v>
      </c>
      <c r="M265" s="5">
        <v>250</v>
      </c>
      <c r="N265" s="5">
        <v>50</v>
      </c>
      <c r="P265" s="5" t="s">
        <v>557</v>
      </c>
      <c r="T265" s="5">
        <v>10</v>
      </c>
      <c r="U265" s="5">
        <v>10</v>
      </c>
      <c r="V265" s="5" t="s">
        <v>553</v>
      </c>
    </row>
    <row r="266" spans="1:22" x14ac:dyDescent="0.3">
      <c r="A266" s="5">
        <v>164</v>
      </c>
      <c r="B266" s="5">
        <v>1651</v>
      </c>
      <c r="C266" s="5" t="s">
        <v>569</v>
      </c>
      <c r="D266" s="5" t="s">
        <v>206</v>
      </c>
      <c r="E266" s="5" t="s">
        <v>1452</v>
      </c>
      <c r="G266" s="5" t="s">
        <v>562</v>
      </c>
      <c r="H266" s="5" t="s">
        <v>463</v>
      </c>
      <c r="I266" s="5" t="s">
        <v>1453</v>
      </c>
      <c r="J266" s="5" t="s">
        <v>557</v>
      </c>
      <c r="K266" s="5" t="s">
        <v>850</v>
      </c>
      <c r="L266" s="5" t="s">
        <v>1318</v>
      </c>
      <c r="M266" s="5">
        <v>225</v>
      </c>
      <c r="O266" s="5" t="s">
        <v>1454</v>
      </c>
      <c r="P266" s="5" t="s">
        <v>557</v>
      </c>
      <c r="Q266" s="5" t="s">
        <v>850</v>
      </c>
      <c r="R266" s="5" t="s">
        <v>970</v>
      </c>
      <c r="S266" s="5">
        <v>145</v>
      </c>
      <c r="T266" s="5">
        <v>15</v>
      </c>
      <c r="U266" s="5">
        <v>10</v>
      </c>
      <c r="V266" s="5" t="s">
        <v>553</v>
      </c>
    </row>
    <row r="267" spans="1:22" x14ac:dyDescent="0.3">
      <c r="A267" s="5">
        <v>229</v>
      </c>
      <c r="B267" s="5">
        <v>1716</v>
      </c>
      <c r="D267" s="5" t="s">
        <v>1785</v>
      </c>
      <c r="E267" s="5" t="s">
        <v>1786</v>
      </c>
      <c r="G267" s="5" t="s">
        <v>562</v>
      </c>
      <c r="H267" s="5" t="s">
        <v>500</v>
      </c>
      <c r="I267" s="5" t="s">
        <v>1787</v>
      </c>
      <c r="J267" s="5" t="s">
        <v>557</v>
      </c>
      <c r="K267" s="5" t="s">
        <v>650</v>
      </c>
      <c r="L267" s="5" t="s">
        <v>1788</v>
      </c>
      <c r="M267" s="5">
        <v>395</v>
      </c>
      <c r="O267" s="5" t="s">
        <v>1789</v>
      </c>
      <c r="P267" s="5" t="s">
        <v>557</v>
      </c>
      <c r="Q267" s="5" t="s">
        <v>650</v>
      </c>
      <c r="R267" s="5" t="s">
        <v>1790</v>
      </c>
      <c r="S267" s="5" t="s">
        <v>567</v>
      </c>
      <c r="T267" s="5">
        <v>15</v>
      </c>
      <c r="U267" s="5">
        <v>15</v>
      </c>
      <c r="V267" s="5" t="s">
        <v>553</v>
      </c>
    </row>
    <row r="268" spans="1:22" x14ac:dyDescent="0.3">
      <c r="A268" s="5">
        <v>33</v>
      </c>
      <c r="B268" s="5">
        <v>1519</v>
      </c>
      <c r="D268" s="5" t="s">
        <v>86</v>
      </c>
      <c r="E268" s="5" t="s">
        <v>302</v>
      </c>
      <c r="G268" s="5" t="s">
        <v>562</v>
      </c>
      <c r="H268" s="5" t="s">
        <v>402</v>
      </c>
      <c r="I268" s="5" t="s">
        <v>756</v>
      </c>
      <c r="J268" s="5" t="s">
        <v>557</v>
      </c>
      <c r="K268" s="5" t="s">
        <v>380</v>
      </c>
      <c r="L268" s="5" t="s">
        <v>757</v>
      </c>
      <c r="M268" s="5">
        <v>200</v>
      </c>
      <c r="O268" s="5" t="s">
        <v>758</v>
      </c>
      <c r="P268" s="5" t="s">
        <v>557</v>
      </c>
      <c r="Q268" s="5" t="s">
        <v>380</v>
      </c>
      <c r="R268" s="5" t="s">
        <v>759</v>
      </c>
      <c r="S268" s="5">
        <v>95</v>
      </c>
      <c r="T268" s="5">
        <v>15</v>
      </c>
      <c r="U268" s="5">
        <v>15</v>
      </c>
      <c r="V268" s="5" t="s">
        <v>553</v>
      </c>
    </row>
    <row r="269" spans="1:22" x14ac:dyDescent="0.3">
      <c r="A269" s="5">
        <v>258</v>
      </c>
      <c r="B269" s="5">
        <v>1745</v>
      </c>
      <c r="C269" s="5" t="s">
        <v>569</v>
      </c>
      <c r="D269" s="5" t="s">
        <v>1944</v>
      </c>
      <c r="E269" s="5" t="s">
        <v>1945</v>
      </c>
      <c r="G269" s="5" t="s">
        <v>562</v>
      </c>
      <c r="H269" s="5" t="s">
        <v>515</v>
      </c>
      <c r="I269" s="5" t="s">
        <v>1946</v>
      </c>
      <c r="J269" s="5" t="s">
        <v>557</v>
      </c>
      <c r="K269" s="5" t="s">
        <v>850</v>
      </c>
      <c r="L269" s="5" t="s">
        <v>1947</v>
      </c>
      <c r="M269" s="5" t="s">
        <v>567</v>
      </c>
      <c r="O269" s="5" t="s">
        <v>1948</v>
      </c>
      <c r="P269" s="5" t="s">
        <v>557</v>
      </c>
      <c r="Q269" s="5" t="s">
        <v>1643</v>
      </c>
      <c r="R269" s="5" t="s">
        <v>1949</v>
      </c>
      <c r="S269" s="5">
        <v>475</v>
      </c>
      <c r="T269" s="5">
        <v>15</v>
      </c>
      <c r="U269" s="5">
        <v>15</v>
      </c>
      <c r="V269" s="5" t="s">
        <v>553</v>
      </c>
    </row>
    <row r="270" spans="1:22" x14ac:dyDescent="0.3">
      <c r="A270" s="5">
        <v>103</v>
      </c>
      <c r="B270" s="5">
        <v>1590</v>
      </c>
      <c r="D270" s="5" t="s">
        <v>1144</v>
      </c>
      <c r="E270" s="5" t="s">
        <v>1145</v>
      </c>
      <c r="G270" s="5" t="s">
        <v>562</v>
      </c>
      <c r="H270" s="5" t="s">
        <v>433</v>
      </c>
      <c r="I270" s="5" t="s">
        <v>1146</v>
      </c>
      <c r="J270" s="5" t="s">
        <v>557</v>
      </c>
      <c r="K270" s="5" t="s">
        <v>1147</v>
      </c>
      <c r="L270" s="5" t="s">
        <v>1148</v>
      </c>
      <c r="M270" s="5">
        <v>710</v>
      </c>
      <c r="O270" s="5" t="s">
        <v>1149</v>
      </c>
      <c r="P270" s="5" t="s">
        <v>557</v>
      </c>
      <c r="Q270" s="5" t="s">
        <v>1147</v>
      </c>
      <c r="R270" s="5" t="s">
        <v>1150</v>
      </c>
      <c r="S270" s="5">
        <v>710</v>
      </c>
      <c r="T270" s="5">
        <v>15</v>
      </c>
      <c r="U270" s="5">
        <v>15</v>
      </c>
      <c r="V270" s="5" t="s">
        <v>553</v>
      </c>
    </row>
    <row r="271" spans="1:22" x14ac:dyDescent="0.3">
      <c r="A271" s="5">
        <v>222</v>
      </c>
      <c r="B271" s="5">
        <v>1709</v>
      </c>
      <c r="D271" s="5" t="s">
        <v>1745</v>
      </c>
      <c r="E271" s="5" t="s">
        <v>1746</v>
      </c>
      <c r="G271" s="5" t="s">
        <v>562</v>
      </c>
      <c r="H271" s="5" t="s">
        <v>497</v>
      </c>
      <c r="I271" s="5" t="s">
        <v>1747</v>
      </c>
      <c r="J271" s="5" t="s">
        <v>548</v>
      </c>
      <c r="K271" s="5" t="s">
        <v>1748</v>
      </c>
      <c r="L271" s="5" t="s">
        <v>1749</v>
      </c>
      <c r="M271" s="5">
        <v>135</v>
      </c>
      <c r="N271" s="5">
        <v>1</v>
      </c>
      <c r="O271" s="5" t="s">
        <v>1750</v>
      </c>
      <c r="P271" s="5" t="s">
        <v>557</v>
      </c>
      <c r="Q271" s="5" t="s">
        <v>1751</v>
      </c>
      <c r="R271" s="5" t="s">
        <v>1752</v>
      </c>
      <c r="S271" s="5">
        <v>145</v>
      </c>
      <c r="T271" s="5">
        <v>15</v>
      </c>
      <c r="U271" s="5">
        <v>15</v>
      </c>
      <c r="V271" s="5" t="s">
        <v>553</v>
      </c>
    </row>
    <row r="272" spans="1:22" x14ac:dyDescent="0.3">
      <c r="A272" s="5">
        <v>39</v>
      </c>
      <c r="B272" s="5">
        <v>1525</v>
      </c>
      <c r="D272" s="5" t="s">
        <v>787</v>
      </c>
      <c r="E272" s="5" t="s">
        <v>788</v>
      </c>
      <c r="G272" s="5" t="s">
        <v>562</v>
      </c>
      <c r="H272" s="5" t="s">
        <v>789</v>
      </c>
      <c r="I272" s="5" t="s">
        <v>790</v>
      </c>
      <c r="J272" s="5" t="s">
        <v>557</v>
      </c>
      <c r="K272" s="5" t="s">
        <v>791</v>
      </c>
      <c r="L272" s="5" t="s">
        <v>792</v>
      </c>
      <c r="M272" s="5">
        <v>250</v>
      </c>
      <c r="O272" s="5" t="s">
        <v>793</v>
      </c>
      <c r="P272" s="5" t="s">
        <v>557</v>
      </c>
      <c r="Q272" s="5" t="s">
        <v>791</v>
      </c>
      <c r="R272" s="5" t="s">
        <v>794</v>
      </c>
      <c r="S272" s="5">
        <v>250</v>
      </c>
      <c r="T272" s="5">
        <v>15</v>
      </c>
      <c r="U272" s="5">
        <v>15</v>
      </c>
      <c r="V272" s="5" t="s">
        <v>553</v>
      </c>
    </row>
    <row r="273" spans="1:22" x14ac:dyDescent="0.3">
      <c r="A273" s="5">
        <v>232</v>
      </c>
      <c r="B273" s="5">
        <v>1719</v>
      </c>
      <c r="C273" s="5" t="s">
        <v>569</v>
      </c>
      <c r="D273" s="5" t="s">
        <v>206</v>
      </c>
      <c r="E273" s="5" t="s">
        <v>303</v>
      </c>
      <c r="G273" s="5" t="s">
        <v>546</v>
      </c>
      <c r="H273" s="5" t="s">
        <v>306</v>
      </c>
      <c r="I273" s="5" t="s">
        <v>1804</v>
      </c>
      <c r="J273" s="5" t="s">
        <v>557</v>
      </c>
      <c r="K273" s="5" t="s">
        <v>1805</v>
      </c>
      <c r="L273" s="5" t="s">
        <v>1806</v>
      </c>
      <c r="M273" s="5">
        <v>750</v>
      </c>
      <c r="O273" s="5" t="s">
        <v>1807</v>
      </c>
      <c r="P273" s="5" t="s">
        <v>557</v>
      </c>
      <c r="Q273" s="5" t="s">
        <v>1808</v>
      </c>
      <c r="R273" s="5" t="s">
        <v>1809</v>
      </c>
      <c r="S273" s="5">
        <v>1500</v>
      </c>
      <c r="T273" s="5">
        <v>10</v>
      </c>
      <c r="U273" s="5">
        <v>15</v>
      </c>
      <c r="V273" s="5" t="s">
        <v>553</v>
      </c>
    </row>
    <row r="274" spans="1:22" x14ac:dyDescent="0.3">
      <c r="A274" s="5">
        <v>12</v>
      </c>
      <c r="B274" s="5">
        <v>1498</v>
      </c>
      <c r="D274" s="5" t="s">
        <v>634</v>
      </c>
      <c r="E274" s="5" t="s">
        <v>635</v>
      </c>
      <c r="G274" s="5" t="s">
        <v>546</v>
      </c>
      <c r="H274" s="5" t="s">
        <v>156</v>
      </c>
      <c r="I274" s="5" t="s">
        <v>636</v>
      </c>
      <c r="J274" s="5" t="s">
        <v>557</v>
      </c>
      <c r="K274" s="5" t="s">
        <v>637</v>
      </c>
      <c r="L274" s="5" t="s">
        <v>638</v>
      </c>
      <c r="M274" s="5" t="s">
        <v>567</v>
      </c>
      <c r="O274" s="5" t="s">
        <v>639</v>
      </c>
      <c r="P274" s="5" t="s">
        <v>557</v>
      </c>
      <c r="Q274" s="5" t="s">
        <v>380</v>
      </c>
      <c r="R274" s="5" t="s">
        <v>640</v>
      </c>
      <c r="S274" s="5" t="s">
        <v>567</v>
      </c>
      <c r="T274" s="5">
        <v>10</v>
      </c>
      <c r="U274" s="5">
        <v>10</v>
      </c>
      <c r="V274" s="5" t="s">
        <v>553</v>
      </c>
    </row>
  </sheetData>
  <sortState xmlns:xlrd2="http://schemas.microsoft.com/office/spreadsheetml/2017/richdata2" ref="A3:X274">
    <sortCondition ref="E3:E2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3"/>
  <sheetViews>
    <sheetView workbookViewId="0">
      <selection activeCell="B4" sqref="B4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2107</v>
      </c>
      <c r="B1" s="30" t="s">
        <v>3931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3929</v>
      </c>
    </row>
    <row r="4" spans="1:2" ht="13.5" x14ac:dyDescent="0.3">
      <c r="A4" s="1" t="s">
        <v>3868</v>
      </c>
      <c r="B4" t="s">
        <v>3930</v>
      </c>
    </row>
    <row r="5" spans="1:2" ht="13.5" x14ac:dyDescent="0.3">
      <c r="A5" s="1" t="s">
        <v>3872</v>
      </c>
    </row>
    <row r="6" spans="1:2" x14ac:dyDescent="0.25">
      <c r="A6" s="2" t="s">
        <v>3867</v>
      </c>
    </row>
    <row r="7" spans="1:2" x14ac:dyDescent="0.25">
      <c r="A7" s="2" t="s">
        <v>2041</v>
      </c>
    </row>
    <row r="8" spans="1:2" x14ac:dyDescent="0.25">
      <c r="A8" s="2" t="s">
        <v>5</v>
      </c>
    </row>
    <row r="9" spans="1:2" x14ac:dyDescent="0.25">
      <c r="A9" s="2" t="s">
        <v>3869</v>
      </c>
    </row>
    <row r="10" spans="1:2" ht="13.5" x14ac:dyDescent="0.3">
      <c r="A10" s="1" t="s">
        <v>6</v>
      </c>
    </row>
    <row r="11" spans="1:2" x14ac:dyDescent="0.25">
      <c r="A11" s="2" t="s">
        <v>7</v>
      </c>
    </row>
    <row r="12" spans="1:2" x14ac:dyDescent="0.25">
      <c r="A12" s="2" t="s">
        <v>8</v>
      </c>
    </row>
    <row r="13" spans="1:2" ht="13.5" x14ac:dyDescent="0.3">
      <c r="A13" s="1" t="s">
        <v>9</v>
      </c>
    </row>
    <row r="14" spans="1:2" x14ac:dyDescent="0.25">
      <c r="A14" s="2" t="s">
        <v>3870</v>
      </c>
    </row>
    <row r="15" spans="1:2" ht="13.5" x14ac:dyDescent="0.3">
      <c r="A15" s="1" t="s">
        <v>3871</v>
      </c>
    </row>
    <row r="16" spans="1:2" x14ac:dyDescent="0.25">
      <c r="A16" s="2" t="s">
        <v>10</v>
      </c>
    </row>
    <row r="17" spans="1:1" ht="13.5" x14ac:dyDescent="0.3">
      <c r="A17" s="1" t="s">
        <v>2013</v>
      </c>
    </row>
    <row r="18" spans="1:1" x14ac:dyDescent="0.25">
      <c r="A18" s="2" t="s">
        <v>3921</v>
      </c>
    </row>
    <row r="19" spans="1:1" ht="13.5" x14ac:dyDescent="0.3">
      <c r="A19" s="1" t="s">
        <v>3922</v>
      </c>
    </row>
    <row r="20" spans="1:1" x14ac:dyDescent="0.25">
      <c r="A20" s="2" t="s">
        <v>3918</v>
      </c>
    </row>
    <row r="21" spans="1:1" ht="13.5" x14ac:dyDescent="0.3">
      <c r="A21" s="1" t="s">
        <v>2031</v>
      </c>
    </row>
    <row r="22" spans="1:1" x14ac:dyDescent="0.25">
      <c r="A22" s="2" t="s">
        <v>3923</v>
      </c>
    </row>
    <row r="23" spans="1:1" ht="13.5" x14ac:dyDescent="0.3">
      <c r="A23" s="1" t="s">
        <v>3924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2"/>
    </sheetView>
  </sheetViews>
  <sheetFormatPr defaultRowHeight="12.5" x14ac:dyDescent="0.25"/>
  <cols>
    <col min="1" max="1" width="11.26953125" customWidth="1"/>
    <col min="2" max="2" width="18.6328125" customWidth="1"/>
    <col min="3" max="3" width="18.1796875" customWidth="1"/>
    <col min="4" max="20" width="12.72656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2040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Lists!$A$2:$A$16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54296875" style="5" hidden="1" customWidth="1"/>
    <col min="2" max="2" width="16.7265625" style="5" hidden="1" customWidth="1"/>
    <col min="3" max="3" width="10.1796875" style="5" customWidth="1"/>
    <col min="4" max="5" width="8.1796875" style="5"/>
    <col min="6" max="6" width="11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2028</v>
      </c>
      <c r="F1" s="5" t="s">
        <v>2029</v>
      </c>
      <c r="G1" s="5" t="s">
        <v>2030</v>
      </c>
      <c r="H1" s="5" t="s">
        <v>11</v>
      </c>
      <c r="I1" s="5" t="s">
        <v>2043</v>
      </c>
    </row>
    <row r="2" spans="1:9" ht="13.5" x14ac:dyDescent="0.3">
      <c r="A2" s="3">
        <v>44927</v>
      </c>
      <c r="B2" s="4" t="s">
        <v>12</v>
      </c>
      <c r="C2" s="8" t="s">
        <v>2042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8164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" style="5" customWidth="1"/>
    <col min="25" max="25" width="9" style="5"/>
    <col min="26" max="26" width="10.453125" style="5" bestFit="1" customWidth="1"/>
    <col min="27" max="27" width="14.453125" style="5" customWidth="1"/>
    <col min="28" max="16384" width="9" style="5"/>
  </cols>
  <sheetData>
    <row r="1" spans="1:26" x14ac:dyDescent="0.3">
      <c r="A1" t="s">
        <v>2510</v>
      </c>
      <c r="B1"/>
      <c r="T1"/>
      <c r="U1"/>
      <c r="V1" s="6"/>
      <c r="W1"/>
      <c r="X1" s="3"/>
      <c r="Y1" s="2"/>
    </row>
    <row r="2" spans="1:26" x14ac:dyDescent="0.3">
      <c r="A2" t="s">
        <v>2511</v>
      </c>
      <c r="B2"/>
      <c r="T2"/>
      <c r="U2"/>
      <c r="V2" s="3"/>
      <c r="W2" s="2"/>
      <c r="X2"/>
      <c r="Y2"/>
    </row>
    <row r="3" spans="1:26" x14ac:dyDescent="0.3">
      <c r="A3" t="s">
        <v>2512</v>
      </c>
      <c r="B3"/>
      <c r="T3"/>
      <c r="U3"/>
      <c r="V3" s="3"/>
      <c r="W3" s="2"/>
      <c r="X3"/>
      <c r="Y3"/>
    </row>
    <row r="4" spans="1:26" x14ac:dyDescent="0.3">
      <c r="A4" t="s">
        <v>2513</v>
      </c>
      <c r="B4"/>
      <c r="T4"/>
      <c r="U4"/>
      <c r="V4" s="6"/>
      <c r="W4"/>
      <c r="X4"/>
      <c r="Y4"/>
    </row>
    <row r="5" spans="1:26" x14ac:dyDescent="0.3">
      <c r="A5" t="s">
        <v>2514</v>
      </c>
      <c r="B5"/>
      <c r="T5"/>
      <c r="U5"/>
      <c r="V5" s="3"/>
      <c r="W5" s="2"/>
      <c r="X5"/>
      <c r="Y5"/>
    </row>
    <row r="6" spans="1:26" x14ac:dyDescent="0.3">
      <c r="A6" t="s">
        <v>2515</v>
      </c>
      <c r="B6"/>
      <c r="T6"/>
      <c r="U6"/>
      <c r="V6" s="3"/>
      <c r="W6" s="2"/>
      <c r="X6"/>
      <c r="Y6"/>
    </row>
    <row r="7" spans="1:26" x14ac:dyDescent="0.3">
      <c r="A7" t="s">
        <v>2516</v>
      </c>
      <c r="B7"/>
      <c r="T7"/>
      <c r="U7"/>
      <c r="V7" s="6"/>
      <c r="W7"/>
      <c r="X7"/>
      <c r="Y7"/>
    </row>
    <row r="8" spans="1:26" x14ac:dyDescent="0.3">
      <c r="A8" t="s">
        <v>2517</v>
      </c>
      <c r="B8"/>
      <c r="T8"/>
      <c r="U8"/>
      <c r="V8" s="3"/>
      <c r="W8" s="2"/>
      <c r="X8"/>
      <c r="Y8"/>
    </row>
    <row r="9" spans="1:26" x14ac:dyDescent="0.3">
      <c r="A9" t="s">
        <v>2518</v>
      </c>
      <c r="B9"/>
      <c r="T9"/>
      <c r="U9"/>
      <c r="V9" s="3"/>
      <c r="W9" s="2"/>
      <c r="X9"/>
      <c r="Y9"/>
    </row>
    <row r="10" spans="1:26" x14ac:dyDescent="0.3">
      <c r="A10" t="s">
        <v>2519</v>
      </c>
      <c r="B10"/>
      <c r="T10"/>
      <c r="U10"/>
      <c r="V10" s="6"/>
      <c r="W10"/>
      <c r="X10"/>
      <c r="Y10"/>
    </row>
    <row r="11" spans="1:26" x14ac:dyDescent="0.3">
      <c r="A11" t="s">
        <v>2520</v>
      </c>
      <c r="B11"/>
      <c r="T11"/>
      <c r="U11"/>
      <c r="V11" s="3"/>
      <c r="W11" s="2"/>
      <c r="X11"/>
      <c r="Y11"/>
    </row>
    <row r="12" spans="1:26" x14ac:dyDescent="0.3">
      <c r="A12" t="s">
        <v>2521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2522</v>
      </c>
      <c r="B13"/>
      <c r="S13" s="3"/>
      <c r="T13"/>
      <c r="U13"/>
      <c r="V13" s="6"/>
      <c r="W13"/>
      <c r="X13"/>
      <c r="Y13"/>
    </row>
    <row r="14" spans="1:26" x14ac:dyDescent="0.3">
      <c r="A14" t="s">
        <v>2523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2524</v>
      </c>
      <c r="B15"/>
      <c r="S15" s="3"/>
      <c r="T15"/>
      <c r="U15"/>
      <c r="V15" s="3"/>
      <c r="W15" s="2"/>
      <c r="Z15" s="8"/>
    </row>
    <row r="16" spans="1:26" x14ac:dyDescent="0.3">
      <c r="A16" t="s">
        <v>2525</v>
      </c>
      <c r="B16"/>
      <c r="S16" s="3"/>
      <c r="T16"/>
      <c r="U16"/>
      <c r="V16" s="3"/>
      <c r="W16" s="2"/>
    </row>
    <row r="17" spans="1:29" x14ac:dyDescent="0.3">
      <c r="A17" t="s">
        <v>2526</v>
      </c>
      <c r="B17"/>
      <c r="S17" s="3"/>
      <c r="T17"/>
      <c r="U17"/>
      <c r="V17" s="3"/>
      <c r="W17" s="2"/>
    </row>
    <row r="18" spans="1:29" x14ac:dyDescent="0.3">
      <c r="A18" t="s">
        <v>2527</v>
      </c>
      <c r="B18"/>
      <c r="S18" s="3"/>
      <c r="T18"/>
      <c r="U18"/>
      <c r="V18" s="3"/>
      <c r="W18" s="2"/>
    </row>
    <row r="19" spans="1:29" x14ac:dyDescent="0.3">
      <c r="A19" t="s">
        <v>2528</v>
      </c>
      <c r="B19"/>
      <c r="S19" s="3"/>
      <c r="T19"/>
      <c r="U19"/>
      <c r="V19" s="3"/>
      <c r="W19" s="2"/>
    </row>
    <row r="20" spans="1:29" x14ac:dyDescent="0.3">
      <c r="A20" t="s">
        <v>2529</v>
      </c>
      <c r="B20"/>
      <c r="S20" s="3"/>
      <c r="T20"/>
      <c r="U20"/>
      <c r="V20" s="3"/>
      <c r="W20" s="2"/>
      <c r="AC20" s="2"/>
    </row>
    <row r="21" spans="1:29" x14ac:dyDescent="0.3">
      <c r="A21" t="s">
        <v>2530</v>
      </c>
      <c r="B21"/>
      <c r="S21" s="3"/>
      <c r="T21"/>
      <c r="U21"/>
      <c r="V21" s="6"/>
      <c r="W21"/>
    </row>
    <row r="22" spans="1:29" x14ac:dyDescent="0.3">
      <c r="A22" t="s">
        <v>2531</v>
      </c>
      <c r="B22"/>
      <c r="S22" s="3"/>
      <c r="T22"/>
      <c r="U22"/>
      <c r="V22" s="3"/>
      <c r="W22" s="2"/>
    </row>
    <row r="23" spans="1:29" x14ac:dyDescent="0.3">
      <c r="A23" t="s">
        <v>2532</v>
      </c>
      <c r="B23"/>
      <c r="S23" s="3"/>
      <c r="T23"/>
      <c r="U23"/>
      <c r="V23" s="3"/>
      <c r="W23" s="2"/>
    </row>
    <row r="24" spans="1:29" x14ac:dyDescent="0.3">
      <c r="A24" t="s">
        <v>2533</v>
      </c>
      <c r="B24"/>
      <c r="S24" s="3"/>
      <c r="T24"/>
      <c r="U24"/>
      <c r="V24" s="3"/>
      <c r="W24" s="2"/>
    </row>
    <row r="25" spans="1:29" x14ac:dyDescent="0.3">
      <c r="A25" t="s">
        <v>2534</v>
      </c>
      <c r="B25"/>
      <c r="S25" s="3"/>
      <c r="T25"/>
      <c r="U25"/>
      <c r="V25" s="3"/>
      <c r="W25" s="2"/>
    </row>
    <row r="26" spans="1:29" x14ac:dyDescent="0.3">
      <c r="A26" t="s">
        <v>2535</v>
      </c>
      <c r="B26"/>
      <c r="S26" s="3"/>
      <c r="T26"/>
      <c r="U26"/>
      <c r="V26" s="6"/>
      <c r="W26"/>
    </row>
    <row r="27" spans="1:29" x14ac:dyDescent="0.3">
      <c r="A27" t="s">
        <v>2536</v>
      </c>
      <c r="B27"/>
      <c r="S27" s="3"/>
      <c r="T27"/>
      <c r="U27"/>
      <c r="V27" s="3"/>
      <c r="W27" s="2"/>
    </row>
    <row r="28" spans="1:29" x14ac:dyDescent="0.3">
      <c r="A28" t="s">
        <v>2537</v>
      </c>
      <c r="B28"/>
      <c r="S28" s="3"/>
      <c r="T28"/>
      <c r="U28"/>
      <c r="V28" s="3"/>
      <c r="W28" s="2"/>
    </row>
    <row r="29" spans="1:29" x14ac:dyDescent="0.3">
      <c r="A29" t="s">
        <v>2538</v>
      </c>
      <c r="B29"/>
      <c r="S29" s="3"/>
      <c r="T29"/>
      <c r="U29"/>
      <c r="V29" s="3"/>
      <c r="W29" s="2"/>
    </row>
    <row r="30" spans="1:29" x14ac:dyDescent="0.3">
      <c r="A30" t="s">
        <v>2539</v>
      </c>
      <c r="B30"/>
      <c r="S30" s="3"/>
      <c r="T30"/>
      <c r="U30"/>
      <c r="V30" s="3"/>
      <c r="W30" s="2"/>
    </row>
    <row r="31" spans="1:29" x14ac:dyDescent="0.3">
      <c r="A31" t="s">
        <v>2540</v>
      </c>
      <c r="B31"/>
      <c r="S31" s="3"/>
      <c r="T31"/>
      <c r="U31"/>
      <c r="V31"/>
      <c r="W31" s="2"/>
    </row>
    <row r="32" spans="1:29" x14ac:dyDescent="0.3">
      <c r="A32" t="s">
        <v>2541</v>
      </c>
      <c r="B32"/>
      <c r="S32" s="3"/>
      <c r="T32"/>
      <c r="U32"/>
      <c r="V32" s="6"/>
      <c r="W32"/>
    </row>
    <row r="33" spans="1:28" x14ac:dyDescent="0.3">
      <c r="A33" t="s">
        <v>2542</v>
      </c>
      <c r="B33"/>
      <c r="S33" s="3"/>
      <c r="T33"/>
      <c r="U33"/>
      <c r="V33" s="6"/>
      <c r="W33"/>
    </row>
    <row r="34" spans="1:28" x14ac:dyDescent="0.3">
      <c r="A34" t="s">
        <v>2543</v>
      </c>
      <c r="B34"/>
      <c r="S34" s="3"/>
      <c r="T34"/>
      <c r="U34"/>
      <c r="V34" s="6"/>
      <c r="W34"/>
    </row>
    <row r="35" spans="1:28" x14ac:dyDescent="0.3">
      <c r="A35" t="s">
        <v>2544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2545</v>
      </c>
      <c r="B36"/>
      <c r="S36" s="3"/>
      <c r="T36"/>
      <c r="U36"/>
      <c r="V36" s="3"/>
      <c r="W36" s="2"/>
    </row>
    <row r="37" spans="1:28" x14ac:dyDescent="0.3">
      <c r="A37" t="s">
        <v>2546</v>
      </c>
      <c r="B37"/>
      <c r="S37" s="3"/>
      <c r="T37"/>
      <c r="U37"/>
      <c r="V37" s="3"/>
      <c r="W37" s="2"/>
    </row>
    <row r="38" spans="1:28" x14ac:dyDescent="0.3">
      <c r="A38" t="s">
        <v>2547</v>
      </c>
      <c r="B38"/>
      <c r="S38" s="3"/>
      <c r="T38"/>
      <c r="U38"/>
      <c r="V38" s="3"/>
      <c r="W38" s="2"/>
    </row>
    <row r="39" spans="1:28" x14ac:dyDescent="0.3">
      <c r="A39" t="s">
        <v>2548</v>
      </c>
      <c r="B39"/>
      <c r="S39" s="3"/>
      <c r="T39"/>
      <c r="U39"/>
      <c r="V39" s="3"/>
      <c r="W39" s="2"/>
    </row>
    <row r="40" spans="1:28" x14ac:dyDescent="0.3">
      <c r="A40" t="s">
        <v>2549</v>
      </c>
      <c r="B40"/>
      <c r="S40" s="3"/>
      <c r="T40"/>
      <c r="U40"/>
      <c r="V40" s="3"/>
      <c r="W40" s="2"/>
    </row>
    <row r="41" spans="1:28" x14ac:dyDescent="0.3">
      <c r="A41" t="s">
        <v>2550</v>
      </c>
      <c r="B41"/>
      <c r="S41" s="3"/>
      <c r="T41"/>
      <c r="U41"/>
      <c r="V41" s="3"/>
      <c r="W41" s="2"/>
    </row>
    <row r="42" spans="1:28" x14ac:dyDescent="0.3">
      <c r="A42" t="s">
        <v>2551</v>
      </c>
      <c r="B42"/>
      <c r="S42" s="3"/>
      <c r="T42"/>
      <c r="U42"/>
      <c r="V42" s="3"/>
      <c r="W42" s="2"/>
    </row>
    <row r="43" spans="1:28" x14ac:dyDescent="0.3">
      <c r="A43" t="s">
        <v>2552</v>
      </c>
      <c r="B43"/>
      <c r="S43" s="3"/>
      <c r="T43"/>
      <c r="U43"/>
      <c r="V43" s="3"/>
      <c r="W43" s="2"/>
    </row>
    <row r="44" spans="1:28" x14ac:dyDescent="0.3">
      <c r="A44" t="s">
        <v>2553</v>
      </c>
      <c r="B44"/>
      <c r="S44" s="3"/>
      <c r="T44"/>
      <c r="U44"/>
      <c r="V44" s="3"/>
      <c r="W44" s="2"/>
    </row>
    <row r="45" spans="1:28" x14ac:dyDescent="0.3">
      <c r="A45" t="s">
        <v>2554</v>
      </c>
      <c r="B45"/>
      <c r="S45" s="3"/>
      <c r="T45"/>
      <c r="U45"/>
      <c r="V45" s="3"/>
      <c r="W45" s="2"/>
    </row>
    <row r="46" spans="1:28" x14ac:dyDescent="0.3">
      <c r="A46" t="s">
        <v>2555</v>
      </c>
      <c r="B46"/>
      <c r="S46" s="3"/>
      <c r="T46" s="3"/>
      <c r="U46"/>
      <c r="V46" s="3"/>
      <c r="W46" s="2"/>
    </row>
    <row r="47" spans="1:28" x14ac:dyDescent="0.3">
      <c r="A47" t="s">
        <v>2556</v>
      </c>
      <c r="B47"/>
      <c r="S47" s="3"/>
      <c r="T47"/>
      <c r="U47"/>
      <c r="V47" s="3"/>
      <c r="W47" s="2"/>
    </row>
    <row r="48" spans="1:28" x14ac:dyDescent="0.3">
      <c r="A48" t="s">
        <v>2557</v>
      </c>
      <c r="B48"/>
      <c r="S48" s="3"/>
      <c r="T48"/>
      <c r="U48"/>
      <c r="V48" s="3"/>
      <c r="W48" s="2"/>
      <c r="AB48"/>
    </row>
    <row r="49" spans="1:25" x14ac:dyDescent="0.3">
      <c r="A49" t="s">
        <v>2558</v>
      </c>
      <c r="B49"/>
      <c r="S49" s="3"/>
      <c r="T49"/>
      <c r="U49"/>
      <c r="V49" s="3"/>
      <c r="W49" s="2"/>
    </row>
    <row r="50" spans="1:25" x14ac:dyDescent="0.3">
      <c r="A50" t="s">
        <v>2559</v>
      </c>
      <c r="B50"/>
      <c r="S50" s="3"/>
      <c r="T50"/>
      <c r="U50"/>
      <c r="V50" s="6"/>
      <c r="W50"/>
    </row>
    <row r="51" spans="1:25" x14ac:dyDescent="0.3">
      <c r="A51" t="s">
        <v>2560</v>
      </c>
      <c r="B51"/>
      <c r="T51"/>
      <c r="U51"/>
      <c r="V51"/>
      <c r="W51" s="2"/>
    </row>
    <row r="52" spans="1:25" x14ac:dyDescent="0.3">
      <c r="A52" t="s">
        <v>2561</v>
      </c>
      <c r="B52"/>
      <c r="S52" s="3"/>
      <c r="T52"/>
      <c r="U52"/>
      <c r="V52" s="3"/>
      <c r="W52" s="2"/>
    </row>
    <row r="53" spans="1:25" x14ac:dyDescent="0.3">
      <c r="A53" t="s">
        <v>2562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2563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2564</v>
      </c>
      <c r="B55"/>
      <c r="S55" s="3"/>
      <c r="V55" s="8"/>
    </row>
    <row r="56" spans="1:25" x14ac:dyDescent="0.3">
      <c r="A56" t="s">
        <v>2565</v>
      </c>
      <c r="B56"/>
      <c r="S56" s="3"/>
      <c r="T56"/>
      <c r="U56"/>
      <c r="V56" s="3"/>
      <c r="W56" s="2"/>
    </row>
    <row r="57" spans="1:25" x14ac:dyDescent="0.3">
      <c r="A57" t="s">
        <v>2566</v>
      </c>
      <c r="B57"/>
      <c r="S57" s="3"/>
      <c r="T57"/>
      <c r="U57"/>
      <c r="V57" s="6"/>
      <c r="W57"/>
    </row>
    <row r="58" spans="1:25" x14ac:dyDescent="0.3">
      <c r="A58" t="s">
        <v>2567</v>
      </c>
      <c r="B58"/>
      <c r="S58" s="3"/>
      <c r="T58" s="3"/>
      <c r="U58"/>
      <c r="V58" s="3"/>
      <c r="W58" s="2"/>
    </row>
    <row r="59" spans="1:25" x14ac:dyDescent="0.3">
      <c r="A59" t="s">
        <v>2568</v>
      </c>
      <c r="B59"/>
      <c r="S59" s="3"/>
      <c r="T59"/>
      <c r="U59"/>
      <c r="V59" s="3"/>
      <c r="W59" s="2"/>
    </row>
    <row r="60" spans="1:25" x14ac:dyDescent="0.3">
      <c r="A60" t="s">
        <v>2569</v>
      </c>
      <c r="B60"/>
      <c r="S60" s="3"/>
      <c r="T60"/>
      <c r="U60"/>
      <c r="V60" s="3"/>
      <c r="W60" s="2"/>
    </row>
    <row r="61" spans="1:25" x14ac:dyDescent="0.3">
      <c r="A61" t="s">
        <v>2570</v>
      </c>
      <c r="B61"/>
      <c r="S61" s="3"/>
      <c r="T61"/>
      <c r="U61"/>
      <c r="V61" s="3"/>
      <c r="W61" s="2"/>
    </row>
    <row r="62" spans="1:25" x14ac:dyDescent="0.3">
      <c r="A62" t="s">
        <v>2571</v>
      </c>
      <c r="B62"/>
      <c r="S62" s="3"/>
      <c r="T62"/>
      <c r="U62"/>
      <c r="V62" s="3"/>
      <c r="W62" s="2"/>
    </row>
    <row r="63" spans="1:25" x14ac:dyDescent="0.3">
      <c r="A63" t="s">
        <v>2572</v>
      </c>
      <c r="B63"/>
      <c r="S63" s="3"/>
      <c r="T63" s="3"/>
      <c r="U63"/>
      <c r="V63" s="3"/>
      <c r="W63" s="2"/>
    </row>
    <row r="64" spans="1:25" x14ac:dyDescent="0.3">
      <c r="A64" t="s">
        <v>2573</v>
      </c>
      <c r="B64"/>
      <c r="S64" s="3"/>
      <c r="T64"/>
      <c r="U64"/>
      <c r="V64" s="3"/>
      <c r="W64" s="2"/>
    </row>
    <row r="65" spans="1:26" x14ac:dyDescent="0.3">
      <c r="A65" t="s">
        <v>2574</v>
      </c>
      <c r="B65"/>
      <c r="S65" s="3"/>
      <c r="T65"/>
      <c r="U65"/>
      <c r="V65" s="3"/>
      <c r="W65" s="2"/>
    </row>
    <row r="66" spans="1:26" x14ac:dyDescent="0.3">
      <c r="A66" t="s">
        <v>2575</v>
      </c>
      <c r="B66"/>
      <c r="S66" s="3"/>
      <c r="T66"/>
      <c r="U66"/>
      <c r="V66" s="3"/>
      <c r="W66" s="2"/>
    </row>
    <row r="67" spans="1:26" x14ac:dyDescent="0.3">
      <c r="A67" t="s">
        <v>2576</v>
      </c>
      <c r="B67"/>
      <c r="S67" s="3"/>
      <c r="T67"/>
      <c r="U67"/>
      <c r="V67" s="3"/>
      <c r="W67" s="2"/>
    </row>
    <row r="68" spans="1:26" x14ac:dyDescent="0.3">
      <c r="A68" t="s">
        <v>2577</v>
      </c>
      <c r="B68"/>
      <c r="S68" s="3"/>
      <c r="T68"/>
      <c r="U68"/>
      <c r="V68" s="3"/>
      <c r="W68" s="2"/>
    </row>
    <row r="69" spans="1:26" x14ac:dyDescent="0.3">
      <c r="A69" t="s">
        <v>2578</v>
      </c>
      <c r="B69"/>
      <c r="S69" s="3"/>
      <c r="T69"/>
      <c r="U69"/>
      <c r="V69" s="3"/>
      <c r="W69" s="2"/>
      <c r="Z69" s="8"/>
    </row>
    <row r="70" spans="1:26" x14ac:dyDescent="0.3">
      <c r="A70" t="s">
        <v>2579</v>
      </c>
      <c r="B70"/>
      <c r="S70" s="3"/>
      <c r="T70"/>
      <c r="U70"/>
      <c r="V70" s="3"/>
      <c r="W70" s="2"/>
      <c r="Z70" s="8"/>
    </row>
    <row r="71" spans="1:26" x14ac:dyDescent="0.3">
      <c r="A71" t="s">
        <v>2580</v>
      </c>
      <c r="B71"/>
      <c r="S71" s="3"/>
      <c r="T71"/>
      <c r="U71"/>
      <c r="V71" s="6"/>
      <c r="W71"/>
      <c r="Z71" s="8"/>
    </row>
    <row r="72" spans="1:26" x14ac:dyDescent="0.3">
      <c r="A72" t="s">
        <v>2581</v>
      </c>
      <c r="B72"/>
      <c r="S72" s="3"/>
      <c r="T72"/>
      <c r="U72"/>
      <c r="V72"/>
      <c r="W72" s="2"/>
      <c r="Z72" s="8"/>
    </row>
    <row r="73" spans="1:26" x14ac:dyDescent="0.3">
      <c r="A73" t="s">
        <v>2582</v>
      </c>
      <c r="B73"/>
      <c r="S73" s="3"/>
      <c r="T73"/>
      <c r="U73"/>
      <c r="V73" s="3"/>
      <c r="W73" s="2"/>
      <c r="Z73" s="8"/>
    </row>
    <row r="74" spans="1:26" x14ac:dyDescent="0.3">
      <c r="A74" t="s">
        <v>2583</v>
      </c>
      <c r="B74"/>
      <c r="S74" s="3"/>
      <c r="T74"/>
      <c r="U74"/>
      <c r="V74" s="3"/>
      <c r="W74" s="2"/>
      <c r="Z74" s="8"/>
    </row>
    <row r="75" spans="1:26" x14ac:dyDescent="0.3">
      <c r="A75" t="s">
        <v>2584</v>
      </c>
      <c r="B75"/>
      <c r="S75" s="3"/>
      <c r="T75"/>
      <c r="U75"/>
      <c r="V75" s="3"/>
      <c r="W75" s="2"/>
      <c r="Z75" s="8"/>
    </row>
    <row r="76" spans="1:26" x14ac:dyDescent="0.3">
      <c r="A76" t="s">
        <v>2585</v>
      </c>
      <c r="B76"/>
      <c r="S76" s="3"/>
      <c r="T76"/>
      <c r="U76"/>
      <c r="V76" s="3"/>
      <c r="W76" s="2"/>
      <c r="Z76" s="8"/>
    </row>
    <row r="77" spans="1:26" x14ac:dyDescent="0.3">
      <c r="A77" t="s">
        <v>2586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2587</v>
      </c>
      <c r="B78"/>
      <c r="S78" s="3"/>
      <c r="T78"/>
      <c r="U78"/>
      <c r="V78" s="6"/>
      <c r="W78"/>
      <c r="Z78" s="8"/>
    </row>
    <row r="79" spans="1:26" x14ac:dyDescent="0.3">
      <c r="A79" t="s">
        <v>2588</v>
      </c>
      <c r="B79"/>
      <c r="S79" s="3"/>
      <c r="T79"/>
      <c r="U79"/>
      <c r="V79" s="3"/>
      <c r="W79" s="2"/>
      <c r="Z79" s="8"/>
    </row>
    <row r="80" spans="1:26" x14ac:dyDescent="0.3">
      <c r="A80" t="s">
        <v>2589</v>
      </c>
      <c r="B80"/>
      <c r="S80" s="3"/>
      <c r="T80"/>
      <c r="U80"/>
      <c r="V80" s="3"/>
      <c r="W80" s="2"/>
      <c r="Z80" s="8"/>
    </row>
    <row r="81" spans="1:26" x14ac:dyDescent="0.3">
      <c r="A81" t="s">
        <v>2590</v>
      </c>
      <c r="B81"/>
      <c r="S81" s="3"/>
      <c r="T81"/>
      <c r="U81"/>
      <c r="V81" s="3"/>
      <c r="W81" s="2"/>
      <c r="Z81" s="8"/>
    </row>
    <row r="82" spans="1:26" x14ac:dyDescent="0.3">
      <c r="A82" t="s">
        <v>2591</v>
      </c>
      <c r="B82"/>
      <c r="S82" s="3"/>
      <c r="T82"/>
      <c r="U82"/>
      <c r="V82" s="6"/>
      <c r="W82"/>
      <c r="Z82" s="8"/>
    </row>
    <row r="83" spans="1:26" x14ac:dyDescent="0.3">
      <c r="A83" t="s">
        <v>2592</v>
      </c>
      <c r="B83"/>
      <c r="S83" s="3"/>
      <c r="V83" s="8"/>
      <c r="Z83" s="8"/>
    </row>
    <row r="84" spans="1:26" x14ac:dyDescent="0.3">
      <c r="A84" t="s">
        <v>2593</v>
      </c>
      <c r="B84"/>
      <c r="S84" s="3"/>
      <c r="T84"/>
      <c r="U84"/>
      <c r="V84" s="3"/>
      <c r="W84" s="2"/>
      <c r="Z84" s="8"/>
    </row>
    <row r="85" spans="1:26" x14ac:dyDescent="0.3">
      <c r="A85" t="s">
        <v>2594</v>
      </c>
      <c r="B85"/>
      <c r="S85" s="3"/>
      <c r="T85"/>
      <c r="U85"/>
      <c r="V85" s="3"/>
      <c r="W85" s="2"/>
      <c r="Z85" s="8"/>
    </row>
    <row r="86" spans="1:26" x14ac:dyDescent="0.3">
      <c r="A86" t="s">
        <v>2595</v>
      </c>
      <c r="B86"/>
      <c r="S86" s="3"/>
      <c r="T86"/>
      <c r="U86"/>
      <c r="V86" s="6"/>
      <c r="W86"/>
      <c r="Z86" s="8"/>
    </row>
    <row r="87" spans="1:26" x14ac:dyDescent="0.3">
      <c r="A87" t="s">
        <v>2596</v>
      </c>
      <c r="B87"/>
      <c r="S87" s="3"/>
      <c r="T87"/>
      <c r="U87"/>
      <c r="V87" s="3"/>
      <c r="W87" s="2"/>
      <c r="Z87" s="8"/>
    </row>
    <row r="88" spans="1:26" x14ac:dyDescent="0.3">
      <c r="A88" t="s">
        <v>2597</v>
      </c>
      <c r="B88"/>
      <c r="S88" s="3"/>
      <c r="T88"/>
      <c r="U88"/>
      <c r="V88" s="3"/>
      <c r="W88" s="2"/>
      <c r="Z88" s="8"/>
    </row>
    <row r="89" spans="1:26" x14ac:dyDescent="0.3">
      <c r="A89" t="s">
        <v>2598</v>
      </c>
      <c r="B89"/>
      <c r="S89" s="3"/>
      <c r="T89"/>
      <c r="U89"/>
      <c r="V89" s="6"/>
      <c r="W89"/>
      <c r="Z89" s="8"/>
    </row>
    <row r="90" spans="1:26" x14ac:dyDescent="0.3">
      <c r="A90" t="s">
        <v>2599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2600</v>
      </c>
      <c r="B91"/>
      <c r="S91" s="3"/>
      <c r="T91"/>
      <c r="U91"/>
      <c r="V91" s="3"/>
      <c r="W91" s="2"/>
      <c r="Z91" s="8"/>
    </row>
    <row r="92" spans="1:26" x14ac:dyDescent="0.3">
      <c r="A92" t="s">
        <v>2601</v>
      </c>
      <c r="B92"/>
      <c r="S92" s="3"/>
      <c r="T92"/>
      <c r="U92"/>
      <c r="V92" s="3"/>
      <c r="W92" s="2"/>
      <c r="Z92" s="8"/>
    </row>
    <row r="93" spans="1:26" x14ac:dyDescent="0.3">
      <c r="A93" t="s">
        <v>2602</v>
      </c>
      <c r="B93"/>
      <c r="S93" s="3"/>
      <c r="T93"/>
      <c r="U93"/>
      <c r="V93" s="3"/>
      <c r="W93" s="2"/>
      <c r="Z93" s="8"/>
    </row>
    <row r="94" spans="1:26" x14ac:dyDescent="0.3">
      <c r="A94" t="s">
        <v>2603</v>
      </c>
      <c r="B94"/>
      <c r="S94" s="3"/>
      <c r="T94"/>
      <c r="U94"/>
      <c r="V94" s="3"/>
      <c r="W94" s="2"/>
      <c r="Z94" s="8"/>
    </row>
    <row r="95" spans="1:26" x14ac:dyDescent="0.3">
      <c r="A95" t="s">
        <v>2604</v>
      </c>
      <c r="B95"/>
      <c r="S95" s="3"/>
      <c r="T95"/>
      <c r="U95"/>
      <c r="V95" s="3"/>
      <c r="W95" s="2"/>
      <c r="Z95" s="8"/>
    </row>
    <row r="96" spans="1:26" x14ac:dyDescent="0.3">
      <c r="A96" t="s">
        <v>2605</v>
      </c>
      <c r="B96"/>
      <c r="S96" s="3"/>
      <c r="T96"/>
      <c r="U96"/>
      <c r="V96" s="3"/>
      <c r="W96" s="2"/>
      <c r="Z96" s="8"/>
    </row>
    <row r="97" spans="1:26" x14ac:dyDescent="0.3">
      <c r="A97" t="s">
        <v>2606</v>
      </c>
      <c r="B97"/>
      <c r="S97" s="3"/>
      <c r="T97"/>
      <c r="U97"/>
      <c r="V97" s="3"/>
      <c r="W97" s="2"/>
      <c r="Z97" s="8"/>
    </row>
    <row r="98" spans="1:26" x14ac:dyDescent="0.3">
      <c r="A98" t="s">
        <v>2607</v>
      </c>
      <c r="B98"/>
      <c r="S98" s="3"/>
      <c r="T98"/>
      <c r="U98"/>
      <c r="V98" s="6"/>
      <c r="W98"/>
      <c r="Z98" s="8"/>
    </row>
    <row r="99" spans="1:26" x14ac:dyDescent="0.3">
      <c r="A99" t="s">
        <v>2608</v>
      </c>
      <c r="B99"/>
      <c r="S99" s="3"/>
      <c r="T99"/>
      <c r="U99"/>
      <c r="V99" s="3"/>
      <c r="W99" s="2"/>
      <c r="Z99" s="8"/>
    </row>
    <row r="100" spans="1:26" x14ac:dyDescent="0.3">
      <c r="A100" t="s">
        <v>2609</v>
      </c>
      <c r="B100"/>
      <c r="S100" s="3"/>
      <c r="T100"/>
      <c r="U100"/>
      <c r="V100" s="3"/>
      <c r="W100" s="2"/>
    </row>
    <row r="101" spans="1:26" x14ac:dyDescent="0.3">
      <c r="A101" t="s">
        <v>2610</v>
      </c>
      <c r="B101"/>
      <c r="S101" s="3"/>
      <c r="T101"/>
      <c r="U101"/>
      <c r="V101" s="3"/>
      <c r="W101" s="2"/>
    </row>
    <row r="102" spans="1:26" x14ac:dyDescent="0.3">
      <c r="A102" t="s">
        <v>2611</v>
      </c>
      <c r="B102"/>
      <c r="S102" s="3"/>
      <c r="T102"/>
      <c r="U102"/>
      <c r="V102" s="3"/>
      <c r="W102" s="2"/>
    </row>
    <row r="103" spans="1:26" x14ac:dyDescent="0.3">
      <c r="A103" t="s">
        <v>2612</v>
      </c>
      <c r="B103"/>
      <c r="S103" s="3"/>
      <c r="T103"/>
      <c r="U103"/>
      <c r="V103" s="3"/>
      <c r="W103" s="2"/>
    </row>
    <row r="104" spans="1:26" x14ac:dyDescent="0.3">
      <c r="A104" t="s">
        <v>2613</v>
      </c>
      <c r="B104"/>
      <c r="S104" s="3"/>
      <c r="T104"/>
      <c r="U104"/>
      <c r="V104" s="6"/>
      <c r="W104"/>
    </row>
    <row r="105" spans="1:26" x14ac:dyDescent="0.3">
      <c r="A105" t="s">
        <v>2614</v>
      </c>
      <c r="B105"/>
      <c r="S105" s="3"/>
      <c r="T105"/>
      <c r="U105"/>
      <c r="V105" s="3"/>
      <c r="W105" s="2"/>
    </row>
    <row r="106" spans="1:26" x14ac:dyDescent="0.3">
      <c r="A106" t="s">
        <v>2615</v>
      </c>
      <c r="B106"/>
      <c r="S106" s="3"/>
      <c r="T106"/>
      <c r="U106"/>
      <c r="V106" s="3"/>
      <c r="W106" s="2"/>
    </row>
    <row r="107" spans="1:26" x14ac:dyDescent="0.3">
      <c r="A107" t="s">
        <v>2616</v>
      </c>
      <c r="B107"/>
      <c r="S107" s="3"/>
      <c r="T107"/>
      <c r="U107"/>
      <c r="V107" s="3"/>
      <c r="W107" s="2"/>
    </row>
    <row r="108" spans="1:26" x14ac:dyDescent="0.3">
      <c r="A108" t="s">
        <v>2617</v>
      </c>
      <c r="B108"/>
      <c r="S108" s="3"/>
      <c r="T108"/>
      <c r="U108"/>
      <c r="V108" s="3"/>
      <c r="W108" s="2"/>
    </row>
    <row r="109" spans="1:26" x14ac:dyDescent="0.3">
      <c r="A109" t="s">
        <v>2618</v>
      </c>
      <c r="B109"/>
      <c r="S109" s="3"/>
      <c r="T109"/>
      <c r="U109"/>
      <c r="V109" s="3"/>
      <c r="W109" s="2"/>
    </row>
    <row r="110" spans="1:26" x14ac:dyDescent="0.3">
      <c r="A110" t="s">
        <v>2619</v>
      </c>
      <c r="B110"/>
      <c r="S110" s="3"/>
      <c r="T110"/>
      <c r="U110"/>
      <c r="V110" s="3"/>
      <c r="W110" s="2"/>
    </row>
    <row r="111" spans="1:26" x14ac:dyDescent="0.3">
      <c r="A111" t="s">
        <v>2620</v>
      </c>
      <c r="B111"/>
      <c r="S111" s="3"/>
      <c r="T111"/>
      <c r="U111"/>
      <c r="V111" s="6"/>
      <c r="W111"/>
    </row>
    <row r="112" spans="1:26" x14ac:dyDescent="0.3">
      <c r="A112" t="s">
        <v>2621</v>
      </c>
      <c r="B112"/>
      <c r="S112" s="3"/>
      <c r="T112"/>
      <c r="U112"/>
      <c r="V112" s="3"/>
      <c r="W112" s="2"/>
    </row>
    <row r="113" spans="1:25" x14ac:dyDescent="0.3">
      <c r="A113" t="s">
        <v>2622</v>
      </c>
      <c r="B113"/>
      <c r="S113" s="3"/>
      <c r="T113"/>
      <c r="U113"/>
      <c r="V113" s="3"/>
      <c r="W113" s="2"/>
    </row>
    <row r="114" spans="1:25" x14ac:dyDescent="0.3">
      <c r="A114" t="s">
        <v>2623</v>
      </c>
      <c r="B114"/>
      <c r="S114" s="3"/>
      <c r="T114"/>
      <c r="U114"/>
      <c r="V114" s="3"/>
      <c r="W114" s="2"/>
    </row>
    <row r="115" spans="1:25" x14ac:dyDescent="0.3">
      <c r="A115" t="s">
        <v>2624</v>
      </c>
      <c r="B115"/>
      <c r="S115" s="3"/>
      <c r="T115"/>
      <c r="U115"/>
      <c r="V115" s="3"/>
      <c r="W115" s="2"/>
    </row>
    <row r="116" spans="1:25" x14ac:dyDescent="0.3">
      <c r="A116" t="s">
        <v>2625</v>
      </c>
      <c r="B116"/>
      <c r="S116" s="3"/>
      <c r="T116"/>
      <c r="U116"/>
      <c r="V116" s="3"/>
      <c r="W116" s="2"/>
    </row>
    <row r="117" spans="1:25" x14ac:dyDescent="0.3">
      <c r="A117" t="s">
        <v>2626</v>
      </c>
      <c r="B117"/>
      <c r="S117" s="3"/>
      <c r="T117"/>
      <c r="U117"/>
      <c r="V117" s="3"/>
      <c r="W117" s="2"/>
    </row>
    <row r="118" spans="1:25" x14ac:dyDescent="0.3">
      <c r="A118" t="s">
        <v>2627</v>
      </c>
      <c r="B118"/>
      <c r="S118" s="3"/>
      <c r="T118"/>
      <c r="U118"/>
      <c r="V118" s="6"/>
      <c r="W118"/>
    </row>
    <row r="119" spans="1:25" x14ac:dyDescent="0.3">
      <c r="A119" t="s">
        <v>2628</v>
      </c>
      <c r="B119"/>
      <c r="S119" s="3"/>
      <c r="T119"/>
      <c r="U119"/>
      <c r="V119" s="6"/>
      <c r="W119"/>
    </row>
    <row r="120" spans="1:25" x14ac:dyDescent="0.3">
      <c r="A120" t="s">
        <v>2629</v>
      </c>
      <c r="B120"/>
      <c r="S120" s="3"/>
      <c r="T120"/>
      <c r="U120"/>
      <c r="V120" s="3"/>
      <c r="W120" s="2"/>
    </row>
    <row r="121" spans="1:25" x14ac:dyDescent="0.3">
      <c r="A121" t="s">
        <v>2630</v>
      </c>
      <c r="B121"/>
      <c r="S121" s="3"/>
      <c r="T121"/>
      <c r="U121"/>
      <c r="V121" s="3"/>
      <c r="W121" s="2"/>
    </row>
    <row r="122" spans="1:25" x14ac:dyDescent="0.3">
      <c r="A122" t="s">
        <v>2631</v>
      </c>
      <c r="B122"/>
      <c r="S122" s="3"/>
      <c r="T122"/>
      <c r="U122"/>
      <c r="V122" s="3"/>
      <c r="W122" s="2"/>
    </row>
    <row r="123" spans="1:25" x14ac:dyDescent="0.3">
      <c r="A123" t="s">
        <v>2632</v>
      </c>
      <c r="B123"/>
      <c r="S123" s="3"/>
      <c r="T123"/>
      <c r="U123"/>
      <c r="V123" s="3"/>
      <c r="W123" s="2"/>
    </row>
    <row r="124" spans="1:25" x14ac:dyDescent="0.3">
      <c r="A124" t="s">
        <v>2633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2634</v>
      </c>
      <c r="B125"/>
      <c r="S125" s="3"/>
      <c r="T125"/>
      <c r="U125"/>
      <c r="V125" s="3"/>
      <c r="W125" s="2"/>
    </row>
    <row r="126" spans="1:25" x14ac:dyDescent="0.3">
      <c r="A126" t="s">
        <v>2635</v>
      </c>
      <c r="B126"/>
      <c r="S126" s="3"/>
      <c r="T126"/>
      <c r="U126"/>
      <c r="V126" s="6"/>
      <c r="W126"/>
    </row>
    <row r="127" spans="1:25" x14ac:dyDescent="0.3">
      <c r="A127" t="s">
        <v>2636</v>
      </c>
      <c r="B127"/>
      <c r="S127" s="3"/>
      <c r="T127"/>
      <c r="U127"/>
      <c r="V127" s="3"/>
      <c r="W127" s="2"/>
    </row>
    <row r="128" spans="1:25" x14ac:dyDescent="0.3">
      <c r="A128" t="s">
        <v>2637</v>
      </c>
      <c r="B128"/>
      <c r="S128" s="3"/>
      <c r="T128"/>
      <c r="U128"/>
      <c r="V128" s="3"/>
      <c r="W128" s="2"/>
    </row>
    <row r="129" spans="1:29" x14ac:dyDescent="0.3">
      <c r="A129" t="s">
        <v>2638</v>
      </c>
      <c r="B129"/>
      <c r="S129" s="3"/>
      <c r="T129"/>
      <c r="U129"/>
      <c r="V129" s="6"/>
      <c r="W129"/>
    </row>
    <row r="130" spans="1:29" x14ac:dyDescent="0.3">
      <c r="A130" t="s">
        <v>2640</v>
      </c>
      <c r="S130" s="3"/>
      <c r="T130"/>
      <c r="U130"/>
      <c r="V130" s="3"/>
      <c r="W130" s="2"/>
    </row>
    <row r="131" spans="1:29" x14ac:dyDescent="0.3">
      <c r="A131" t="s">
        <v>2641</v>
      </c>
      <c r="S131" s="3"/>
      <c r="V131" s="8"/>
    </row>
    <row r="132" spans="1:29" x14ac:dyDescent="0.3">
      <c r="A132" t="s">
        <v>2642</v>
      </c>
      <c r="S132" s="3"/>
      <c r="T132"/>
      <c r="U132"/>
      <c r="V132" s="3"/>
      <c r="W132" s="2"/>
    </row>
    <row r="133" spans="1:29" x14ac:dyDescent="0.3">
      <c r="A133" t="s">
        <v>2643</v>
      </c>
      <c r="S133" s="3"/>
      <c r="T133"/>
      <c r="U133"/>
      <c r="V133" s="3"/>
      <c r="W133" s="2"/>
    </row>
    <row r="134" spans="1:29" x14ac:dyDescent="0.3">
      <c r="A134" t="s">
        <v>2644</v>
      </c>
      <c r="S134" s="3"/>
      <c r="T134"/>
      <c r="U134"/>
      <c r="V134" s="3"/>
      <c r="W134" s="2"/>
      <c r="AC134" s="2"/>
    </row>
    <row r="135" spans="1:29" x14ac:dyDescent="0.3">
      <c r="A135" t="s">
        <v>2645</v>
      </c>
      <c r="S135" s="3"/>
      <c r="T135"/>
      <c r="U135"/>
      <c r="V135" s="3"/>
      <c r="W135" s="2"/>
    </row>
    <row r="136" spans="1:29" x14ac:dyDescent="0.3">
      <c r="A136" t="s">
        <v>2646</v>
      </c>
      <c r="S136" s="3"/>
      <c r="T136"/>
      <c r="U136"/>
      <c r="V136" s="3"/>
      <c r="W136" s="2"/>
    </row>
    <row r="137" spans="1:29" x14ac:dyDescent="0.3">
      <c r="A137" t="s">
        <v>2647</v>
      </c>
      <c r="S137" s="3"/>
      <c r="T137"/>
      <c r="U137"/>
      <c r="V137" s="3"/>
      <c r="W137" s="2"/>
    </row>
    <row r="138" spans="1:29" x14ac:dyDescent="0.3">
      <c r="A138" t="s">
        <v>2648</v>
      </c>
      <c r="S138" s="3"/>
      <c r="T138"/>
      <c r="U138"/>
      <c r="V138" s="6"/>
      <c r="W138"/>
    </row>
    <row r="139" spans="1:29" x14ac:dyDescent="0.3">
      <c r="A139" t="s">
        <v>2649</v>
      </c>
      <c r="S139" s="3"/>
      <c r="T139"/>
      <c r="U139"/>
      <c r="V139" s="6"/>
      <c r="W139" s="2"/>
    </row>
    <row r="140" spans="1:29" x14ac:dyDescent="0.3">
      <c r="A140" t="s">
        <v>2650</v>
      </c>
      <c r="S140" s="3"/>
      <c r="W140" s="2"/>
    </row>
    <row r="141" spans="1:29" x14ac:dyDescent="0.3">
      <c r="A141" t="s">
        <v>2651</v>
      </c>
      <c r="S141" s="3"/>
      <c r="T141"/>
      <c r="U141"/>
      <c r="V141" s="3"/>
      <c r="W141" s="2"/>
    </row>
    <row r="142" spans="1:29" x14ac:dyDescent="0.3">
      <c r="A142" t="s">
        <v>2652</v>
      </c>
      <c r="S142" s="3"/>
      <c r="T142"/>
      <c r="U142"/>
      <c r="V142" s="3"/>
      <c r="W142" s="2"/>
    </row>
    <row r="143" spans="1:29" x14ac:dyDescent="0.3">
      <c r="A143" t="s">
        <v>2653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2655</v>
      </c>
      <c r="S144" s="3"/>
      <c r="T144"/>
      <c r="U144"/>
      <c r="V144" s="3"/>
      <c r="W144" s="2"/>
      <c r="Z144" s="8"/>
    </row>
    <row r="145" spans="1:28" x14ac:dyDescent="0.3">
      <c r="A145" t="s">
        <v>2656</v>
      </c>
      <c r="S145" s="3"/>
      <c r="T145"/>
      <c r="U145"/>
      <c r="V145" s="3"/>
      <c r="W145" s="2"/>
    </row>
    <row r="146" spans="1:28" x14ac:dyDescent="0.3">
      <c r="A146" t="s">
        <v>2657</v>
      </c>
      <c r="S146" s="3"/>
      <c r="T146"/>
      <c r="U146"/>
      <c r="V146" s="3"/>
      <c r="W146" s="2"/>
    </row>
    <row r="147" spans="1:28" x14ac:dyDescent="0.3">
      <c r="A147" t="s">
        <v>2658</v>
      </c>
      <c r="S147" s="3"/>
      <c r="T147"/>
      <c r="U147"/>
      <c r="V147" s="3"/>
      <c r="W147" s="2"/>
    </row>
    <row r="148" spans="1:28" x14ac:dyDescent="0.3">
      <c r="A148" t="s">
        <v>2659</v>
      </c>
      <c r="S148" s="3"/>
      <c r="T148"/>
      <c r="U148"/>
      <c r="V148" s="6"/>
      <c r="W148"/>
    </row>
    <row r="149" spans="1:28" x14ac:dyDescent="0.3">
      <c r="A149" t="s">
        <v>2663</v>
      </c>
      <c r="S149" s="3"/>
      <c r="T149"/>
      <c r="U149"/>
      <c r="V149" s="3"/>
      <c r="W149" s="2"/>
    </row>
    <row r="150" spans="1:28" x14ac:dyDescent="0.3">
      <c r="A150" t="s">
        <v>2664</v>
      </c>
      <c r="S150" s="3"/>
      <c r="T150"/>
      <c r="U150"/>
      <c r="V150" s="3"/>
      <c r="W150" s="2"/>
    </row>
    <row r="151" spans="1:28" x14ac:dyDescent="0.3">
      <c r="A151" t="s">
        <v>2665</v>
      </c>
      <c r="S151" s="3"/>
      <c r="T151"/>
      <c r="U151"/>
      <c r="V151" s="6"/>
      <c r="W151"/>
    </row>
    <row r="152" spans="1:28" x14ac:dyDescent="0.3">
      <c r="A152" t="s">
        <v>2666</v>
      </c>
      <c r="S152" s="3"/>
      <c r="T152"/>
      <c r="U152"/>
      <c r="V152" s="6"/>
      <c r="W152"/>
    </row>
    <row r="153" spans="1:28" x14ac:dyDescent="0.3">
      <c r="A153" t="s">
        <v>2667</v>
      </c>
      <c r="S153" s="3"/>
      <c r="T153"/>
      <c r="U153"/>
      <c r="V153" s="3"/>
      <c r="W153" s="2"/>
    </row>
    <row r="154" spans="1:28" x14ac:dyDescent="0.3">
      <c r="A154" t="s">
        <v>2668</v>
      </c>
      <c r="S154" s="3"/>
      <c r="T154"/>
      <c r="U154"/>
      <c r="V154" s="6"/>
      <c r="W154"/>
    </row>
    <row r="155" spans="1:28" x14ac:dyDescent="0.3">
      <c r="A155" t="s">
        <v>2670</v>
      </c>
      <c r="S155" s="3"/>
      <c r="T155"/>
      <c r="U155"/>
      <c r="V155" s="3"/>
      <c r="W155" s="2"/>
    </row>
    <row r="156" spans="1:28" x14ac:dyDescent="0.3">
      <c r="A156" t="s">
        <v>2671</v>
      </c>
      <c r="S156" s="3"/>
      <c r="T156"/>
      <c r="U156"/>
      <c r="V156" s="3"/>
      <c r="W156" s="2"/>
    </row>
    <row r="157" spans="1:28" x14ac:dyDescent="0.3">
      <c r="A157" t="s">
        <v>2672</v>
      </c>
      <c r="S157" s="3"/>
      <c r="T157"/>
      <c r="U157"/>
      <c r="V157" s="3"/>
      <c r="W157" s="2"/>
    </row>
    <row r="158" spans="1:28" x14ac:dyDescent="0.3">
      <c r="A158" t="s">
        <v>365</v>
      </c>
      <c r="S158" s="3"/>
      <c r="T158"/>
      <c r="U158"/>
      <c r="V158" s="6"/>
      <c r="W158"/>
    </row>
    <row r="159" spans="1:28" x14ac:dyDescent="0.3">
      <c r="A159" t="s">
        <v>2086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489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362</v>
      </c>
      <c r="S161" s="3"/>
      <c r="T161"/>
      <c r="U161"/>
      <c r="V161" s="3"/>
      <c r="W161" s="2"/>
    </row>
    <row r="162" spans="1:30" x14ac:dyDescent="0.3">
      <c r="A162" t="s">
        <v>359</v>
      </c>
      <c r="S162" s="3"/>
      <c r="T162"/>
      <c r="U162"/>
      <c r="V162" s="3"/>
      <c r="W162" s="2"/>
    </row>
    <row r="163" spans="1:30" x14ac:dyDescent="0.3">
      <c r="A163" t="s">
        <v>2073</v>
      </c>
      <c r="S163" s="3"/>
      <c r="V163" s="8"/>
    </row>
    <row r="164" spans="1:30" x14ac:dyDescent="0.3">
      <c r="A164" t="s">
        <v>2068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356</v>
      </c>
      <c r="S165" s="3"/>
      <c r="T165"/>
      <c r="U165"/>
      <c r="V165" s="3"/>
      <c r="W165" s="2"/>
    </row>
    <row r="166" spans="1:30" x14ac:dyDescent="0.3">
      <c r="A166" t="s">
        <v>2104</v>
      </c>
      <c r="S166" s="3"/>
      <c r="T166"/>
      <c r="U166"/>
      <c r="V166" s="3"/>
      <c r="W166" s="2"/>
      <c r="AB166"/>
    </row>
    <row r="167" spans="1:30" x14ac:dyDescent="0.3">
      <c r="A167" t="s">
        <v>2099</v>
      </c>
      <c r="S167" s="3"/>
      <c r="V167" s="8"/>
      <c r="AC167"/>
      <c r="AD167"/>
    </row>
    <row r="168" spans="1:30" x14ac:dyDescent="0.3">
      <c r="A168" t="s">
        <v>2154</v>
      </c>
      <c r="S168" s="3"/>
      <c r="T168"/>
      <c r="U168"/>
      <c r="V168" s="3"/>
      <c r="W168" s="2"/>
    </row>
    <row r="169" spans="1:30" x14ac:dyDescent="0.3">
      <c r="A169" t="s">
        <v>2149</v>
      </c>
      <c r="S169" s="3"/>
      <c r="T169"/>
      <c r="U169"/>
      <c r="V169" s="3"/>
      <c r="W169" s="2"/>
    </row>
    <row r="170" spans="1:30" x14ac:dyDescent="0.3">
      <c r="A170" t="s">
        <v>2143</v>
      </c>
      <c r="S170" s="3"/>
      <c r="T170"/>
      <c r="U170"/>
      <c r="V170" s="3"/>
      <c r="W170" s="2"/>
    </row>
    <row r="171" spans="1:30" x14ac:dyDescent="0.3">
      <c r="A171" t="s">
        <v>2137</v>
      </c>
      <c r="S171" s="3"/>
      <c r="T171"/>
      <c r="U171"/>
      <c r="V171" s="3"/>
      <c r="W171" s="2"/>
    </row>
    <row r="172" spans="1:30" x14ac:dyDescent="0.3">
      <c r="A172" t="s">
        <v>2131</v>
      </c>
      <c r="S172" s="3"/>
      <c r="T172"/>
      <c r="U172"/>
      <c r="V172" s="3"/>
      <c r="W172" s="2"/>
    </row>
    <row r="173" spans="1:30" x14ac:dyDescent="0.3">
      <c r="A173" t="s">
        <v>2127</v>
      </c>
      <c r="S173" s="3"/>
      <c r="T173"/>
      <c r="U173"/>
      <c r="V173" s="3"/>
      <c r="W173" s="2"/>
    </row>
    <row r="174" spans="1:30" x14ac:dyDescent="0.3">
      <c r="A174" t="s">
        <v>2122</v>
      </c>
      <c r="S174" s="3"/>
      <c r="T174"/>
      <c r="U174"/>
      <c r="V174" s="3"/>
      <c r="W174" s="2"/>
    </row>
    <row r="175" spans="1:30" x14ac:dyDescent="0.3">
      <c r="A175" t="s">
        <v>2116</v>
      </c>
      <c r="S175" s="3"/>
      <c r="T175"/>
      <c r="U175"/>
      <c r="V175" s="3"/>
      <c r="W175" s="2"/>
    </row>
    <row r="176" spans="1:30" x14ac:dyDescent="0.3">
      <c r="A176" t="s">
        <v>2111</v>
      </c>
      <c r="S176" s="3"/>
      <c r="T176"/>
      <c r="U176"/>
      <c r="V176" s="3"/>
      <c r="W176" s="2"/>
    </row>
    <row r="177" spans="1:25" x14ac:dyDescent="0.3">
      <c r="A177" t="s">
        <v>2498</v>
      </c>
      <c r="S177" s="3"/>
      <c r="T177"/>
      <c r="U177"/>
      <c r="V177" s="6"/>
      <c r="W177"/>
    </row>
    <row r="178" spans="1:25" x14ac:dyDescent="0.3">
      <c r="A178" t="s">
        <v>2492</v>
      </c>
      <c r="S178" s="3"/>
      <c r="T178"/>
      <c r="U178"/>
      <c r="V178" s="6"/>
      <c r="W178" s="2"/>
    </row>
    <row r="179" spans="1:25" x14ac:dyDescent="0.3">
      <c r="A179" t="s">
        <v>2485</v>
      </c>
      <c r="S179" s="3"/>
      <c r="T179"/>
      <c r="U179"/>
      <c r="V179" s="3"/>
      <c r="W179" s="2"/>
    </row>
    <row r="180" spans="1:25" x14ac:dyDescent="0.3">
      <c r="A180" t="s">
        <v>2479</v>
      </c>
      <c r="S180" s="3"/>
      <c r="T180"/>
      <c r="U180"/>
      <c r="V180" s="3"/>
      <c r="W180" s="2"/>
    </row>
    <row r="181" spans="1:25" x14ac:dyDescent="0.3">
      <c r="A181" t="s">
        <v>2474</v>
      </c>
      <c r="S181" s="3"/>
      <c r="T181"/>
      <c r="U181"/>
      <c r="V181" s="3"/>
      <c r="W181" s="2"/>
    </row>
    <row r="182" spans="1:25" x14ac:dyDescent="0.3">
      <c r="A182" t="s">
        <v>2469</v>
      </c>
      <c r="S182" s="3"/>
      <c r="T182"/>
      <c r="U182"/>
      <c r="V182" s="3"/>
      <c r="W182" s="2"/>
    </row>
    <row r="183" spans="1:25" x14ac:dyDescent="0.3">
      <c r="A183" t="s">
        <v>2464</v>
      </c>
      <c r="S183" s="3"/>
      <c r="T183"/>
      <c r="U183"/>
      <c r="V183" s="6"/>
      <c r="W183"/>
    </row>
    <row r="184" spans="1:25" x14ac:dyDescent="0.3">
      <c r="A184" t="s">
        <v>2458</v>
      </c>
      <c r="S184" s="3"/>
      <c r="T184"/>
      <c r="U184"/>
      <c r="V184" s="6"/>
      <c r="W184"/>
    </row>
    <row r="185" spans="1:25" x14ac:dyDescent="0.3">
      <c r="A185" t="s">
        <v>2452</v>
      </c>
      <c r="S185" s="3"/>
      <c r="V185" s="8"/>
    </row>
    <row r="186" spans="1:25" x14ac:dyDescent="0.3">
      <c r="A186" t="s">
        <v>2446</v>
      </c>
      <c r="T186"/>
      <c r="U186"/>
      <c r="V186" s="3"/>
      <c r="W186" s="2"/>
    </row>
    <row r="187" spans="1:25" x14ac:dyDescent="0.3">
      <c r="A187" t="s">
        <v>2439</v>
      </c>
      <c r="T187"/>
      <c r="U187"/>
      <c r="V187" s="3"/>
      <c r="W187" s="2"/>
    </row>
    <row r="188" spans="1:25" x14ac:dyDescent="0.3">
      <c r="A188" t="s">
        <v>2269</v>
      </c>
      <c r="T188"/>
      <c r="U188"/>
      <c r="V188" s="3"/>
      <c r="W188" s="2"/>
    </row>
    <row r="189" spans="1:25" x14ac:dyDescent="0.3">
      <c r="A189" t="s">
        <v>2432</v>
      </c>
      <c r="T189"/>
      <c r="U189"/>
      <c r="V189" s="3"/>
      <c r="W189" s="2"/>
      <c r="X189" s="3"/>
      <c r="Y189" s="2"/>
    </row>
    <row r="190" spans="1:25" x14ac:dyDescent="0.3">
      <c r="A190" t="s">
        <v>356</v>
      </c>
      <c r="T190"/>
      <c r="U190"/>
      <c r="V190" s="6"/>
      <c r="W190"/>
    </row>
    <row r="191" spans="1:25" x14ac:dyDescent="0.3">
      <c r="A191" t="s">
        <v>2423</v>
      </c>
      <c r="T191"/>
      <c r="U191"/>
      <c r="V191" s="6"/>
      <c r="W191"/>
    </row>
    <row r="192" spans="1:25" x14ac:dyDescent="0.3">
      <c r="A192" t="s">
        <v>2418</v>
      </c>
      <c r="T192"/>
      <c r="U192"/>
      <c r="V192" s="6"/>
      <c r="W192"/>
    </row>
    <row r="193" spans="1:26" x14ac:dyDescent="0.3">
      <c r="A193" t="s">
        <v>2412</v>
      </c>
      <c r="T193"/>
      <c r="U193"/>
      <c r="V193" s="6"/>
      <c r="W193"/>
    </row>
    <row r="194" spans="1:26" x14ac:dyDescent="0.3">
      <c r="A194" t="s">
        <v>2407</v>
      </c>
      <c r="T194"/>
      <c r="U194"/>
      <c r="V194" s="3"/>
      <c r="W194" s="2"/>
    </row>
    <row r="195" spans="1:26" x14ac:dyDescent="0.3">
      <c r="A195" t="s">
        <v>2402</v>
      </c>
      <c r="T195"/>
      <c r="U195"/>
      <c r="V195" s="6"/>
      <c r="W195"/>
    </row>
    <row r="196" spans="1:26" x14ac:dyDescent="0.3">
      <c r="A196" t="s">
        <v>2397</v>
      </c>
      <c r="T196"/>
      <c r="U196"/>
      <c r="V196" s="3"/>
      <c r="W196" s="2"/>
    </row>
    <row r="197" spans="1:26" x14ac:dyDescent="0.3">
      <c r="A197" t="s">
        <v>2392</v>
      </c>
      <c r="T197"/>
      <c r="U197"/>
      <c r="V197" s="3"/>
      <c r="W197" s="2"/>
    </row>
    <row r="198" spans="1:26" x14ac:dyDescent="0.3">
      <c r="A198" t="s">
        <v>2385</v>
      </c>
      <c r="T198"/>
      <c r="U198"/>
      <c r="V198" s="3"/>
      <c r="W198" s="2"/>
      <c r="X198" s="3"/>
      <c r="Y198" s="2"/>
    </row>
    <row r="199" spans="1:26" x14ac:dyDescent="0.3">
      <c r="A199" t="s">
        <v>2380</v>
      </c>
      <c r="T199"/>
      <c r="U199"/>
      <c r="V199" s="3"/>
      <c r="W199" s="2"/>
    </row>
    <row r="200" spans="1:26" x14ac:dyDescent="0.3">
      <c r="A200" t="s">
        <v>2373</v>
      </c>
      <c r="T200" s="3"/>
      <c r="U200"/>
      <c r="V200" s="3"/>
      <c r="W200" s="2"/>
    </row>
    <row r="201" spans="1:26" x14ac:dyDescent="0.3">
      <c r="A201" t="s">
        <v>2366</v>
      </c>
      <c r="T201"/>
      <c r="U201"/>
      <c r="V201" s="3"/>
      <c r="W201" s="2"/>
    </row>
    <row r="202" spans="1:26" x14ac:dyDescent="0.3">
      <c r="A202" t="s">
        <v>2361</v>
      </c>
      <c r="T202"/>
      <c r="U202"/>
      <c r="V202" s="3"/>
      <c r="W202" s="2"/>
    </row>
    <row r="203" spans="1:26" x14ac:dyDescent="0.3">
      <c r="A203" t="s">
        <v>2356</v>
      </c>
      <c r="T203"/>
      <c r="U203"/>
      <c r="W203" s="2"/>
    </row>
    <row r="204" spans="1:26" x14ac:dyDescent="0.3">
      <c r="A204" t="s">
        <v>2351</v>
      </c>
      <c r="T204"/>
      <c r="U204"/>
      <c r="V204" s="3"/>
      <c r="W204" s="2"/>
      <c r="Z204" s="8"/>
    </row>
    <row r="205" spans="1:26" x14ac:dyDescent="0.3">
      <c r="A205" t="s">
        <v>2345</v>
      </c>
      <c r="T205"/>
      <c r="U205"/>
      <c r="V205" s="6"/>
      <c r="W205"/>
    </row>
    <row r="206" spans="1:26" x14ac:dyDescent="0.3">
      <c r="A206" t="s">
        <v>2339</v>
      </c>
      <c r="T206"/>
      <c r="U206"/>
      <c r="V206" s="6"/>
      <c r="W206"/>
    </row>
    <row r="207" spans="1:26" x14ac:dyDescent="0.3">
      <c r="A207" t="s">
        <v>2332</v>
      </c>
      <c r="T207"/>
      <c r="U207"/>
      <c r="V207" s="3"/>
      <c r="W207" s="2"/>
    </row>
    <row r="208" spans="1:26" x14ac:dyDescent="0.3">
      <c r="A208" t="s">
        <v>2326</v>
      </c>
      <c r="T208"/>
      <c r="U208"/>
      <c r="V208" s="3"/>
      <c r="W208" s="2"/>
    </row>
    <row r="209" spans="1:25" x14ac:dyDescent="0.3">
      <c r="A209" t="s">
        <v>2320</v>
      </c>
      <c r="T209"/>
      <c r="U209"/>
      <c r="V209" s="3"/>
      <c r="W209" s="2"/>
    </row>
    <row r="210" spans="1:25" x14ac:dyDescent="0.3">
      <c r="A210" t="s">
        <v>2311</v>
      </c>
      <c r="T210"/>
      <c r="U210"/>
      <c r="V210" s="6"/>
      <c r="W210"/>
    </row>
    <row r="211" spans="1:25" x14ac:dyDescent="0.3">
      <c r="A211" t="s">
        <v>2306</v>
      </c>
      <c r="T211"/>
      <c r="U211"/>
      <c r="V211" s="3"/>
      <c r="W211" s="2"/>
    </row>
    <row r="212" spans="1:25" x14ac:dyDescent="0.3">
      <c r="A212" t="s">
        <v>2131</v>
      </c>
      <c r="T212"/>
      <c r="U212"/>
      <c r="V212" s="3"/>
      <c r="W212" s="2"/>
    </row>
    <row r="213" spans="1:25" x14ac:dyDescent="0.3">
      <c r="A213" t="s">
        <v>2297</v>
      </c>
      <c r="T213"/>
      <c r="U213"/>
      <c r="V213" s="3"/>
      <c r="W213" s="2"/>
    </row>
    <row r="214" spans="1:25" x14ac:dyDescent="0.3">
      <c r="A214" t="s">
        <v>2290</v>
      </c>
      <c r="T214"/>
      <c r="U214"/>
      <c r="V214" s="6"/>
      <c r="W214"/>
      <c r="X214" s="6"/>
      <c r="Y214"/>
    </row>
    <row r="215" spans="1:25" x14ac:dyDescent="0.3">
      <c r="A215" t="s">
        <v>2285</v>
      </c>
      <c r="T215"/>
      <c r="U215"/>
      <c r="V215" s="3"/>
      <c r="W215" s="2"/>
    </row>
    <row r="216" spans="1:25" x14ac:dyDescent="0.3">
      <c r="A216" t="s">
        <v>2278</v>
      </c>
      <c r="T216"/>
      <c r="U216"/>
      <c r="V216" s="3"/>
      <c r="W216" s="2"/>
    </row>
    <row r="217" spans="1:25" x14ac:dyDescent="0.3">
      <c r="A217" t="s">
        <v>2269</v>
      </c>
    </row>
    <row r="218" spans="1:25" x14ac:dyDescent="0.3">
      <c r="A218" t="s">
        <v>2260</v>
      </c>
    </row>
    <row r="219" spans="1:25" x14ac:dyDescent="0.3">
      <c r="A219" t="s">
        <v>2253</v>
      </c>
      <c r="R219" s="5" t="s">
        <v>372</v>
      </c>
      <c r="S219" s="5">
        <f>COUNTIF(Q:Q,"Not Paid")</f>
        <v>0</v>
      </c>
    </row>
    <row r="220" spans="1:25" x14ac:dyDescent="0.3">
      <c r="A220" t="s">
        <v>2246</v>
      </c>
      <c r="R220" s="5" t="s">
        <v>373</v>
      </c>
      <c r="S220" s="5">
        <f>COUNTIF(P:P,"Member")</f>
        <v>0</v>
      </c>
    </row>
    <row r="221" spans="1:25" x14ac:dyDescent="0.3">
      <c r="R221" s="5" t="s">
        <v>87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353</v>
      </c>
      <c r="U222" t="s">
        <v>350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162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H2" s="5" t="s">
        <v>22</v>
      </c>
      <c r="I2" s="5" t="s">
        <v>23</v>
      </c>
      <c r="K2" s="5" t="s">
        <v>24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314</v>
      </c>
      <c r="C3" s="5" t="s">
        <v>315</v>
      </c>
      <c r="D3" s="5" t="s">
        <v>316</v>
      </c>
      <c r="E3" s="5" t="s">
        <v>317</v>
      </c>
      <c r="F3" s="5" t="s">
        <v>21</v>
      </c>
      <c r="H3" s="5" t="s">
        <v>318</v>
      </c>
      <c r="I3" s="5" t="s">
        <v>319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157</v>
      </c>
      <c r="B4" s="5" t="s">
        <v>167</v>
      </c>
      <c r="C4" s="5" t="s">
        <v>168</v>
      </c>
      <c r="D4" s="5" t="s">
        <v>169</v>
      </c>
      <c r="E4" s="5" t="s">
        <v>170</v>
      </c>
      <c r="F4" s="5" t="s">
        <v>45</v>
      </c>
      <c r="G4" s="5" t="s">
        <v>26</v>
      </c>
      <c r="H4" s="5" t="s">
        <v>171</v>
      </c>
      <c r="I4" s="5" t="s">
        <v>172</v>
      </c>
      <c r="L4" s="5" t="s">
        <v>173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17</v>
      </c>
      <c r="B5" s="5" t="s">
        <v>35</v>
      </c>
      <c r="C5" s="5" t="s">
        <v>36</v>
      </c>
      <c r="D5" s="5" t="s">
        <v>37</v>
      </c>
      <c r="E5" s="5" t="s">
        <v>38</v>
      </c>
      <c r="H5" s="5" t="s">
        <v>39</v>
      </c>
      <c r="I5" s="5" t="s">
        <v>40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157</v>
      </c>
      <c r="B6" s="5" t="s">
        <v>57</v>
      </c>
      <c r="C6" s="5" t="s">
        <v>235</v>
      </c>
      <c r="D6" s="5" t="s">
        <v>236</v>
      </c>
      <c r="E6" s="5" t="s">
        <v>190</v>
      </c>
      <c r="F6" s="5" t="s">
        <v>55</v>
      </c>
      <c r="H6" s="5" t="s">
        <v>237</v>
      </c>
      <c r="I6" s="5" t="s">
        <v>238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157</v>
      </c>
      <c r="B7" s="5" t="s">
        <v>239</v>
      </c>
      <c r="C7" s="5" t="s">
        <v>58</v>
      </c>
      <c r="D7" s="5" t="s">
        <v>240</v>
      </c>
      <c r="E7" s="5" t="s">
        <v>89</v>
      </c>
      <c r="F7" s="5" t="s">
        <v>38</v>
      </c>
      <c r="H7" s="5" t="s">
        <v>241</v>
      </c>
      <c r="K7" s="5" t="s">
        <v>242</v>
      </c>
      <c r="M7" s="5" t="s">
        <v>44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17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26</v>
      </c>
      <c r="H8" s="5" t="s">
        <v>66</v>
      </c>
      <c r="I8" s="5" t="s">
        <v>67</v>
      </c>
      <c r="L8" s="5" t="s">
        <v>68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157</v>
      </c>
      <c r="B9" s="5" t="s">
        <v>282</v>
      </c>
      <c r="C9" s="5" t="s">
        <v>81</v>
      </c>
      <c r="D9" s="5" t="s">
        <v>283</v>
      </c>
      <c r="E9" s="5" t="s">
        <v>65</v>
      </c>
      <c r="F9" s="5" t="s">
        <v>26</v>
      </c>
      <c r="H9" s="5" t="s">
        <v>284</v>
      </c>
      <c r="I9" s="5" t="s">
        <v>285</v>
      </c>
      <c r="K9" s="5" t="s">
        <v>286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157</v>
      </c>
      <c r="B10" s="5" t="s">
        <v>206</v>
      </c>
      <c r="C10" s="5" t="s">
        <v>303</v>
      </c>
      <c r="D10" s="5" t="s">
        <v>304</v>
      </c>
      <c r="E10" s="5" t="s">
        <v>190</v>
      </c>
      <c r="H10" s="5" t="s">
        <v>305</v>
      </c>
      <c r="I10" s="5" t="s">
        <v>306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157</v>
      </c>
      <c r="B11" s="5" t="s">
        <v>307</v>
      </c>
      <c r="C11" s="5" t="s">
        <v>308</v>
      </c>
      <c r="D11" s="5" t="s">
        <v>309</v>
      </c>
      <c r="E11" s="5" t="s">
        <v>310</v>
      </c>
      <c r="F11" s="5" t="s">
        <v>311</v>
      </c>
      <c r="G11" s="5" t="s">
        <v>38</v>
      </c>
      <c r="H11" s="5" t="s">
        <v>312</v>
      </c>
      <c r="I11" s="5" t="s">
        <v>313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2685</v>
      </c>
      <c r="B3" t="s">
        <v>2688</v>
      </c>
      <c r="C3" t="s">
        <v>2689</v>
      </c>
    </row>
    <row r="4" spans="1:3" x14ac:dyDescent="0.25">
      <c r="A4" s="34" t="s">
        <v>2684</v>
      </c>
      <c r="B4">
        <v>2543.66</v>
      </c>
    </row>
    <row r="5" spans="1:3" x14ac:dyDescent="0.25">
      <c r="A5" s="34" t="s">
        <v>2683</v>
      </c>
      <c r="B5">
        <v>2091.42</v>
      </c>
    </row>
    <row r="6" spans="1:3" x14ac:dyDescent="0.25">
      <c r="A6" s="34" t="s">
        <v>586</v>
      </c>
      <c r="B6">
        <v>0.98</v>
      </c>
    </row>
    <row r="7" spans="1:3" x14ac:dyDescent="0.25">
      <c r="A7" s="34" t="s">
        <v>2682</v>
      </c>
      <c r="B7">
        <v>7376.8700000000008</v>
      </c>
    </row>
    <row r="8" spans="1:3" x14ac:dyDescent="0.25">
      <c r="A8" s="34" t="s">
        <v>2687</v>
      </c>
      <c r="C8">
        <v>324.02</v>
      </c>
    </row>
    <row r="9" spans="1:3" x14ac:dyDescent="0.25">
      <c r="A9" s="34" t="s">
        <v>2686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F10"/>
  <sheetViews>
    <sheetView workbookViewId="0">
      <selection activeCell="F12" sqref="F12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6" x14ac:dyDescent="0.25">
      <c r="A1" t="s">
        <v>385</v>
      </c>
      <c r="B1" t="s">
        <v>2106</v>
      </c>
      <c r="C1" t="s">
        <v>368</v>
      </c>
      <c r="D1" t="s">
        <v>2507</v>
      </c>
      <c r="E1" t="s">
        <v>2508</v>
      </c>
      <c r="F1" t="s">
        <v>11</v>
      </c>
    </row>
    <row r="2" spans="1:6" x14ac:dyDescent="0.25">
      <c r="F2" s="35">
        <v>16329.34</v>
      </c>
    </row>
    <row r="3" spans="1:6" x14ac:dyDescent="0.25">
      <c r="A3" s="31">
        <v>45308</v>
      </c>
      <c r="B3" t="s">
        <v>2509</v>
      </c>
      <c r="C3" t="s">
        <v>2713</v>
      </c>
      <c r="E3">
        <v>29.47</v>
      </c>
      <c r="F3" s="35">
        <f>F2+E3-D3</f>
        <v>16358.81</v>
      </c>
    </row>
    <row r="4" spans="1:6" x14ac:dyDescent="0.25">
      <c r="A4" s="31">
        <v>45339</v>
      </c>
      <c r="B4" t="s">
        <v>2509</v>
      </c>
      <c r="C4" t="s">
        <v>2714</v>
      </c>
      <c r="E4">
        <v>26.91</v>
      </c>
      <c r="F4" s="35">
        <f t="shared" ref="F4:F10" si="0">F3+E4-D4</f>
        <v>16385.72</v>
      </c>
    </row>
    <row r="5" spans="1:6" x14ac:dyDescent="0.25">
      <c r="A5" s="31">
        <v>45368</v>
      </c>
      <c r="B5" t="s">
        <v>2509</v>
      </c>
      <c r="C5" t="s">
        <v>2715</v>
      </c>
      <c r="E5">
        <v>25.26</v>
      </c>
      <c r="F5" s="35">
        <f t="shared" si="0"/>
        <v>16410.98</v>
      </c>
    </row>
    <row r="6" spans="1:6" x14ac:dyDescent="0.25">
      <c r="A6" s="31">
        <v>45399</v>
      </c>
      <c r="B6" t="s">
        <v>2509</v>
      </c>
      <c r="C6" t="s">
        <v>2716</v>
      </c>
      <c r="E6">
        <v>27.04</v>
      </c>
      <c r="F6" s="35">
        <f t="shared" si="0"/>
        <v>16438.02</v>
      </c>
    </row>
    <row r="7" spans="1:6" x14ac:dyDescent="0.25">
      <c r="A7" s="31">
        <v>45429</v>
      </c>
      <c r="B7" t="s">
        <v>2509</v>
      </c>
      <c r="C7" t="s">
        <v>2717</v>
      </c>
      <c r="E7">
        <v>26.21</v>
      </c>
      <c r="F7" s="35">
        <f t="shared" si="0"/>
        <v>16464.23</v>
      </c>
    </row>
    <row r="8" spans="1:6" x14ac:dyDescent="0.25">
      <c r="A8" s="31">
        <v>45460</v>
      </c>
      <c r="B8" t="s">
        <v>3885</v>
      </c>
      <c r="C8" t="s">
        <v>3886</v>
      </c>
      <c r="E8">
        <v>27.13</v>
      </c>
      <c r="F8" s="35">
        <f t="shared" si="0"/>
        <v>16491.36</v>
      </c>
    </row>
    <row r="9" spans="1:6" x14ac:dyDescent="0.25">
      <c r="A9" s="31">
        <v>45490</v>
      </c>
      <c r="B9" t="s">
        <v>3885</v>
      </c>
      <c r="C9" t="s">
        <v>3919</v>
      </c>
      <c r="E9">
        <v>26.3</v>
      </c>
      <c r="F9" s="35">
        <f t="shared" si="0"/>
        <v>16517.66</v>
      </c>
    </row>
    <row r="10" spans="1:6" x14ac:dyDescent="0.25">
      <c r="A10" s="31">
        <v>45521</v>
      </c>
      <c r="B10" t="s">
        <v>3885</v>
      </c>
      <c r="C10" t="s">
        <v>3920</v>
      </c>
      <c r="E10">
        <v>27.22</v>
      </c>
      <c r="F10" s="35">
        <f t="shared" si="0"/>
        <v>16544.88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8"/>
  <sheetViews>
    <sheetView topLeftCell="A4" workbookViewId="0">
      <selection activeCell="C15" sqref="C15"/>
    </sheetView>
  </sheetViews>
  <sheetFormatPr defaultRowHeight="12.5" x14ac:dyDescent="0.25"/>
  <cols>
    <col min="1" max="1" width="21.453125" bestFit="1" customWidth="1"/>
    <col min="2" max="2" width="13.36328125" bestFit="1" customWidth="1"/>
    <col min="3" max="3" width="15" bestFit="1" customWidth="1"/>
    <col min="4" max="18" width="23.5429687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5429687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81640625" bestFit="1" customWidth="1"/>
    <col min="42" max="42" width="5.81640625" bestFit="1" customWidth="1"/>
    <col min="43" max="45" width="6.81640625" bestFit="1" customWidth="1"/>
    <col min="46" max="46" width="5.81640625" bestFit="1" customWidth="1"/>
    <col min="47" max="49" width="6.8164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5429687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5429687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5429687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6328125" bestFit="1" customWidth="1"/>
    <col min="231" max="231" width="19.90625" bestFit="1" customWidth="1"/>
    <col min="232" max="232" width="20" bestFit="1" customWidth="1"/>
    <col min="233" max="233" width="18.36328125" bestFit="1" customWidth="1"/>
  </cols>
  <sheetData>
    <row r="3" spans="1:3" x14ac:dyDescent="0.25">
      <c r="A3" s="33" t="s">
        <v>2685</v>
      </c>
      <c r="B3" t="s">
        <v>2688</v>
      </c>
      <c r="C3" t="s">
        <v>2689</v>
      </c>
    </row>
    <row r="4" spans="1:3" x14ac:dyDescent="0.25">
      <c r="A4" s="34" t="s">
        <v>6</v>
      </c>
      <c r="B4" s="37"/>
      <c r="C4" s="37">
        <v>495.98</v>
      </c>
    </row>
    <row r="5" spans="1:3" x14ac:dyDescent="0.25">
      <c r="A5" s="34" t="s">
        <v>3872</v>
      </c>
      <c r="B5" s="37">
        <v>100.98</v>
      </c>
      <c r="C5" s="37"/>
    </row>
    <row r="6" spans="1:3" x14ac:dyDescent="0.25">
      <c r="A6" s="34" t="s">
        <v>10</v>
      </c>
      <c r="B6" s="37"/>
      <c r="C6" s="37">
        <v>500</v>
      </c>
    </row>
    <row r="7" spans="1:3" x14ac:dyDescent="0.25">
      <c r="A7" s="34" t="s">
        <v>8</v>
      </c>
      <c r="B7" s="37"/>
      <c r="C7" s="37">
        <v>916.6</v>
      </c>
    </row>
    <row r="8" spans="1:3" x14ac:dyDescent="0.25">
      <c r="A8" s="34" t="s">
        <v>5</v>
      </c>
      <c r="B8" s="37"/>
      <c r="C8" s="37">
        <v>235</v>
      </c>
    </row>
    <row r="9" spans="1:3" x14ac:dyDescent="0.25">
      <c r="A9" s="34" t="s">
        <v>3868</v>
      </c>
      <c r="B9" s="37">
        <v>3802.67</v>
      </c>
      <c r="C9" s="37"/>
    </row>
    <row r="10" spans="1:3" x14ac:dyDescent="0.25">
      <c r="A10" s="34" t="s">
        <v>3869</v>
      </c>
      <c r="B10" s="37"/>
      <c r="C10" s="37">
        <v>2632.5</v>
      </c>
    </row>
    <row r="11" spans="1:3" x14ac:dyDescent="0.25">
      <c r="A11" s="34" t="s">
        <v>0</v>
      </c>
      <c r="B11" s="37">
        <v>7447.9500000000016</v>
      </c>
      <c r="C11" s="37"/>
    </row>
    <row r="12" spans="1:3" x14ac:dyDescent="0.25">
      <c r="A12" s="34" t="s">
        <v>7</v>
      </c>
      <c r="B12" s="37"/>
      <c r="C12" s="37">
        <v>1981.52</v>
      </c>
    </row>
    <row r="13" spans="1:3" x14ac:dyDescent="0.25">
      <c r="A13" s="34" t="s">
        <v>3870</v>
      </c>
      <c r="B13" s="37"/>
      <c r="C13" s="37">
        <v>450</v>
      </c>
    </row>
    <row r="14" spans="1:3" x14ac:dyDescent="0.25">
      <c r="A14" s="34" t="s">
        <v>2687</v>
      </c>
      <c r="B14" s="37"/>
      <c r="C14" s="37"/>
    </row>
    <row r="15" spans="1:3" x14ac:dyDescent="0.25">
      <c r="A15" s="34" t="s">
        <v>1</v>
      </c>
      <c r="B15" s="37">
        <v>10582.48</v>
      </c>
      <c r="C15" s="37"/>
    </row>
    <row r="16" spans="1:3" x14ac:dyDescent="0.25">
      <c r="A16" s="34" t="s">
        <v>2013</v>
      </c>
      <c r="B16" s="37"/>
      <c r="C16" s="37">
        <v>773</v>
      </c>
    </row>
    <row r="17" spans="1:3" x14ac:dyDescent="0.25">
      <c r="A17" s="34" t="s">
        <v>3924</v>
      </c>
      <c r="B17" s="37"/>
      <c r="C17" s="37">
        <v>1500</v>
      </c>
    </row>
    <row r="18" spans="1:3" x14ac:dyDescent="0.25">
      <c r="A18" s="34" t="s">
        <v>3921</v>
      </c>
      <c r="B18" s="37"/>
      <c r="C18" s="37">
        <v>156.19999999999999</v>
      </c>
    </row>
    <row r="19" spans="1:3" x14ac:dyDescent="0.25">
      <c r="A19" s="34" t="s">
        <v>3922</v>
      </c>
      <c r="B19" s="37"/>
      <c r="C19" s="37">
        <v>18.5</v>
      </c>
    </row>
    <row r="20" spans="1:3" x14ac:dyDescent="0.25">
      <c r="A20" s="34" t="s">
        <v>3918</v>
      </c>
      <c r="B20" s="37"/>
      <c r="C20" s="37">
        <v>614.34</v>
      </c>
    </row>
    <row r="21" spans="1:3" x14ac:dyDescent="0.25">
      <c r="A21" s="34" t="s">
        <v>3923</v>
      </c>
      <c r="B21" s="37"/>
      <c r="C21" s="37">
        <v>1261.68</v>
      </c>
    </row>
    <row r="22" spans="1:3" x14ac:dyDescent="0.25">
      <c r="A22" s="34" t="s">
        <v>2686</v>
      </c>
      <c r="B22" s="37">
        <v>21934.080000000002</v>
      </c>
      <c r="C22" s="37">
        <v>11535.320000000002</v>
      </c>
    </row>
    <row r="24" spans="1:3" x14ac:dyDescent="0.25">
      <c r="A24" s="33" t="s">
        <v>2685</v>
      </c>
      <c r="B24" t="s">
        <v>2688</v>
      </c>
      <c r="C24" t="s">
        <v>2689</v>
      </c>
    </row>
    <row r="25" spans="1:3" x14ac:dyDescent="0.25">
      <c r="A25" s="34" t="s">
        <v>3929</v>
      </c>
      <c r="B25" s="37">
        <v>6507.65</v>
      </c>
      <c r="C25" s="37">
        <v>6619.18</v>
      </c>
    </row>
    <row r="26" spans="1:3" x14ac:dyDescent="0.25">
      <c r="A26" s="34" t="s">
        <v>3930</v>
      </c>
      <c r="B26" s="37">
        <v>7977.5000000000009</v>
      </c>
      <c r="C26" s="37">
        <v>223</v>
      </c>
    </row>
    <row r="27" spans="1:3" x14ac:dyDescent="0.25">
      <c r="A27" s="34" t="s">
        <v>2687</v>
      </c>
      <c r="B27" s="37">
        <v>7448.9300000000012</v>
      </c>
      <c r="C27" s="37">
        <v>4693.1399999999994</v>
      </c>
    </row>
    <row r="28" spans="1:3" x14ac:dyDescent="0.25">
      <c r="A28" s="34" t="s">
        <v>2686</v>
      </c>
      <c r="B28" s="37">
        <v>21934.080000000002</v>
      </c>
      <c r="C28" s="37">
        <v>11535.32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2024-09-12T14:00:33Z</dcterms:modified>
</cp:coreProperties>
</file>