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ddubi\Downloads\"/>
    </mc:Choice>
  </mc:AlternateContent>
  <xr:revisionPtr revIDLastSave="0" documentId="13_ncr:1_{6E65E7DC-25D7-4E75-B763-DE07DE8BD0BF}" xr6:coauthVersionLast="47" xr6:coauthVersionMax="47" xr10:uidLastSave="{00000000-0000-0000-0000-000000000000}"/>
  <bookViews>
    <workbookView xWindow="4230" yWindow="3000" windowWidth="21600" windowHeight="11295" tabRatio="500" xr2:uid="{00000000-000D-0000-FFFF-FFFF00000000}"/>
  </bookViews>
  <sheets>
    <sheet name="Voltage Regulator" sheetId="1" r:id="rId1"/>
    <sheet name="Current Reg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E5" i="2"/>
  <c r="B8" i="1"/>
  <c r="C9" i="1"/>
  <c r="C11" i="1" s="1"/>
  <c r="E11" i="1" s="1"/>
  <c r="C7" i="1"/>
  <c r="E7" i="1" s="1"/>
</calcChain>
</file>

<file path=xl/sharedStrings.xml><?xml version="1.0" encoding="utf-8"?>
<sst xmlns="http://schemas.openxmlformats.org/spreadsheetml/2006/main" count="33" uniqueCount="23">
  <si>
    <t>V</t>
  </si>
  <si>
    <t>Supply Voltage</t>
  </si>
  <si>
    <t>Vout</t>
  </si>
  <si>
    <t>Iout</t>
  </si>
  <si>
    <t xml:space="preserve">mA </t>
  </si>
  <si>
    <t>Desired Output Voltage</t>
  </si>
  <si>
    <t>Desired Output Current</t>
  </si>
  <si>
    <t>W</t>
  </si>
  <si>
    <t>LM317 Voltage Regulator Resistor Value Calculator</t>
  </si>
  <si>
    <t>Vin</t>
  </si>
  <si>
    <t>R2</t>
  </si>
  <si>
    <t>R1</t>
  </si>
  <si>
    <t>P</t>
  </si>
  <si>
    <t>Power from voltage regulator</t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</si>
  <si>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Calibri"/>
        <family val="2"/>
      </rPr>
      <t>ja</t>
    </r>
  </si>
  <si>
    <t>°C/W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</si>
  <si>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>T</t>
    </r>
  </si>
  <si>
    <t>°C</t>
  </si>
  <si>
    <t>Thermal resistance coefficient</t>
  </si>
  <si>
    <t>Desired Current Limit</t>
  </si>
  <si>
    <t>I_limit</t>
  </si>
  <si>
    <t>LM317 Current Regulator Resistor Value Calculator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</si>
  <si>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Texas Instruments Inc. LM317 3-Terminal Adjustable Regulator. LM317 datasheet SLVS044X. 2016, September 1997 [Revised September 2016].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</si>
</sst>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2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297181</xdr:colOff>
      <xdr:row>23</xdr:row>
      <xdr:rowOff>114301</xdr:rowOff>
    </xdr:from>
    <xdr:to>
      <xdr:col>6</xdr:col>
      <xdr:colOff>121920</xdr:colOff>
      <xdr:row>35</xdr:row>
      <xdr:rowOff>177935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7934" t="34215" r="28093" b="20966"/>
        <a:stretch/>
      </xdr:blipFill>
      <xdr:spPr>
        <a:xfrm>
          <a:off x="502921" y="4823461"/>
          <a:ext cx="4015739" cy="2441074"/>
        </a:xfrm>
        <a:prstGeom prst="rect">
          <a:avLst/>
        </a:prstGeom>
      </xdr:spPr>
    </xdr:pic>
    <xdr:clientData/>
  </xdr:twoCellAnchor>
  <xdr:twoCellAnchor editAs="oneCell">
    <xdr:from>
      <xdr:col>1</xdr:col>
      <xdr:colOff>236220</xdr:colOff>
      <xdr:row>11</xdr:row>
      <xdr:rowOff>68580</xdr:rowOff>
    </xdr:from>
    <xdr:to>
      <xdr:col>6</xdr:col>
      <xdr:colOff>807720</xdr:colOff>
      <xdr:row>23</xdr:row>
      <xdr:rowOff>81590</xdr:rowOff>
    </xdr:to>
    <xdr:pic>
      <xdr:nvPicPr>
        <xdr:cNvPr id="51" name="Picture 50" descr="C:\Users\David Dubins\Dropbox\Labs\PHC435 Lab\Admin\Scans\161018_145254_10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97" t="26199" r="11160" b="45484"/>
        <a:stretch/>
      </xdr:blipFill>
      <xdr:spPr bwMode="auto">
        <a:xfrm>
          <a:off x="441960" y="2400300"/>
          <a:ext cx="4762500" cy="23904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6</xdr:row>
      <xdr:rowOff>60960</xdr:rowOff>
    </xdr:from>
    <xdr:to>
      <xdr:col>6</xdr:col>
      <xdr:colOff>175257</xdr:colOff>
      <xdr:row>13</xdr:row>
      <xdr:rowOff>182879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9191" t="64769" r="30729" b="17556"/>
        <a:stretch/>
      </xdr:blipFill>
      <xdr:spPr>
        <a:xfrm>
          <a:off x="274320" y="1562100"/>
          <a:ext cx="4305297" cy="1508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E38"/>
  <sheetViews>
    <sheetView tabSelected="1" workbookViewId="0">
      <selection activeCell="C3" sqref="C3"/>
    </sheetView>
  </sheetViews>
  <sheetFormatPr defaultColWidth="11" defaultRowHeight="15.75" x14ac:dyDescent="0.25"/>
  <cols>
    <col min="1" max="1" width="2.75" style="2" customWidth="1"/>
    <col min="2" max="16384" width="11" style="2"/>
  </cols>
  <sheetData>
    <row r="1" spans="2:5" ht="23.25" x14ac:dyDescent="0.35">
      <c r="B1" s="1" t="s">
        <v>8</v>
      </c>
    </row>
    <row r="2" spans="2:5" ht="16.5" thickBot="1" x14ac:dyDescent="0.3"/>
    <row r="3" spans="2:5" ht="16.5" thickBot="1" x14ac:dyDescent="0.3">
      <c r="B3" s="2" t="s">
        <v>9</v>
      </c>
      <c r="C3" s="3">
        <v>5</v>
      </c>
      <c r="D3" s="2" t="s">
        <v>0</v>
      </c>
      <c r="E3" s="2" t="s">
        <v>1</v>
      </c>
    </row>
    <row r="4" spans="2:5" ht="16.5" thickBot="1" x14ac:dyDescent="0.3">
      <c r="B4" s="2" t="s">
        <v>2</v>
      </c>
      <c r="C4" s="4">
        <v>1.5</v>
      </c>
      <c r="D4" s="2" t="s">
        <v>0</v>
      </c>
      <c r="E4" s="2" t="s">
        <v>5</v>
      </c>
    </row>
    <row r="5" spans="2:5" ht="16.5" thickBot="1" x14ac:dyDescent="0.3">
      <c r="B5" s="2" t="s">
        <v>3</v>
      </c>
      <c r="C5" s="5">
        <v>50</v>
      </c>
      <c r="D5" s="2" t="s">
        <v>4</v>
      </c>
      <c r="E5" s="2" t="s">
        <v>6</v>
      </c>
    </row>
    <row r="6" spans="2:5" ht="16.5" thickBot="1" x14ac:dyDescent="0.3">
      <c r="B6" s="2" t="s">
        <v>11</v>
      </c>
      <c r="C6" s="4">
        <v>240</v>
      </c>
      <c r="D6" s="7" t="s">
        <v>7</v>
      </c>
    </row>
    <row r="7" spans="2:5" x14ac:dyDescent="0.25">
      <c r="B7" s="2" t="s">
        <v>10</v>
      </c>
      <c r="C7" s="6">
        <f>C6*(C4-1.25)/1.25</f>
        <v>48</v>
      </c>
      <c r="D7" s="7" t="s">
        <v>7</v>
      </c>
      <c r="E7" s="10" t="str">
        <f>IF(C7&lt;1000,"Use a 1K trip pot and adjust to desired Vout.",IF(C7&gt;1000,"Use a 10K trim pot and adjust to desired Vout.",""))</f>
        <v>Use a 1K trip pot and adjust to desired Vout.</v>
      </c>
    </row>
    <row r="8" spans="2:5" x14ac:dyDescent="0.25">
      <c r="B8" s="9" t="str">
        <f>IF((C3-C4)&lt;2,"WARNING: Vout-Vin&lt;2V. Increase input voltage, or select another strategy.","")</f>
        <v/>
      </c>
    </row>
    <row r="9" spans="2:5" ht="16.5" thickBot="1" x14ac:dyDescent="0.3">
      <c r="B9" s="2" t="s">
        <v>12</v>
      </c>
      <c r="C9" s="6">
        <f>(C3-C4)*(C5/1000)</f>
        <v>0.17500000000000002</v>
      </c>
      <c r="D9" s="2" t="s">
        <v>7</v>
      </c>
      <c r="E9" s="2" t="s">
        <v>13</v>
      </c>
    </row>
    <row r="10" spans="2:5" ht="16.5" thickBot="1" x14ac:dyDescent="0.3">
      <c r="B10" s="8" t="s">
        <v>14</v>
      </c>
      <c r="C10" s="4">
        <v>50</v>
      </c>
      <c r="D10" s="2" t="s">
        <v>15</v>
      </c>
      <c r="E10" s="2" t="s">
        <v>18</v>
      </c>
    </row>
    <row r="11" spans="2:5" x14ac:dyDescent="0.25">
      <c r="B11" s="8" t="s">
        <v>16</v>
      </c>
      <c r="C11" s="6">
        <f>C10*C9</f>
        <v>8.75</v>
      </c>
      <c r="D11" s="2" t="s">
        <v>17</v>
      </c>
      <c r="E11" s="9" t="str">
        <f>IF(OR(C11&gt;150,C9&gt;0.5),"HEAT SINK RECOMMENDED","NO HEAT SINK REQUIRED")</f>
        <v>NO HEAT SINK REQUIRED</v>
      </c>
    </row>
    <row r="13" spans="2:5" x14ac:dyDescent="0.25">
      <c r="C13" s="6"/>
    </row>
    <row r="14" spans="2:5" x14ac:dyDescent="0.25">
      <c r="C14" s="6"/>
    </row>
    <row r="15" spans="2:5" x14ac:dyDescent="0.25">
      <c r="C15" s="6"/>
    </row>
    <row r="16" spans="2:5" x14ac:dyDescent="0.25">
      <c r="C16" s="6"/>
    </row>
    <row r="17" spans="3:3" x14ac:dyDescent="0.25">
      <c r="C17" s="6"/>
    </row>
    <row r="38" spans="2:2" x14ac:dyDescent="0.25">
      <c r="B38" s="2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E15"/>
  <sheetViews>
    <sheetView workbookViewId="0">
      <selection activeCell="C3" sqref="C3"/>
    </sheetView>
  </sheetViews>
  <sheetFormatPr defaultColWidth="11" defaultRowHeight="15.75" x14ac:dyDescent="0.25"/>
  <cols>
    <col min="1" max="1" width="2.75" style="2" customWidth="1"/>
    <col min="2" max="16384" width="11" style="2"/>
  </cols>
  <sheetData>
    <row r="1" spans="2:5" ht="23.25" x14ac:dyDescent="0.35">
      <c r="B1" s="11" t="s">
        <v>21</v>
      </c>
    </row>
    <row r="2" spans="2:5" ht="16.5" thickBot="1" x14ac:dyDescent="0.3"/>
    <row r="3" spans="2:5" ht="16.5" thickBot="1" x14ac:dyDescent="0.3">
      <c r="B3" s="2" t="s">
        <v>9</v>
      </c>
      <c r="C3" s="4">
        <v>9</v>
      </c>
      <c r="D3" s="2" t="s">
        <v>0</v>
      </c>
      <c r="E3" s="2" t="s">
        <v>1</v>
      </c>
    </row>
    <row r="4" spans="2:5" ht="16.5" thickBot="1" x14ac:dyDescent="0.3">
      <c r="B4" s="2" t="s">
        <v>20</v>
      </c>
      <c r="C4" s="5">
        <v>10</v>
      </c>
      <c r="D4" s="2" t="s">
        <v>4</v>
      </c>
      <c r="E4" s="2" t="s">
        <v>19</v>
      </c>
    </row>
    <row r="5" spans="2:5" x14ac:dyDescent="0.25">
      <c r="B5" s="2" t="s">
        <v>11</v>
      </c>
      <c r="C5" s="6">
        <f>1.25/(C4/1000)</f>
        <v>125</v>
      </c>
      <c r="D5" s="7" t="s">
        <v>7</v>
      </c>
      <c r="E5" s="10" t="str">
        <f>IF(C5&lt;1000,"Use a 1K trip pot and adjust to desired I_out.",IF(C5&gt;1000,"Use a 10K trim pot and adjust to desired I_out.",""))</f>
        <v>Use a 1K trip pot and adjust to desired I_out.</v>
      </c>
    </row>
    <row r="7" spans="2:5" x14ac:dyDescent="0.25">
      <c r="C7" s="6"/>
    </row>
    <row r="8" spans="2:5" x14ac:dyDescent="0.25">
      <c r="C8" s="6"/>
    </row>
    <row r="9" spans="2:5" x14ac:dyDescent="0.25">
      <c r="C9" s="6"/>
    </row>
    <row r="10" spans="2:5" x14ac:dyDescent="0.25">
      <c r="C10" s="6"/>
    </row>
    <row r="11" spans="2:5" x14ac:dyDescent="0.25">
      <c r="C11" s="6"/>
    </row>
    <row r="15" spans="2:5" x14ac:dyDescent="0.25">
      <c r="B15" s="2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Regulator</vt:lpstr>
      <vt:lpstr>Current Regulator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dndubins@yahoo.ca</dc:creator>
  <cp:lastModifiedBy>David Dubins</cp:lastModifiedBy>
  <cp:lastPrinted>2015-12-10T21:20:31Z</cp:lastPrinted>
  <dcterms:created xsi:type="dcterms:W3CDTF">2015-11-08T01:40:22Z</dcterms:created>
  <dcterms:modified xsi:type="dcterms:W3CDTF">2025-02-25T17:23:02Z</dcterms:modified>
</cp:coreProperties>
</file>