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V\GONG\InformationGainReal3\"/>
    </mc:Choice>
  </mc:AlternateContent>
  <bookViews>
    <workbookView xWindow="0" yWindow="0" windowWidth="28860" windowHeight="8955"/>
  </bookViews>
  <sheets>
    <sheet name="check_attributes" sheetId="1" r:id="rId1"/>
  </sheets>
  <calcPr calcId="0"/>
</workbook>
</file>

<file path=xl/calcChain.xml><?xml version="1.0" encoding="utf-8"?>
<calcChain xmlns="http://schemas.openxmlformats.org/spreadsheetml/2006/main">
  <c r="D1" i="1" l="1"/>
  <c r="E1" i="1"/>
  <c r="D2" i="1"/>
  <c r="E2" i="1"/>
  <c r="D3" i="1"/>
  <c r="E3" i="1"/>
  <c r="F3" i="1"/>
  <c r="G3" i="1"/>
  <c r="H3" i="1"/>
  <c r="D4" i="1"/>
  <c r="E4" i="1"/>
  <c r="F4" i="1"/>
  <c r="D5" i="1"/>
  <c r="E5" i="1"/>
  <c r="D6" i="1"/>
  <c r="E6" i="1"/>
  <c r="F6" i="1"/>
  <c r="G6" i="1"/>
  <c r="H6" i="1"/>
  <c r="I6" i="1"/>
  <c r="J6" i="1"/>
  <c r="K6" i="1"/>
  <c r="L6" i="1"/>
  <c r="D7" i="1"/>
  <c r="E7" i="1"/>
  <c r="D8" i="1"/>
  <c r="E8" i="1"/>
  <c r="F8" i="1"/>
  <c r="G8" i="1"/>
  <c r="D9" i="1"/>
  <c r="E9" i="1"/>
  <c r="F9" i="1"/>
  <c r="D10" i="1"/>
  <c r="E10" i="1"/>
  <c r="D11" i="1"/>
  <c r="E11" i="1"/>
  <c r="F11" i="1"/>
  <c r="G11" i="1"/>
  <c r="D12" i="1"/>
  <c r="E12" i="1"/>
  <c r="F12" i="1"/>
  <c r="G12" i="1"/>
  <c r="H12" i="1"/>
  <c r="D13" i="1"/>
  <c r="E13" i="1"/>
  <c r="F13" i="1"/>
  <c r="D14" i="1"/>
  <c r="E14" i="1"/>
  <c r="F14" i="1"/>
  <c r="D15" i="1"/>
  <c r="E15" i="1"/>
  <c r="D16" i="1"/>
  <c r="E16" i="1"/>
  <c r="F16" i="1"/>
  <c r="G16" i="1"/>
  <c r="H16" i="1"/>
  <c r="D17" i="1"/>
  <c r="E17" i="1"/>
  <c r="F17" i="1"/>
  <c r="G17" i="1"/>
  <c r="D18" i="1"/>
  <c r="E18" i="1"/>
  <c r="F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D27" i="1"/>
  <c r="E27" i="1"/>
  <c r="F27" i="1"/>
  <c r="G27" i="1"/>
  <c r="D28" i="1"/>
  <c r="E28" i="1"/>
  <c r="F28" i="1"/>
  <c r="D29" i="1"/>
  <c r="E29" i="1"/>
  <c r="F29" i="1"/>
  <c r="G29" i="1"/>
  <c r="H29" i="1"/>
  <c r="D30" i="1"/>
  <c r="E30" i="1"/>
  <c r="F30" i="1"/>
  <c r="D31" i="1"/>
  <c r="E31" i="1"/>
  <c r="F31" i="1"/>
  <c r="G31" i="1"/>
  <c r="H31" i="1"/>
  <c r="I31" i="1"/>
  <c r="J31" i="1"/>
  <c r="D32" i="1"/>
  <c r="E32" i="1"/>
  <c r="D33" i="1"/>
  <c r="E33" i="1"/>
  <c r="F33" i="1"/>
  <c r="G33" i="1"/>
  <c r="H33" i="1"/>
  <c r="I33" i="1"/>
  <c r="J33" i="1"/>
  <c r="D34" i="1"/>
  <c r="E34" i="1"/>
  <c r="F34" i="1"/>
  <c r="D35" i="1"/>
  <c r="E35" i="1"/>
  <c r="F35" i="1"/>
  <c r="G35" i="1"/>
  <c r="D36" i="1"/>
  <c r="E36" i="1"/>
  <c r="F36" i="1"/>
  <c r="D37" i="1"/>
  <c r="E37" i="1"/>
  <c r="F37" i="1"/>
  <c r="D38" i="1"/>
  <c r="E38" i="1"/>
  <c r="F38" i="1"/>
  <c r="G38" i="1"/>
  <c r="D39" i="1"/>
  <c r="E39" i="1"/>
  <c r="F39" i="1"/>
  <c r="G39" i="1"/>
  <c r="H39" i="1"/>
  <c r="I39" i="1"/>
  <c r="J39" i="1"/>
  <c r="K39" i="1"/>
  <c r="L39" i="1"/>
  <c r="D40" i="1"/>
  <c r="E40" i="1"/>
  <c r="D41" i="1"/>
  <c r="E41" i="1"/>
  <c r="F41" i="1"/>
  <c r="G41" i="1"/>
  <c r="H41" i="1"/>
  <c r="I41" i="1"/>
  <c r="J41" i="1"/>
  <c r="D42" i="1"/>
  <c r="E42" i="1"/>
  <c r="D43" i="1"/>
  <c r="E43" i="1"/>
  <c r="F43" i="1"/>
  <c r="G43" i="1"/>
  <c r="D44" i="1"/>
  <c r="E44" i="1"/>
  <c r="F44" i="1"/>
  <c r="D45" i="1"/>
  <c r="E45" i="1"/>
  <c r="F45" i="1"/>
  <c r="G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D47" i="1"/>
  <c r="E47" i="1"/>
  <c r="F47" i="1"/>
  <c r="G47" i="1"/>
  <c r="H47" i="1"/>
  <c r="D48" i="1"/>
  <c r="E48" i="1"/>
  <c r="D49" i="1"/>
  <c r="E49" i="1"/>
  <c r="F49" i="1"/>
  <c r="D50" i="1"/>
  <c r="E50" i="1"/>
  <c r="D51" i="1"/>
  <c r="E51" i="1"/>
  <c r="D52" i="1"/>
  <c r="E52" i="1"/>
  <c r="F52" i="1"/>
  <c r="D53" i="1"/>
  <c r="E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D56" i="1"/>
  <c r="E56" i="1"/>
  <c r="F56" i="1"/>
  <c r="D57" i="1"/>
  <c r="E57" i="1"/>
  <c r="F57" i="1"/>
  <c r="D58" i="1"/>
  <c r="E58" i="1"/>
  <c r="D59" i="1"/>
  <c r="E59" i="1"/>
  <c r="F59" i="1"/>
  <c r="G59" i="1"/>
  <c r="H59" i="1"/>
  <c r="I59" i="1"/>
  <c r="J59" i="1"/>
  <c r="D60" i="1"/>
  <c r="E60" i="1"/>
  <c r="F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D64" i="1"/>
  <c r="E64" i="1"/>
  <c r="F64" i="1"/>
  <c r="G64" i="1"/>
  <c r="D65" i="1"/>
  <c r="E65" i="1"/>
  <c r="F65" i="1"/>
  <c r="D66" i="1"/>
  <c r="E66" i="1"/>
  <c r="F66" i="1"/>
  <c r="G66" i="1"/>
  <c r="H66" i="1"/>
  <c r="D67" i="1"/>
  <c r="E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D71" i="1"/>
  <c r="E71" i="1"/>
  <c r="F71" i="1"/>
  <c r="G71" i="1"/>
  <c r="H71" i="1"/>
  <c r="D72" i="1"/>
  <c r="E72" i="1"/>
  <c r="F72" i="1"/>
  <c r="D73" i="1"/>
  <c r="E73" i="1"/>
  <c r="D74" i="1"/>
  <c r="E74" i="1"/>
  <c r="F74" i="1"/>
  <c r="G74" i="1"/>
  <c r="H74" i="1"/>
  <c r="I74" i="1"/>
  <c r="J74" i="1"/>
  <c r="K74" i="1"/>
  <c r="L74" i="1"/>
  <c r="M74" i="1"/>
  <c r="N74" i="1"/>
  <c r="D75" i="1"/>
  <c r="E75" i="1"/>
  <c r="F75" i="1"/>
  <c r="G75" i="1"/>
  <c r="H75" i="1"/>
  <c r="D76" i="1"/>
  <c r="E76" i="1"/>
  <c r="F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D79" i="1"/>
  <c r="E79" i="1"/>
  <c r="F79" i="1"/>
  <c r="G79" i="1"/>
  <c r="H79" i="1"/>
  <c r="I79" i="1"/>
  <c r="J79" i="1"/>
  <c r="D80" i="1"/>
  <c r="E80" i="1"/>
  <c r="F80" i="1"/>
  <c r="G80" i="1"/>
  <c r="D81" i="1"/>
  <c r="E81" i="1"/>
  <c r="F81" i="1"/>
  <c r="G81" i="1"/>
  <c r="H81" i="1"/>
  <c r="I81" i="1"/>
  <c r="D82" i="1"/>
  <c r="E82" i="1"/>
  <c r="F82" i="1"/>
  <c r="D83" i="1"/>
  <c r="D84" i="1"/>
  <c r="E84" i="1"/>
  <c r="F84" i="1"/>
  <c r="G84" i="1"/>
  <c r="D85" i="1"/>
  <c r="E85" i="1"/>
  <c r="F85" i="1"/>
  <c r="G85" i="1"/>
  <c r="D86" i="1"/>
  <c r="E86" i="1"/>
  <c r="D87" i="1"/>
  <c r="E87" i="1"/>
  <c r="F87" i="1"/>
  <c r="G87" i="1"/>
  <c r="H87" i="1"/>
  <c r="D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D92" i="1"/>
  <c r="E92" i="1"/>
  <c r="F92" i="1"/>
  <c r="G92" i="1"/>
  <c r="H92" i="1"/>
  <c r="I92" i="1"/>
  <c r="J92" i="1"/>
  <c r="K92" i="1"/>
  <c r="L92" i="1"/>
  <c r="D93" i="1"/>
  <c r="E93" i="1"/>
  <c r="F93" i="1"/>
  <c r="D94" i="1"/>
  <c r="E94" i="1"/>
  <c r="F94" i="1"/>
  <c r="G94" i="1"/>
  <c r="D95" i="1"/>
  <c r="E95" i="1"/>
  <c r="F95" i="1"/>
  <c r="D96" i="1"/>
  <c r="E96" i="1"/>
  <c r="F96" i="1"/>
  <c r="D97" i="1"/>
  <c r="D98" i="1"/>
  <c r="E98" i="1"/>
  <c r="F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D100" i="1"/>
  <c r="E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D102" i="1"/>
  <c r="E102" i="1"/>
  <c r="F102" i="1"/>
  <c r="G102" i="1"/>
  <c r="D103" i="1"/>
  <c r="E103" i="1"/>
  <c r="F103" i="1"/>
  <c r="G103" i="1"/>
  <c r="D104" i="1"/>
  <c r="E104" i="1"/>
  <c r="D105" i="1"/>
  <c r="E105" i="1"/>
  <c r="F105" i="1"/>
  <c r="G105" i="1"/>
  <c r="H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D114" i="1"/>
  <c r="E114" i="1"/>
  <c r="F114" i="1"/>
  <c r="D115" i="1"/>
  <c r="E115" i="1"/>
  <c r="F115" i="1"/>
  <c r="G115" i="1"/>
  <c r="H115" i="1"/>
  <c r="I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H118" i="1"/>
  <c r="D119" i="1"/>
  <c r="E119" i="1"/>
  <c r="F119" i="1"/>
  <c r="G119" i="1"/>
  <c r="D120" i="1"/>
  <c r="E120" i="1"/>
  <c r="F120" i="1"/>
  <c r="D121" i="1"/>
  <c r="E121" i="1"/>
  <c r="D122" i="1"/>
  <c r="E122" i="1"/>
  <c r="F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D127" i="1"/>
  <c r="E127" i="1"/>
  <c r="F127" i="1"/>
  <c r="G127" i="1"/>
  <c r="H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D129" i="1"/>
  <c r="E129" i="1"/>
  <c r="F129" i="1"/>
  <c r="D130" i="1"/>
  <c r="E130" i="1"/>
  <c r="F130" i="1"/>
  <c r="D131" i="1"/>
  <c r="E131" i="1"/>
  <c r="F131" i="1"/>
  <c r="G131" i="1"/>
  <c r="H131" i="1"/>
  <c r="D132" i="1"/>
  <c r="D133" i="1"/>
  <c r="E133" i="1"/>
  <c r="F133" i="1"/>
  <c r="G133" i="1"/>
  <c r="H133" i="1"/>
  <c r="D134" i="1"/>
  <c r="E134" i="1"/>
  <c r="D135" i="1"/>
  <c r="E135" i="1"/>
  <c r="F135" i="1"/>
  <c r="D136" i="1"/>
  <c r="E136" i="1"/>
  <c r="F136" i="1"/>
  <c r="G136" i="1"/>
  <c r="D137" i="1"/>
  <c r="E137" i="1"/>
  <c r="F137" i="1"/>
  <c r="D138" i="1"/>
  <c r="E138" i="1"/>
  <c r="F138" i="1"/>
  <c r="G138" i="1"/>
  <c r="H138" i="1"/>
  <c r="I138" i="1"/>
  <c r="D139" i="1"/>
  <c r="E139" i="1"/>
  <c r="F139" i="1"/>
  <c r="G139" i="1"/>
  <c r="D140" i="1"/>
  <c r="E140" i="1"/>
  <c r="F140" i="1"/>
  <c r="D141" i="1"/>
  <c r="E141" i="1"/>
  <c r="D142" i="1"/>
  <c r="E142" i="1"/>
  <c r="F142" i="1"/>
  <c r="G142" i="1"/>
  <c r="H142" i="1"/>
  <c r="I142" i="1"/>
  <c r="J142" i="1"/>
  <c r="K142" i="1"/>
  <c r="L142" i="1"/>
  <c r="M142" i="1"/>
  <c r="N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G146" i="1"/>
  <c r="H146" i="1"/>
  <c r="I146" i="1"/>
  <c r="D147" i="1"/>
  <c r="E147" i="1"/>
  <c r="F147" i="1"/>
  <c r="G147" i="1"/>
  <c r="H147" i="1"/>
  <c r="D148" i="1"/>
  <c r="E148" i="1"/>
  <c r="D149" i="1"/>
  <c r="E149" i="1"/>
  <c r="F149" i="1"/>
  <c r="G149" i="1"/>
  <c r="H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H152" i="1"/>
  <c r="D153" i="1"/>
  <c r="E153" i="1"/>
  <c r="F153" i="1"/>
  <c r="G153" i="1"/>
  <c r="H153" i="1"/>
  <c r="I153" i="1"/>
  <c r="J153" i="1"/>
  <c r="D154" i="1"/>
  <c r="D155" i="1"/>
  <c r="E155" i="1"/>
  <c r="F155" i="1"/>
  <c r="D156" i="1"/>
  <c r="E156" i="1"/>
  <c r="F156" i="1"/>
  <c r="G156" i="1"/>
  <c r="D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G161" i="1"/>
  <c r="H161" i="1"/>
  <c r="I161" i="1"/>
  <c r="J161" i="1"/>
  <c r="K161" i="1"/>
  <c r="L161" i="1"/>
  <c r="D162" i="1"/>
  <c r="E162" i="1"/>
  <c r="F162" i="1"/>
  <c r="G162" i="1"/>
  <c r="H162" i="1"/>
  <c r="D163" i="1"/>
  <c r="E163" i="1"/>
  <c r="F163" i="1"/>
  <c r="G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D165" i="1"/>
  <c r="E165" i="1"/>
  <c r="F165" i="1"/>
  <c r="D166" i="1"/>
  <c r="E166" i="1"/>
  <c r="F166" i="1"/>
  <c r="G166" i="1"/>
  <c r="D167" i="1"/>
  <c r="E167" i="1"/>
  <c r="F167" i="1"/>
  <c r="G167" i="1"/>
  <c r="H167" i="1"/>
  <c r="I167" i="1"/>
  <c r="J167" i="1"/>
  <c r="K167" i="1"/>
  <c r="L167" i="1"/>
  <c r="D168" i="1"/>
  <c r="E168" i="1"/>
  <c r="F168" i="1"/>
  <c r="D169" i="1"/>
  <c r="E169" i="1"/>
  <c r="F169" i="1"/>
  <c r="G169" i="1"/>
  <c r="H169" i="1"/>
  <c r="D170" i="1"/>
  <c r="E170" i="1"/>
  <c r="F170" i="1"/>
  <c r="G170" i="1"/>
  <c r="D171" i="1"/>
  <c r="E171" i="1"/>
  <c r="F171" i="1"/>
  <c r="G171" i="1"/>
  <c r="D172" i="1"/>
  <c r="E172" i="1"/>
  <c r="F172" i="1"/>
  <c r="D173" i="1"/>
  <c r="E173" i="1"/>
  <c r="F173" i="1"/>
  <c r="G173" i="1"/>
  <c r="H173" i="1"/>
  <c r="I173" i="1"/>
  <c r="J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D175" i="1"/>
  <c r="E175" i="1"/>
  <c r="F175" i="1"/>
  <c r="G175" i="1"/>
  <c r="D176" i="1"/>
  <c r="E176" i="1"/>
  <c r="D177" i="1"/>
  <c r="E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D179" i="1"/>
  <c r="E179" i="1"/>
  <c r="F179" i="1"/>
  <c r="D180" i="1"/>
  <c r="E180" i="1"/>
  <c r="F180" i="1"/>
  <c r="G180" i="1"/>
  <c r="D181" i="1"/>
  <c r="E181" i="1"/>
  <c r="F181" i="1"/>
  <c r="D182" i="1"/>
  <c r="E182" i="1"/>
  <c r="D183" i="1"/>
  <c r="E183" i="1"/>
  <c r="F183" i="1"/>
  <c r="D184" i="1"/>
  <c r="E184" i="1"/>
  <c r="D185" i="1"/>
  <c r="E185" i="1"/>
  <c r="F185" i="1"/>
  <c r="D186" i="1"/>
  <c r="E186" i="1"/>
  <c r="F186" i="1"/>
  <c r="G186" i="1"/>
  <c r="H186" i="1"/>
  <c r="D188" i="1"/>
  <c r="E188" i="1"/>
  <c r="F188" i="1"/>
  <c r="G188" i="1"/>
  <c r="H188" i="1"/>
  <c r="D189" i="1"/>
  <c r="E189" i="1"/>
  <c r="F189" i="1"/>
  <c r="D190" i="1"/>
  <c r="E190" i="1"/>
  <c r="F190" i="1"/>
  <c r="G190" i="1"/>
  <c r="H190" i="1"/>
  <c r="I190" i="1"/>
  <c r="J190" i="1"/>
  <c r="D191" i="1"/>
  <c r="E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H195" i="1"/>
  <c r="I195" i="1"/>
  <c r="J195" i="1"/>
  <c r="K195" i="1"/>
  <c r="L195" i="1"/>
  <c r="D196" i="1"/>
  <c r="E196" i="1"/>
  <c r="F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H199" i="1"/>
  <c r="D200" i="1"/>
  <c r="E200" i="1"/>
  <c r="F200" i="1"/>
  <c r="G200" i="1"/>
  <c r="D201" i="1"/>
  <c r="E201" i="1"/>
  <c r="D202" i="1"/>
  <c r="E202" i="1"/>
  <c r="F202" i="1"/>
  <c r="G202" i="1"/>
  <c r="H202" i="1"/>
  <c r="D203" i="1"/>
  <c r="E203" i="1"/>
  <c r="F203" i="1"/>
  <c r="D204" i="1"/>
  <c r="E204" i="1"/>
  <c r="F204" i="1"/>
  <c r="G204" i="1"/>
  <c r="H204" i="1"/>
  <c r="I204" i="1"/>
  <c r="J204" i="1"/>
  <c r="D205" i="1"/>
  <c r="E205" i="1"/>
  <c r="F205" i="1"/>
  <c r="G205" i="1"/>
  <c r="H205" i="1"/>
  <c r="D206" i="1"/>
  <c r="E206" i="1"/>
  <c r="F206" i="1"/>
  <c r="G206" i="1"/>
  <c r="H206" i="1"/>
  <c r="D207" i="1"/>
  <c r="E207" i="1"/>
  <c r="F207" i="1"/>
  <c r="G207" i="1"/>
  <c r="D208" i="1"/>
  <c r="E208" i="1"/>
  <c r="D209" i="1"/>
  <c r="E209" i="1"/>
  <c r="F209" i="1"/>
  <c r="G209" i="1"/>
  <c r="H209" i="1"/>
  <c r="D210" i="1"/>
  <c r="E210" i="1"/>
  <c r="F210" i="1"/>
  <c r="D211" i="1"/>
  <c r="E211" i="1"/>
  <c r="F211" i="1"/>
  <c r="G211" i="1"/>
  <c r="H211" i="1"/>
  <c r="I211" i="1"/>
  <c r="J211" i="1"/>
  <c r="D212" i="1"/>
  <c r="E212" i="1"/>
  <c r="F212" i="1"/>
  <c r="D213" i="1"/>
  <c r="E213" i="1"/>
  <c r="F213" i="1"/>
  <c r="G213" i="1"/>
  <c r="H213" i="1"/>
  <c r="I213" i="1"/>
  <c r="J213" i="1"/>
  <c r="D214" i="1"/>
  <c r="E214" i="1"/>
  <c r="F214" i="1"/>
  <c r="G214" i="1"/>
  <c r="D215" i="1"/>
  <c r="E215" i="1"/>
  <c r="D216" i="1"/>
  <c r="E216" i="1"/>
  <c r="F216" i="1"/>
  <c r="G216" i="1"/>
  <c r="H216" i="1"/>
  <c r="I216" i="1"/>
  <c r="D217" i="1"/>
  <c r="E217" i="1"/>
  <c r="D218" i="1"/>
  <c r="E218" i="1"/>
  <c r="F218" i="1"/>
  <c r="G218" i="1"/>
  <c r="H218" i="1"/>
  <c r="D219" i="1"/>
  <c r="E219" i="1"/>
  <c r="F219" i="1"/>
  <c r="G219" i="1"/>
  <c r="H219" i="1"/>
  <c r="I219" i="1"/>
  <c r="J219" i="1"/>
  <c r="K219" i="1"/>
  <c r="L219" i="1"/>
  <c r="M219" i="1"/>
  <c r="D220" i="1"/>
  <c r="E220" i="1"/>
  <c r="F220" i="1"/>
  <c r="G220" i="1"/>
  <c r="H220" i="1"/>
  <c r="D221" i="1"/>
  <c r="E221" i="1"/>
  <c r="F221" i="1"/>
  <c r="G221" i="1"/>
  <c r="H221" i="1"/>
  <c r="D222" i="1"/>
  <c r="E222" i="1"/>
  <c r="F222" i="1"/>
  <c r="D223" i="1"/>
  <c r="E223" i="1"/>
  <c r="F223" i="1"/>
  <c r="G223" i="1"/>
  <c r="D224" i="1"/>
  <c r="E224" i="1"/>
  <c r="F224" i="1"/>
  <c r="D225" i="1"/>
  <c r="E225" i="1"/>
  <c r="F225" i="1"/>
  <c r="D226" i="1"/>
  <c r="E226" i="1"/>
  <c r="F226" i="1"/>
  <c r="G226" i="1"/>
  <c r="D227" i="1"/>
  <c r="E227" i="1"/>
  <c r="F227" i="1"/>
  <c r="G227" i="1"/>
  <c r="H227" i="1"/>
  <c r="I227" i="1"/>
  <c r="J227" i="1"/>
  <c r="K227" i="1"/>
  <c r="L227" i="1"/>
  <c r="D228" i="1"/>
  <c r="E228" i="1"/>
  <c r="F228" i="1"/>
  <c r="G228" i="1"/>
  <c r="H228" i="1"/>
  <c r="I228" i="1"/>
  <c r="J228" i="1"/>
  <c r="K228" i="1"/>
  <c r="L228" i="1"/>
  <c r="D229" i="1"/>
  <c r="E229" i="1"/>
  <c r="F229" i="1"/>
  <c r="G229" i="1"/>
  <c r="H229" i="1"/>
  <c r="D230" i="1"/>
  <c r="E230" i="1"/>
  <c r="F230" i="1"/>
  <c r="G230" i="1"/>
  <c r="H230" i="1"/>
  <c r="D231" i="1"/>
  <c r="E231" i="1"/>
  <c r="F231" i="1"/>
  <c r="G231" i="1"/>
  <c r="H231" i="1"/>
  <c r="I231" i="1"/>
  <c r="D232" i="1"/>
  <c r="E232" i="1"/>
  <c r="F232" i="1"/>
  <c r="G232" i="1"/>
  <c r="H232" i="1"/>
  <c r="D233" i="1"/>
  <c r="E233" i="1"/>
  <c r="F233" i="1"/>
  <c r="D234" i="1"/>
  <c r="E234" i="1"/>
  <c r="F234" i="1"/>
  <c r="G234" i="1"/>
  <c r="H234" i="1"/>
  <c r="D235" i="1"/>
  <c r="E235" i="1"/>
  <c r="F235" i="1"/>
  <c r="G235" i="1"/>
  <c r="H235" i="1"/>
  <c r="I235" i="1"/>
  <c r="D236" i="1"/>
  <c r="E236" i="1"/>
  <c r="F236" i="1"/>
  <c r="G236" i="1"/>
  <c r="H236" i="1"/>
  <c r="D237" i="1"/>
  <c r="E237" i="1"/>
  <c r="F237" i="1"/>
  <c r="G237" i="1"/>
  <c r="D238" i="1"/>
  <c r="E238" i="1"/>
  <c r="D239" i="1"/>
  <c r="E239" i="1"/>
  <c r="D240" i="1"/>
  <c r="E240" i="1"/>
  <c r="F240" i="1"/>
  <c r="D241" i="1"/>
  <c r="E241" i="1"/>
  <c r="D242" i="1"/>
  <c r="E242" i="1"/>
  <c r="F242" i="1"/>
  <c r="G242" i="1"/>
  <c r="H242" i="1"/>
  <c r="I242" i="1"/>
  <c r="D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H246" i="1"/>
  <c r="I246" i="1"/>
  <c r="J246" i="1"/>
  <c r="D247" i="1"/>
  <c r="E247" i="1"/>
  <c r="F247" i="1"/>
  <c r="G247" i="1"/>
  <c r="H247" i="1"/>
  <c r="I247" i="1"/>
  <c r="J247" i="1"/>
  <c r="K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G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D253" i="1"/>
  <c r="E253" i="1"/>
  <c r="F253" i="1"/>
  <c r="G253" i="1"/>
  <c r="H253" i="1"/>
  <c r="I253" i="1"/>
  <c r="J253" i="1"/>
  <c r="K253" i="1"/>
  <c r="D254" i="1"/>
  <c r="E254" i="1"/>
  <c r="F254" i="1"/>
  <c r="D255" i="1"/>
  <c r="E255" i="1"/>
  <c r="F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D257" i="1"/>
  <c r="E257" i="1"/>
  <c r="F257" i="1"/>
  <c r="G257" i="1"/>
  <c r="H257" i="1"/>
  <c r="D258" i="1"/>
  <c r="E258" i="1"/>
  <c r="D259" i="1"/>
  <c r="E259" i="1"/>
  <c r="F259" i="1"/>
  <c r="G259" i="1"/>
  <c r="D260" i="1"/>
  <c r="E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J262" i="1"/>
  <c r="K262" i="1"/>
  <c r="L262" i="1"/>
  <c r="M262" i="1"/>
  <c r="N262" i="1"/>
  <c r="D263" i="1"/>
  <c r="E263" i="1"/>
  <c r="F263" i="1"/>
  <c r="D264" i="1"/>
  <c r="E264" i="1"/>
  <c r="F264" i="1"/>
  <c r="G264" i="1"/>
  <c r="H264" i="1"/>
  <c r="D265" i="1"/>
  <c r="E265" i="1"/>
  <c r="F265" i="1"/>
  <c r="G265" i="1"/>
  <c r="H265" i="1"/>
  <c r="D266" i="1"/>
  <c r="E266" i="1"/>
  <c r="F266" i="1"/>
  <c r="D267" i="1"/>
  <c r="E267" i="1"/>
  <c r="F267" i="1"/>
  <c r="D268" i="1"/>
  <c r="E268" i="1"/>
  <c r="F268" i="1"/>
  <c r="G268" i="1"/>
  <c r="H268" i="1"/>
  <c r="D269" i="1"/>
  <c r="E269" i="1"/>
  <c r="D270" i="1"/>
  <c r="E270" i="1"/>
  <c r="F270" i="1"/>
  <c r="G270" i="1"/>
  <c r="H270" i="1"/>
  <c r="I270" i="1"/>
  <c r="J270" i="1"/>
  <c r="D271" i="1"/>
  <c r="E271" i="1"/>
  <c r="F271" i="1"/>
  <c r="G271" i="1"/>
  <c r="D272" i="1"/>
  <c r="E272" i="1"/>
  <c r="F272" i="1"/>
  <c r="D273" i="1"/>
  <c r="E273" i="1"/>
  <c r="D274" i="1"/>
  <c r="E274" i="1"/>
  <c r="F274" i="1"/>
  <c r="D275" i="1"/>
  <c r="E275" i="1"/>
  <c r="D276" i="1"/>
  <c r="E276" i="1"/>
  <c r="F276" i="1"/>
  <c r="G276" i="1"/>
  <c r="H276" i="1"/>
  <c r="I276" i="1"/>
  <c r="D277" i="1"/>
  <c r="E277" i="1"/>
  <c r="D278" i="1"/>
  <c r="D279" i="1"/>
  <c r="E279" i="1"/>
  <c r="D280" i="1"/>
  <c r="E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D283" i="1"/>
  <c r="E283" i="1"/>
  <c r="F283" i="1"/>
  <c r="G283" i="1"/>
  <c r="H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D285" i="1"/>
  <c r="E285" i="1"/>
  <c r="F285" i="1"/>
  <c r="D286" i="1"/>
  <c r="E286" i="1"/>
  <c r="F286" i="1"/>
  <c r="G286" i="1"/>
  <c r="D287" i="1"/>
  <c r="E287" i="1"/>
  <c r="F287" i="1"/>
  <c r="D288" i="1"/>
  <c r="E288" i="1"/>
  <c r="F288" i="1"/>
  <c r="G288" i="1"/>
  <c r="D289" i="1"/>
  <c r="E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D291" i="1"/>
  <c r="E291" i="1"/>
  <c r="D292" i="1"/>
  <c r="E292" i="1"/>
  <c r="F292" i="1"/>
  <c r="D293" i="1"/>
  <c r="E293" i="1"/>
  <c r="D294" i="1"/>
  <c r="E294" i="1"/>
  <c r="F294" i="1"/>
  <c r="G294" i="1"/>
  <c r="D295" i="1"/>
  <c r="E295" i="1"/>
  <c r="F295" i="1"/>
  <c r="D296" i="1"/>
  <c r="E296" i="1"/>
  <c r="F296" i="1"/>
  <c r="G296" i="1"/>
  <c r="D297" i="1"/>
  <c r="E297" i="1"/>
  <c r="F297" i="1"/>
  <c r="G297" i="1"/>
  <c r="H297" i="1"/>
  <c r="D298" i="1"/>
  <c r="E298" i="1"/>
  <c r="F298" i="1"/>
  <c r="G298" i="1"/>
  <c r="H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G302" i="1"/>
  <c r="H302" i="1"/>
  <c r="I302" i="1"/>
  <c r="D303" i="1"/>
  <c r="E303" i="1"/>
  <c r="F303" i="1"/>
  <c r="G303" i="1"/>
  <c r="H303" i="1"/>
  <c r="I303" i="1"/>
  <c r="J303" i="1"/>
  <c r="K303" i="1"/>
  <c r="L303" i="1"/>
  <c r="M303" i="1"/>
  <c r="N303" i="1"/>
  <c r="D304" i="1"/>
  <c r="E304" i="1"/>
  <c r="F304" i="1"/>
  <c r="D305" i="1"/>
  <c r="E305" i="1"/>
  <c r="F305" i="1"/>
  <c r="G305" i="1"/>
  <c r="H305" i="1"/>
  <c r="D306" i="1"/>
  <c r="E306" i="1"/>
  <c r="F306" i="1"/>
  <c r="G306" i="1"/>
  <c r="D307" i="1"/>
  <c r="E307" i="1"/>
  <c r="F307" i="1"/>
  <c r="G307" i="1"/>
  <c r="H307" i="1"/>
  <c r="I307" i="1"/>
  <c r="D308" i="1"/>
  <c r="E308" i="1"/>
  <c r="F308" i="1"/>
  <c r="D309" i="1"/>
  <c r="E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D311" i="1"/>
  <c r="E311" i="1"/>
  <c r="D312" i="1"/>
  <c r="E312" i="1"/>
  <c r="F312" i="1"/>
  <c r="D313" i="1"/>
  <c r="E313" i="1"/>
  <c r="F313" i="1"/>
  <c r="D314" i="1"/>
  <c r="E314" i="1"/>
  <c r="F314" i="1"/>
  <c r="G314" i="1"/>
  <c r="H314" i="1"/>
  <c r="I314" i="1"/>
  <c r="J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D316" i="1"/>
  <c r="E316" i="1"/>
  <c r="F316" i="1"/>
  <c r="G316" i="1"/>
  <c r="H316" i="1"/>
  <c r="D317" i="1"/>
  <c r="E317" i="1"/>
  <c r="F317" i="1"/>
  <c r="G317" i="1"/>
  <c r="H317" i="1"/>
  <c r="D318" i="1"/>
  <c r="E318" i="1"/>
  <c r="F318" i="1"/>
  <c r="G318" i="1"/>
  <c r="H318" i="1"/>
  <c r="D319" i="1"/>
  <c r="E319" i="1"/>
  <c r="F319" i="1"/>
  <c r="G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DU320" i="1"/>
  <c r="DV320" i="1"/>
  <c r="DW320" i="1"/>
  <c r="DX320" i="1"/>
  <c r="DY320" i="1"/>
  <c r="DZ320" i="1"/>
  <c r="EA320" i="1"/>
  <c r="EB320" i="1"/>
  <c r="EC320" i="1"/>
  <c r="ED320" i="1"/>
  <c r="EE320" i="1"/>
  <c r="EF320" i="1"/>
  <c r="EG320" i="1"/>
  <c r="EH320" i="1"/>
  <c r="EI320" i="1"/>
  <c r="EJ320" i="1"/>
  <c r="EK320" i="1"/>
  <c r="EL320" i="1"/>
  <c r="EM320" i="1"/>
  <c r="EN320" i="1"/>
  <c r="EO320" i="1"/>
  <c r="EP320" i="1"/>
  <c r="EQ320" i="1"/>
  <c r="ER320" i="1"/>
  <c r="ES320" i="1"/>
  <c r="ET320" i="1"/>
  <c r="EU320" i="1"/>
  <c r="EV320" i="1"/>
  <c r="D321" i="1"/>
  <c r="E321" i="1"/>
  <c r="F321" i="1"/>
  <c r="G321" i="1"/>
  <c r="H321" i="1"/>
  <c r="D322" i="1"/>
  <c r="E322" i="1"/>
  <c r="F322" i="1"/>
  <c r="G322" i="1"/>
  <c r="H322" i="1"/>
  <c r="D323" i="1"/>
  <c r="E323" i="1"/>
  <c r="F323" i="1"/>
  <c r="G323" i="1"/>
  <c r="H323" i="1"/>
  <c r="D324" i="1"/>
  <c r="E324" i="1"/>
  <c r="F324" i="1"/>
  <c r="G324" i="1"/>
  <c r="D325" i="1"/>
  <c r="E325" i="1"/>
  <c r="F325" i="1"/>
  <c r="G325" i="1"/>
  <c r="H325" i="1"/>
  <c r="D326" i="1"/>
  <c r="E326" i="1"/>
  <c r="F326" i="1"/>
  <c r="G326" i="1"/>
  <c r="H326" i="1"/>
  <c r="D327" i="1"/>
  <c r="E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D329" i="1"/>
  <c r="E329" i="1"/>
  <c r="F329" i="1"/>
  <c r="D330" i="1"/>
  <c r="E330" i="1"/>
  <c r="F330" i="1"/>
  <c r="G330" i="1"/>
  <c r="D331" i="1"/>
  <c r="E331" i="1"/>
  <c r="F331" i="1"/>
  <c r="D332" i="1"/>
  <c r="E332" i="1"/>
  <c r="D333" i="1"/>
  <c r="E333" i="1"/>
  <c r="F333" i="1"/>
  <c r="G333" i="1"/>
  <c r="H333" i="1"/>
  <c r="I333" i="1"/>
  <c r="J333" i="1"/>
  <c r="D334" i="1"/>
  <c r="E334" i="1"/>
  <c r="F334" i="1"/>
  <c r="D335" i="1"/>
  <c r="E335" i="1"/>
  <c r="F335" i="1"/>
  <c r="G335" i="1"/>
  <c r="H335" i="1"/>
  <c r="I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G339" i="1"/>
  <c r="H339" i="1"/>
  <c r="I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D341" i="1"/>
  <c r="E341" i="1"/>
  <c r="F341" i="1"/>
  <c r="D342" i="1"/>
  <c r="E342" i="1"/>
  <c r="F342" i="1"/>
  <c r="G342" i="1"/>
  <c r="H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D348" i="1"/>
  <c r="E348" i="1"/>
  <c r="F348" i="1"/>
  <c r="G348" i="1"/>
  <c r="D349" i="1"/>
  <c r="E349" i="1"/>
  <c r="F349" i="1"/>
  <c r="D350" i="1"/>
  <c r="E350" i="1"/>
  <c r="F350" i="1"/>
  <c r="G350" i="1"/>
  <c r="D351" i="1"/>
  <c r="E351" i="1"/>
  <c r="F351" i="1"/>
  <c r="G351" i="1"/>
  <c r="H351" i="1"/>
  <c r="I351" i="1"/>
  <c r="J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H354" i="1"/>
  <c r="I354" i="1"/>
  <c r="J354" i="1"/>
  <c r="K354" i="1"/>
  <c r="D355" i="1"/>
  <c r="E355" i="1"/>
  <c r="F355" i="1"/>
  <c r="D356" i="1"/>
  <c r="E356" i="1"/>
  <c r="F356" i="1"/>
  <c r="G356" i="1"/>
  <c r="H356" i="1"/>
  <c r="I356" i="1"/>
  <c r="J356" i="1"/>
  <c r="K356" i="1"/>
  <c r="L356" i="1"/>
  <c r="M356" i="1"/>
  <c r="N356" i="1"/>
  <c r="D357" i="1"/>
  <c r="E357" i="1"/>
  <c r="F357" i="1"/>
  <c r="D358" i="1"/>
  <c r="E358" i="1"/>
  <c r="F358" i="1"/>
  <c r="G358" i="1"/>
  <c r="H358" i="1"/>
  <c r="I358" i="1"/>
  <c r="J358" i="1"/>
  <c r="D359" i="1"/>
  <c r="E359" i="1"/>
  <c r="F359" i="1"/>
  <c r="G359" i="1"/>
  <c r="H359" i="1"/>
  <c r="I359" i="1"/>
  <c r="J359" i="1"/>
  <c r="K359" i="1"/>
  <c r="L359" i="1"/>
  <c r="D360" i="1"/>
  <c r="E360" i="1"/>
  <c r="F360" i="1"/>
  <c r="G360" i="1"/>
  <c r="H360" i="1"/>
  <c r="I360" i="1"/>
  <c r="J360" i="1"/>
  <c r="K360" i="1"/>
  <c r="L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D363" i="1"/>
  <c r="E363" i="1"/>
  <c r="F363" i="1"/>
  <c r="G363" i="1"/>
  <c r="H363" i="1"/>
  <c r="I363" i="1"/>
  <c r="D364" i="1"/>
  <c r="E364" i="1"/>
  <c r="F364" i="1"/>
  <c r="G364" i="1"/>
  <c r="D365" i="1"/>
  <c r="E365" i="1"/>
  <c r="F365" i="1"/>
  <c r="D366" i="1"/>
  <c r="E366" i="1"/>
  <c r="F366" i="1"/>
  <c r="G366" i="1"/>
  <c r="D367" i="1"/>
  <c r="E367" i="1"/>
  <c r="F367" i="1"/>
  <c r="G367" i="1"/>
  <c r="H367" i="1"/>
  <c r="I367" i="1"/>
  <c r="D368" i="1"/>
  <c r="E368" i="1"/>
  <c r="F368" i="1"/>
  <c r="G368" i="1"/>
  <c r="D369" i="1"/>
  <c r="E369" i="1"/>
  <c r="F369" i="1"/>
  <c r="G369" i="1"/>
  <c r="D370" i="1"/>
  <c r="E370" i="1"/>
  <c r="D371" i="1"/>
  <c r="E371" i="1"/>
  <c r="F371" i="1"/>
  <c r="D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D375" i="1"/>
  <c r="E375" i="1"/>
  <c r="F375" i="1"/>
  <c r="D376" i="1"/>
  <c r="E376" i="1"/>
  <c r="F376" i="1"/>
  <c r="D377" i="1"/>
  <c r="E377" i="1"/>
  <c r="F377" i="1"/>
  <c r="G377" i="1"/>
  <c r="H377" i="1"/>
  <c r="D378" i="1"/>
  <c r="E378" i="1"/>
  <c r="F378" i="1"/>
  <c r="D379" i="1"/>
  <c r="E379" i="1"/>
  <c r="F379" i="1"/>
  <c r="G379" i="1"/>
  <c r="D380" i="1"/>
  <c r="E380" i="1"/>
  <c r="F380" i="1"/>
  <c r="G380" i="1"/>
  <c r="H380" i="1"/>
  <c r="D381" i="1"/>
  <c r="E381" i="1"/>
  <c r="F381" i="1"/>
  <c r="G381" i="1"/>
  <c r="D382" i="1"/>
  <c r="E382" i="1"/>
  <c r="F382" i="1"/>
  <c r="G382" i="1"/>
  <c r="D383" i="1"/>
  <c r="E383" i="1"/>
  <c r="D384" i="1"/>
  <c r="E384" i="1"/>
  <c r="F384" i="1"/>
  <c r="D385" i="1"/>
  <c r="E385" i="1"/>
  <c r="F385" i="1"/>
  <c r="D386" i="1"/>
  <c r="E386" i="1"/>
  <c r="F386" i="1"/>
  <c r="G386" i="1"/>
  <c r="H386" i="1"/>
  <c r="D387" i="1"/>
  <c r="E387" i="1"/>
  <c r="F387" i="1"/>
  <c r="G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G392" i="1"/>
  <c r="H392" i="1"/>
  <c r="I392" i="1"/>
  <c r="J392" i="1"/>
  <c r="D393" i="1"/>
  <c r="E393" i="1"/>
  <c r="F393" i="1"/>
  <c r="G393" i="1"/>
  <c r="H393" i="1"/>
  <c r="I393" i="1"/>
  <c r="D394" i="1"/>
  <c r="E394" i="1"/>
  <c r="F394" i="1"/>
  <c r="G394" i="1"/>
  <c r="H394" i="1"/>
  <c r="D395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D399" i="1"/>
  <c r="E399" i="1"/>
  <c r="F399" i="1"/>
  <c r="G399" i="1"/>
  <c r="H3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399"/>
  <sheetViews>
    <sheetView tabSelected="1" workbookViewId="0"/>
  </sheetViews>
  <sheetFormatPr defaultRowHeight="15" x14ac:dyDescent="0.25"/>
  <sheetData>
    <row r="1" spans="1:14" x14ac:dyDescent="0.25">
      <c r="A1">
        <v>-4068</v>
      </c>
      <c r="B1">
        <v>2</v>
      </c>
      <c r="C1">
        <v>1</v>
      </c>
      <c r="D1">
        <f>--3844</f>
        <v>3844</v>
      </c>
      <c r="E1">
        <f>--806</f>
        <v>806</v>
      </c>
      <c r="F1">
        <v>1554</v>
      </c>
    </row>
    <row r="2" spans="1:14" x14ac:dyDescent="0.25">
      <c r="A2">
        <v>-1000</v>
      </c>
      <c r="B2">
        <v>2</v>
      </c>
      <c r="C2">
        <v>1</v>
      </c>
      <c r="D2">
        <f>--74</f>
        <v>74</v>
      </c>
      <c r="E2">
        <f>--542</f>
        <v>542</v>
      </c>
      <c r="F2">
        <v>269</v>
      </c>
    </row>
    <row r="3" spans="1:14" x14ac:dyDescent="0.25">
      <c r="A3">
        <v>-4072</v>
      </c>
      <c r="B3">
        <v>5</v>
      </c>
      <c r="C3">
        <v>1</v>
      </c>
      <c r="D3">
        <f>--5334</f>
        <v>5334</v>
      </c>
      <c r="E3">
        <f>--542</f>
        <v>542</v>
      </c>
      <c r="F3">
        <f>--69</f>
        <v>69</v>
      </c>
      <c r="G3">
        <f>--2544</f>
        <v>2544</v>
      </c>
      <c r="H3">
        <f>--871</f>
        <v>871</v>
      </c>
      <c r="I3">
        <v>3833</v>
      </c>
    </row>
    <row r="4" spans="1:14" x14ac:dyDescent="0.25">
      <c r="A4">
        <v>-1005</v>
      </c>
      <c r="B4">
        <v>3</v>
      </c>
      <c r="C4">
        <v>1</v>
      </c>
      <c r="D4">
        <f>--976</f>
        <v>976</v>
      </c>
      <c r="E4">
        <f>--2560</f>
        <v>2560</v>
      </c>
      <c r="F4">
        <f>--1451</f>
        <v>1451</v>
      </c>
      <c r="G4">
        <v>4872</v>
      </c>
    </row>
    <row r="5" spans="1:14" x14ac:dyDescent="0.25">
      <c r="A5">
        <v>-2540</v>
      </c>
      <c r="B5">
        <v>2</v>
      </c>
      <c r="C5">
        <v>1</v>
      </c>
      <c r="D5">
        <f>--542</f>
        <v>542</v>
      </c>
      <c r="E5">
        <f>--1438</f>
        <v>1438</v>
      </c>
      <c r="F5">
        <v>840</v>
      </c>
    </row>
    <row r="6" spans="1:14" x14ac:dyDescent="0.25">
      <c r="A6">
        <v>-2544</v>
      </c>
      <c r="B6">
        <v>9</v>
      </c>
      <c r="C6">
        <v>2</v>
      </c>
      <c r="D6">
        <f>--2121</f>
        <v>2121</v>
      </c>
      <c r="E6">
        <f>--1675</f>
        <v>1675</v>
      </c>
      <c r="F6">
        <f>--2307</f>
        <v>2307</v>
      </c>
      <c r="G6">
        <f>--984</f>
        <v>984</v>
      </c>
      <c r="H6">
        <f>--5334</f>
        <v>5334</v>
      </c>
      <c r="I6">
        <f>--542</f>
        <v>542</v>
      </c>
      <c r="J6">
        <f>--69</f>
        <v>69</v>
      </c>
      <c r="K6">
        <f>--4072</f>
        <v>4072</v>
      </c>
      <c r="L6">
        <f>--871</f>
        <v>871</v>
      </c>
      <c r="M6">
        <v>2727</v>
      </c>
      <c r="N6">
        <v>3833</v>
      </c>
    </row>
    <row r="7" spans="1:14" x14ac:dyDescent="0.25">
      <c r="A7">
        <v>-243</v>
      </c>
      <c r="B7">
        <v>2</v>
      </c>
      <c r="C7">
        <v>1</v>
      </c>
      <c r="D7">
        <f>--74</f>
        <v>74</v>
      </c>
      <c r="E7">
        <f>--916</f>
        <v>916</v>
      </c>
      <c r="F7">
        <v>5110</v>
      </c>
    </row>
    <row r="8" spans="1:14" x14ac:dyDescent="0.25">
      <c r="A8">
        <v>-4084</v>
      </c>
      <c r="B8">
        <v>4</v>
      </c>
      <c r="C8">
        <v>1</v>
      </c>
      <c r="D8">
        <f>--74</f>
        <v>74</v>
      </c>
      <c r="E8">
        <f>--27</f>
        <v>27</v>
      </c>
      <c r="F8">
        <f>--745</f>
        <v>745</v>
      </c>
      <c r="G8">
        <f>--542</f>
        <v>542</v>
      </c>
      <c r="H8">
        <v>2538</v>
      </c>
    </row>
    <row r="9" spans="1:14" x14ac:dyDescent="0.25">
      <c r="A9">
        <v>-3320</v>
      </c>
      <c r="B9">
        <v>3</v>
      </c>
      <c r="C9">
        <v>1</v>
      </c>
      <c r="D9">
        <f>--1450</f>
        <v>1450</v>
      </c>
      <c r="E9">
        <f>--91</f>
        <v>91</v>
      </c>
      <c r="F9">
        <f>--6035</f>
        <v>6035</v>
      </c>
      <c r="G9">
        <v>2635</v>
      </c>
    </row>
    <row r="10" spans="1:14" x14ac:dyDescent="0.25">
      <c r="A10">
        <v>-2556</v>
      </c>
      <c r="B10">
        <v>2</v>
      </c>
      <c r="C10">
        <v>1</v>
      </c>
      <c r="D10">
        <f>--2110</f>
        <v>2110</v>
      </c>
      <c r="E10">
        <f>--743</f>
        <v>743</v>
      </c>
      <c r="F10">
        <v>2043</v>
      </c>
    </row>
    <row r="11" spans="1:14" x14ac:dyDescent="0.25">
      <c r="A11">
        <v>-255</v>
      </c>
      <c r="B11">
        <v>4</v>
      </c>
      <c r="C11">
        <v>1</v>
      </c>
      <c r="D11">
        <f>--74</f>
        <v>74</v>
      </c>
      <c r="E11">
        <f>--1075</f>
        <v>1075</v>
      </c>
      <c r="F11">
        <f>--6746</f>
        <v>6746</v>
      </c>
      <c r="G11">
        <f>--3522</f>
        <v>3522</v>
      </c>
      <c r="H11">
        <v>4158</v>
      </c>
    </row>
    <row r="12" spans="1:14" x14ac:dyDescent="0.25">
      <c r="A12">
        <v>-256</v>
      </c>
      <c r="B12">
        <v>5</v>
      </c>
      <c r="C12">
        <v>1</v>
      </c>
      <c r="D12">
        <f>--26</f>
        <v>26</v>
      </c>
      <c r="E12">
        <f>--751</f>
        <v>751</v>
      </c>
      <c r="F12">
        <f>--1932</f>
        <v>1932</v>
      </c>
      <c r="G12">
        <f>--175</f>
        <v>175</v>
      </c>
      <c r="H12">
        <f>--229</f>
        <v>229</v>
      </c>
      <c r="I12">
        <v>1176</v>
      </c>
    </row>
    <row r="13" spans="1:14" x14ac:dyDescent="0.25">
      <c r="A13">
        <v>-257</v>
      </c>
      <c r="B13">
        <v>3</v>
      </c>
      <c r="C13">
        <v>1</v>
      </c>
      <c r="D13">
        <f>--410</f>
        <v>410</v>
      </c>
      <c r="E13">
        <f>--74</f>
        <v>74</v>
      </c>
      <c r="F13">
        <f>--743</f>
        <v>743</v>
      </c>
      <c r="G13">
        <v>1218</v>
      </c>
    </row>
    <row r="14" spans="1:14" x14ac:dyDescent="0.25">
      <c r="A14">
        <v>-2560</v>
      </c>
      <c r="B14">
        <v>3</v>
      </c>
      <c r="C14">
        <v>1</v>
      </c>
      <c r="D14">
        <f>--976</f>
        <v>976</v>
      </c>
      <c r="E14">
        <f>--1005</f>
        <v>1005</v>
      </c>
      <c r="F14">
        <f>--1451</f>
        <v>1451</v>
      </c>
      <c r="G14">
        <v>4872</v>
      </c>
    </row>
    <row r="15" spans="1:14" x14ac:dyDescent="0.25">
      <c r="A15">
        <v>-264</v>
      </c>
      <c r="B15">
        <v>2</v>
      </c>
      <c r="C15">
        <v>1</v>
      </c>
      <c r="D15">
        <f>--74</f>
        <v>74</v>
      </c>
      <c r="E15">
        <f>--199</f>
        <v>199</v>
      </c>
      <c r="F15">
        <v>2808</v>
      </c>
    </row>
    <row r="16" spans="1:14" x14ac:dyDescent="0.25">
      <c r="A16">
        <v>-3333</v>
      </c>
      <c r="B16">
        <v>5</v>
      </c>
      <c r="C16">
        <v>1</v>
      </c>
      <c r="D16">
        <f>--678</f>
        <v>678</v>
      </c>
      <c r="E16">
        <f>--642</f>
        <v>642</v>
      </c>
      <c r="F16">
        <f>--27</f>
        <v>27</v>
      </c>
      <c r="G16">
        <f>--322</f>
        <v>322</v>
      </c>
      <c r="H16">
        <f>--156</f>
        <v>156</v>
      </c>
      <c r="I16">
        <v>1207</v>
      </c>
    </row>
    <row r="17" spans="1:16" x14ac:dyDescent="0.25">
      <c r="A17">
        <v>-1035</v>
      </c>
      <c r="B17">
        <v>4</v>
      </c>
      <c r="C17">
        <v>1</v>
      </c>
      <c r="D17">
        <f>--1457</f>
        <v>1457</v>
      </c>
      <c r="E17">
        <f>--4229</f>
        <v>4229</v>
      </c>
      <c r="F17">
        <f>--3503</f>
        <v>3503</v>
      </c>
      <c r="G17">
        <f>--1386</f>
        <v>1386</v>
      </c>
      <c r="H17">
        <v>1623</v>
      </c>
    </row>
    <row r="18" spans="1:16" x14ac:dyDescent="0.25">
      <c r="A18">
        <v>-7172</v>
      </c>
      <c r="B18">
        <v>3</v>
      </c>
      <c r="C18">
        <v>1</v>
      </c>
      <c r="D18">
        <f>--5290</f>
        <v>5290</v>
      </c>
      <c r="E18">
        <f>--832</f>
        <v>832</v>
      </c>
      <c r="F18">
        <f>--3614</f>
        <v>3614</v>
      </c>
      <c r="G18">
        <v>3455</v>
      </c>
    </row>
    <row r="19" spans="1:16" x14ac:dyDescent="0.25">
      <c r="A19">
        <v>-269</v>
      </c>
      <c r="B19">
        <v>8</v>
      </c>
      <c r="C19">
        <v>2</v>
      </c>
      <c r="D19">
        <f>--362</f>
        <v>362</v>
      </c>
      <c r="E19">
        <f>--498</f>
        <v>498</v>
      </c>
      <c r="F19">
        <f>--1086</f>
        <v>1086</v>
      </c>
      <c r="G19">
        <f>--1088</f>
        <v>1088</v>
      </c>
      <c r="H19">
        <f>--462</f>
        <v>462</v>
      </c>
      <c r="I19">
        <f>--2714</f>
        <v>2714</v>
      </c>
      <c r="J19">
        <f>--1436</f>
        <v>1436</v>
      </c>
      <c r="K19">
        <f>--812</f>
        <v>812</v>
      </c>
      <c r="L19">
        <v>294</v>
      </c>
      <c r="M19">
        <v>919</v>
      </c>
    </row>
    <row r="20" spans="1:16" x14ac:dyDescent="0.25">
      <c r="A20">
        <v>-272</v>
      </c>
      <c r="B20">
        <v>10</v>
      </c>
      <c r="C20">
        <v>3</v>
      </c>
      <c r="D20">
        <f>--1368</f>
        <v>1368</v>
      </c>
      <c r="E20">
        <f>--1360</f>
        <v>1360</v>
      </c>
      <c r="F20">
        <f>--2081</f>
        <v>2081</v>
      </c>
      <c r="G20">
        <f>--2082</f>
        <v>2082</v>
      </c>
      <c r="H20">
        <f>--310</f>
        <v>310</v>
      </c>
      <c r="I20">
        <f>--564</f>
        <v>564</v>
      </c>
      <c r="J20">
        <f>--795</f>
        <v>795</v>
      </c>
      <c r="K20">
        <f>--74</f>
        <v>74</v>
      </c>
      <c r="L20">
        <f>--5712</f>
        <v>5712</v>
      </c>
      <c r="M20">
        <f>--1186</f>
        <v>1186</v>
      </c>
      <c r="N20">
        <v>655</v>
      </c>
      <c r="O20">
        <v>3939</v>
      </c>
      <c r="P20">
        <v>4646</v>
      </c>
    </row>
    <row r="21" spans="1:16" x14ac:dyDescent="0.25">
      <c r="A21">
        <v>-7942</v>
      </c>
      <c r="B21">
        <v>4</v>
      </c>
      <c r="C21">
        <v>1</v>
      </c>
      <c r="D21">
        <f>--1470</f>
        <v>1470</v>
      </c>
      <c r="E21">
        <f>--2246</f>
        <v>2246</v>
      </c>
      <c r="F21">
        <f>--850</f>
        <v>850</v>
      </c>
      <c r="G21">
        <f>--7288</f>
        <v>7288</v>
      </c>
      <c r="H21">
        <v>3923</v>
      </c>
    </row>
    <row r="22" spans="1:16" x14ac:dyDescent="0.25">
      <c r="A22">
        <v>-1806</v>
      </c>
      <c r="B22">
        <v>3</v>
      </c>
      <c r="C22">
        <v>1</v>
      </c>
      <c r="D22">
        <f>--682</f>
        <v>682</v>
      </c>
      <c r="E22">
        <f>--1807</f>
        <v>1807</v>
      </c>
      <c r="F22">
        <f>--1430</f>
        <v>1430</v>
      </c>
      <c r="G22">
        <v>554</v>
      </c>
    </row>
    <row r="23" spans="1:16" x14ac:dyDescent="0.25">
      <c r="A23">
        <v>-1807</v>
      </c>
      <c r="B23">
        <v>3</v>
      </c>
      <c r="C23">
        <v>1</v>
      </c>
      <c r="D23">
        <f>--682</f>
        <v>682</v>
      </c>
      <c r="E23">
        <f>--1806</f>
        <v>1806</v>
      </c>
      <c r="F23">
        <f>--1430</f>
        <v>1430</v>
      </c>
      <c r="G23">
        <v>554</v>
      </c>
    </row>
    <row r="24" spans="1:16" x14ac:dyDescent="0.25">
      <c r="A24">
        <v>-6412</v>
      </c>
      <c r="B24">
        <v>3</v>
      </c>
      <c r="C24">
        <v>1</v>
      </c>
      <c r="D24">
        <f>--5385</f>
        <v>5385</v>
      </c>
      <c r="E24">
        <f>--141</f>
        <v>141</v>
      </c>
      <c r="F24">
        <f>--1586</f>
        <v>1586</v>
      </c>
      <c r="G24">
        <v>2875</v>
      </c>
    </row>
    <row r="25" spans="1:16" x14ac:dyDescent="0.25">
      <c r="A25">
        <v>-8717</v>
      </c>
      <c r="B25">
        <v>3</v>
      </c>
      <c r="C25">
        <v>1</v>
      </c>
      <c r="D25">
        <f>--74</f>
        <v>74</v>
      </c>
      <c r="E25">
        <f>--27</f>
        <v>27</v>
      </c>
      <c r="F25">
        <f>--2307</f>
        <v>2307</v>
      </c>
      <c r="G25">
        <v>4934</v>
      </c>
    </row>
    <row r="26" spans="1:16" x14ac:dyDescent="0.25">
      <c r="A26">
        <v>-4116</v>
      </c>
      <c r="B26">
        <v>2</v>
      </c>
      <c r="C26">
        <v>1</v>
      </c>
      <c r="D26">
        <f>--74</f>
        <v>74</v>
      </c>
      <c r="E26">
        <f>--4665</f>
        <v>4665</v>
      </c>
      <c r="F26">
        <v>1833</v>
      </c>
    </row>
    <row r="27" spans="1:16" x14ac:dyDescent="0.25">
      <c r="A27">
        <v>-1049</v>
      </c>
      <c r="B27">
        <v>4</v>
      </c>
      <c r="C27">
        <v>1</v>
      </c>
      <c r="D27">
        <f>--74</f>
        <v>74</v>
      </c>
      <c r="E27">
        <f>--6086</f>
        <v>6086</v>
      </c>
      <c r="F27">
        <f>--542</f>
        <v>542</v>
      </c>
      <c r="G27">
        <f>--545</f>
        <v>545</v>
      </c>
      <c r="H27">
        <v>4254</v>
      </c>
    </row>
    <row r="28" spans="1:16" x14ac:dyDescent="0.25">
      <c r="A28">
        <v>-5652</v>
      </c>
      <c r="B28">
        <v>3</v>
      </c>
      <c r="C28">
        <v>1</v>
      </c>
      <c r="D28">
        <f>--880</f>
        <v>880</v>
      </c>
      <c r="E28">
        <f>--1579</f>
        <v>1579</v>
      </c>
      <c r="F28">
        <f>--7600</f>
        <v>7600</v>
      </c>
      <c r="G28">
        <v>4458</v>
      </c>
    </row>
    <row r="29" spans="1:16" x14ac:dyDescent="0.25">
      <c r="A29">
        <v>-288</v>
      </c>
      <c r="B29">
        <v>5</v>
      </c>
      <c r="C29">
        <v>2</v>
      </c>
      <c r="D29">
        <f>--74</f>
        <v>74</v>
      </c>
      <c r="E29">
        <f>--155</f>
        <v>155</v>
      </c>
      <c r="F29">
        <f>--681</f>
        <v>681</v>
      </c>
      <c r="G29">
        <f>--558</f>
        <v>558</v>
      </c>
      <c r="H29">
        <f>--6896</f>
        <v>6896</v>
      </c>
      <c r="I29">
        <v>156</v>
      </c>
      <c r="J29">
        <v>5044</v>
      </c>
    </row>
    <row r="30" spans="1:16" x14ac:dyDescent="0.25">
      <c r="A30">
        <v>-6427</v>
      </c>
      <c r="B30">
        <v>3</v>
      </c>
      <c r="C30">
        <v>1</v>
      </c>
      <c r="D30">
        <f>--3792</f>
        <v>3792</v>
      </c>
      <c r="E30">
        <f>--144</f>
        <v>144</v>
      </c>
      <c r="F30">
        <f>--2802</f>
        <v>2802</v>
      </c>
      <c r="G30">
        <v>3377</v>
      </c>
    </row>
    <row r="31" spans="1:16" x14ac:dyDescent="0.25">
      <c r="A31">
        <v>-1059</v>
      </c>
      <c r="B31">
        <v>7</v>
      </c>
      <c r="C31">
        <v>1</v>
      </c>
      <c r="D31">
        <f>--74</f>
        <v>74</v>
      </c>
      <c r="E31">
        <f>--8301</f>
        <v>8301</v>
      </c>
      <c r="F31">
        <f>--1870</f>
        <v>1870</v>
      </c>
      <c r="G31">
        <f>--6518</f>
        <v>6518</v>
      </c>
      <c r="H31">
        <f>--3216</f>
        <v>3216</v>
      </c>
      <c r="I31">
        <f>--3017</f>
        <v>3017</v>
      </c>
      <c r="J31">
        <f>--1080</f>
        <v>1080</v>
      </c>
      <c r="K31">
        <v>4863</v>
      </c>
    </row>
    <row r="32" spans="1:16" x14ac:dyDescent="0.25">
      <c r="A32">
        <v>-2594</v>
      </c>
      <c r="B32">
        <v>2</v>
      </c>
      <c r="C32">
        <v>1</v>
      </c>
      <c r="D32">
        <f>--5686</f>
        <v>5686</v>
      </c>
      <c r="E32">
        <f>--676</f>
        <v>676</v>
      </c>
      <c r="F32">
        <v>2828</v>
      </c>
    </row>
    <row r="33" spans="1:23" x14ac:dyDescent="0.25">
      <c r="A33">
        <v>-6433</v>
      </c>
      <c r="B33">
        <v>7</v>
      </c>
      <c r="C33">
        <v>1</v>
      </c>
      <c r="D33">
        <f>--74</f>
        <v>74</v>
      </c>
      <c r="E33">
        <f>--5722</f>
        <v>5722</v>
      </c>
      <c r="F33">
        <f>--2215</f>
        <v>2215</v>
      </c>
      <c r="G33">
        <f>--5334</f>
        <v>5334</v>
      </c>
      <c r="H33">
        <f>--556</f>
        <v>556</v>
      </c>
      <c r="I33">
        <f>--664</f>
        <v>664</v>
      </c>
      <c r="J33">
        <f>--3923</f>
        <v>3923</v>
      </c>
      <c r="K33">
        <v>3047</v>
      </c>
    </row>
    <row r="34" spans="1:23" x14ac:dyDescent="0.25">
      <c r="A34">
        <v>-1067</v>
      </c>
      <c r="B34">
        <v>3</v>
      </c>
      <c r="C34">
        <v>1</v>
      </c>
      <c r="D34">
        <f>--74</f>
        <v>74</v>
      </c>
      <c r="E34">
        <f>--3171</f>
        <v>3171</v>
      </c>
      <c r="F34">
        <f>--5548</f>
        <v>5548</v>
      </c>
      <c r="G34">
        <v>3538</v>
      </c>
    </row>
    <row r="35" spans="1:23" x14ac:dyDescent="0.25">
      <c r="A35">
        <v>-1070</v>
      </c>
      <c r="B35">
        <v>4</v>
      </c>
      <c r="C35">
        <v>1</v>
      </c>
      <c r="D35">
        <f>--2697</f>
        <v>2697</v>
      </c>
      <c r="E35">
        <f>--81</f>
        <v>81</v>
      </c>
      <c r="F35">
        <f>--3450</f>
        <v>3450</v>
      </c>
      <c r="G35">
        <f>--61</f>
        <v>61</v>
      </c>
      <c r="H35">
        <v>4151</v>
      </c>
    </row>
    <row r="36" spans="1:23" x14ac:dyDescent="0.25">
      <c r="A36">
        <v>-1074</v>
      </c>
      <c r="B36">
        <v>3</v>
      </c>
      <c r="C36">
        <v>1</v>
      </c>
      <c r="D36">
        <f>--3875</f>
        <v>3875</v>
      </c>
      <c r="E36">
        <f>--1664</f>
        <v>1664</v>
      </c>
      <c r="F36">
        <f>--177</f>
        <v>177</v>
      </c>
      <c r="G36">
        <v>2558</v>
      </c>
    </row>
    <row r="37" spans="1:23" x14ac:dyDescent="0.25">
      <c r="A37">
        <v>-1842</v>
      </c>
      <c r="B37">
        <v>3</v>
      </c>
      <c r="C37">
        <v>1</v>
      </c>
      <c r="D37">
        <f>--74</f>
        <v>74</v>
      </c>
      <c r="E37">
        <f>--542</f>
        <v>542</v>
      </c>
      <c r="F37">
        <f>--1190</f>
        <v>1190</v>
      </c>
      <c r="G37">
        <v>963</v>
      </c>
    </row>
    <row r="38" spans="1:23" x14ac:dyDescent="0.25">
      <c r="A38">
        <v>-1075</v>
      </c>
      <c r="B38">
        <v>4</v>
      </c>
      <c r="C38">
        <v>1</v>
      </c>
      <c r="D38">
        <f>--74</f>
        <v>74</v>
      </c>
      <c r="E38">
        <f>--6746</f>
        <v>6746</v>
      </c>
      <c r="F38">
        <f>--255</f>
        <v>255</v>
      </c>
      <c r="G38">
        <f>--3522</f>
        <v>3522</v>
      </c>
      <c r="H38">
        <v>4158</v>
      </c>
    </row>
    <row r="39" spans="1:23" x14ac:dyDescent="0.25">
      <c r="A39">
        <v>-310</v>
      </c>
      <c r="B39">
        <v>9</v>
      </c>
      <c r="C39">
        <v>4</v>
      </c>
      <c r="D39">
        <f>--1855</f>
        <v>1855</v>
      </c>
      <c r="E39">
        <f>--74</f>
        <v>74</v>
      </c>
      <c r="F39">
        <f>--949</f>
        <v>949</v>
      </c>
      <c r="G39">
        <f>--52</f>
        <v>52</v>
      </c>
      <c r="H39">
        <f>--564</f>
        <v>564</v>
      </c>
      <c r="I39">
        <f>--795</f>
        <v>795</v>
      </c>
      <c r="J39">
        <f>--272</f>
        <v>272</v>
      </c>
      <c r="K39">
        <f>--6214</f>
        <v>6214</v>
      </c>
      <c r="L39">
        <f>--2204</f>
        <v>2204</v>
      </c>
      <c r="M39">
        <v>3680</v>
      </c>
      <c r="N39">
        <v>947</v>
      </c>
      <c r="O39">
        <v>3939</v>
      </c>
      <c r="P39">
        <v>4989</v>
      </c>
    </row>
    <row r="40" spans="1:23" x14ac:dyDescent="0.25">
      <c r="A40">
        <v>-311</v>
      </c>
      <c r="B40">
        <v>2</v>
      </c>
      <c r="C40">
        <v>1</v>
      </c>
      <c r="D40">
        <f>--40</f>
        <v>40</v>
      </c>
      <c r="E40">
        <f>--2633</f>
        <v>2633</v>
      </c>
      <c r="F40">
        <v>5040</v>
      </c>
    </row>
    <row r="41" spans="1:23" x14ac:dyDescent="0.25">
      <c r="A41">
        <v>-1080</v>
      </c>
      <c r="B41">
        <v>7</v>
      </c>
      <c r="C41">
        <v>1</v>
      </c>
      <c r="D41">
        <f>--74</f>
        <v>74</v>
      </c>
      <c r="E41">
        <f>--1059</f>
        <v>1059</v>
      </c>
      <c r="F41">
        <f>--8301</f>
        <v>8301</v>
      </c>
      <c r="G41">
        <f>--1870</f>
        <v>1870</v>
      </c>
      <c r="H41">
        <f>--6518</f>
        <v>6518</v>
      </c>
      <c r="I41">
        <f>--3216</f>
        <v>3216</v>
      </c>
      <c r="J41">
        <f>--3017</f>
        <v>3017</v>
      </c>
      <c r="K41">
        <v>4863</v>
      </c>
    </row>
    <row r="42" spans="1:23" x14ac:dyDescent="0.25">
      <c r="A42">
        <v>-5686</v>
      </c>
      <c r="B42">
        <v>2</v>
      </c>
      <c r="C42">
        <v>1</v>
      </c>
      <c r="D42">
        <f>--2594</f>
        <v>2594</v>
      </c>
      <c r="E42">
        <f>--676</f>
        <v>676</v>
      </c>
      <c r="F42">
        <v>2828</v>
      </c>
    </row>
    <row r="43" spans="1:23" x14ac:dyDescent="0.25">
      <c r="A43">
        <v>-1086</v>
      </c>
      <c r="B43">
        <v>4</v>
      </c>
      <c r="C43">
        <v>1</v>
      </c>
      <c r="D43">
        <f>--362</f>
        <v>362</v>
      </c>
      <c r="E43">
        <f>--498</f>
        <v>498</v>
      </c>
      <c r="F43">
        <f>--269</f>
        <v>269</v>
      </c>
      <c r="G43">
        <f>--1088</f>
        <v>1088</v>
      </c>
      <c r="H43">
        <v>294</v>
      </c>
    </row>
    <row r="44" spans="1:23" x14ac:dyDescent="0.25">
      <c r="A44">
        <v>-1855</v>
      </c>
      <c r="B44">
        <v>3</v>
      </c>
      <c r="C44">
        <v>2</v>
      </c>
      <c r="D44">
        <f>--310</f>
        <v>310</v>
      </c>
      <c r="E44">
        <f>--2881</f>
        <v>2881</v>
      </c>
      <c r="F44">
        <f>--2822</f>
        <v>2822</v>
      </c>
      <c r="G44">
        <v>3680</v>
      </c>
      <c r="H44">
        <v>4710</v>
      </c>
    </row>
    <row r="45" spans="1:23" x14ac:dyDescent="0.25">
      <c r="A45">
        <v>-1088</v>
      </c>
      <c r="B45">
        <v>4</v>
      </c>
      <c r="C45">
        <v>1</v>
      </c>
      <c r="D45">
        <f>--362</f>
        <v>362</v>
      </c>
      <c r="E45">
        <f>--498</f>
        <v>498</v>
      </c>
      <c r="F45">
        <f>--1086</f>
        <v>1086</v>
      </c>
      <c r="G45">
        <f>--269</f>
        <v>269</v>
      </c>
      <c r="H45">
        <v>294</v>
      </c>
    </row>
    <row r="46" spans="1:23" x14ac:dyDescent="0.25">
      <c r="A46">
        <v>-322</v>
      </c>
      <c r="B46">
        <v>17</v>
      </c>
      <c r="C46">
        <v>3</v>
      </c>
      <c r="D46">
        <f>--410</f>
        <v>410</v>
      </c>
      <c r="E46">
        <f>--592</f>
        <v>592</v>
      </c>
      <c r="F46">
        <f>--74</f>
        <v>74</v>
      </c>
      <c r="G46">
        <f>--406</f>
        <v>406</v>
      </c>
      <c r="H46">
        <f>--2992</f>
        <v>2992</v>
      </c>
      <c r="I46">
        <f>--2993</f>
        <v>2993</v>
      </c>
      <c r="J46">
        <f>--2838</f>
        <v>2838</v>
      </c>
      <c r="K46">
        <f>--175</f>
        <v>175</v>
      </c>
      <c r="L46">
        <f>--52</f>
        <v>52</v>
      </c>
      <c r="M46">
        <f>--27</f>
        <v>27</v>
      </c>
      <c r="N46">
        <f>--811</f>
        <v>811</v>
      </c>
      <c r="O46">
        <f>--5086</f>
        <v>5086</v>
      </c>
      <c r="P46">
        <f>--743</f>
        <v>743</v>
      </c>
      <c r="Q46">
        <f>--678</f>
        <v>678</v>
      </c>
      <c r="R46">
        <f>--3333</f>
        <v>3333</v>
      </c>
      <c r="S46">
        <f>--642</f>
        <v>642</v>
      </c>
      <c r="T46">
        <f>--156</f>
        <v>156</v>
      </c>
      <c r="U46">
        <v>1043</v>
      </c>
      <c r="V46">
        <v>2074</v>
      </c>
      <c r="W46">
        <v>1207</v>
      </c>
    </row>
    <row r="47" spans="1:23" x14ac:dyDescent="0.25">
      <c r="A47">
        <v>-5694</v>
      </c>
      <c r="B47">
        <v>5</v>
      </c>
      <c r="C47">
        <v>1</v>
      </c>
      <c r="D47">
        <f>--538</f>
        <v>538</v>
      </c>
      <c r="E47">
        <f>--362</f>
        <v>362</v>
      </c>
      <c r="F47">
        <f>--6324</f>
        <v>6324</v>
      </c>
      <c r="G47">
        <f>--2080</f>
        <v>2080</v>
      </c>
      <c r="H47">
        <f>--916</f>
        <v>916</v>
      </c>
      <c r="I47">
        <v>3988</v>
      </c>
    </row>
    <row r="48" spans="1:23" x14ac:dyDescent="0.25">
      <c r="A48">
        <v>-329</v>
      </c>
      <c r="B48">
        <v>2</v>
      </c>
      <c r="C48">
        <v>1</v>
      </c>
      <c r="D48">
        <f>--704</f>
        <v>704</v>
      </c>
      <c r="E48">
        <f>--705</f>
        <v>705</v>
      </c>
      <c r="F48">
        <v>178</v>
      </c>
    </row>
    <row r="49" spans="1:15" x14ac:dyDescent="0.25">
      <c r="A49">
        <v>-330</v>
      </c>
      <c r="B49">
        <v>3</v>
      </c>
      <c r="C49">
        <v>2</v>
      </c>
      <c r="D49">
        <f>--143</f>
        <v>143</v>
      </c>
      <c r="E49">
        <f>--1515</f>
        <v>1515</v>
      </c>
      <c r="F49">
        <f>--196</f>
        <v>196</v>
      </c>
      <c r="G49">
        <v>4889</v>
      </c>
      <c r="H49">
        <v>2443</v>
      </c>
    </row>
    <row r="50" spans="1:15" x14ac:dyDescent="0.25">
      <c r="A50">
        <v>-7234</v>
      </c>
      <c r="B50">
        <v>2</v>
      </c>
      <c r="C50">
        <v>1</v>
      </c>
      <c r="D50">
        <f>--1512</f>
        <v>1512</v>
      </c>
      <c r="E50">
        <f>--1191</f>
        <v>1191</v>
      </c>
      <c r="F50">
        <v>4161</v>
      </c>
    </row>
    <row r="51" spans="1:15" x14ac:dyDescent="0.25">
      <c r="A51">
        <v>-2633</v>
      </c>
      <c r="B51">
        <v>2</v>
      </c>
      <c r="C51">
        <v>1</v>
      </c>
      <c r="D51">
        <f>--311</f>
        <v>311</v>
      </c>
      <c r="E51">
        <f>--40</f>
        <v>40</v>
      </c>
      <c r="F51">
        <v>5040</v>
      </c>
    </row>
    <row r="52" spans="1:15" x14ac:dyDescent="0.25">
      <c r="A52">
        <v>-336</v>
      </c>
      <c r="B52">
        <v>3</v>
      </c>
      <c r="C52">
        <v>1</v>
      </c>
      <c r="D52">
        <f>--74</f>
        <v>74</v>
      </c>
      <c r="E52">
        <f>--92</f>
        <v>92</v>
      </c>
      <c r="F52">
        <f>--3820</f>
        <v>3820</v>
      </c>
      <c r="G52">
        <v>4681</v>
      </c>
    </row>
    <row r="53" spans="1:15" x14ac:dyDescent="0.25">
      <c r="A53">
        <v>-5705</v>
      </c>
      <c r="B53">
        <v>2</v>
      </c>
      <c r="C53">
        <v>1</v>
      </c>
      <c r="D53">
        <f>--5223</f>
        <v>5223</v>
      </c>
      <c r="E53">
        <f>--1117</f>
        <v>1117</v>
      </c>
      <c r="F53">
        <v>4320</v>
      </c>
    </row>
    <row r="54" spans="1:15" x14ac:dyDescent="0.25">
      <c r="A54">
        <v>-1870</v>
      </c>
      <c r="B54">
        <v>10</v>
      </c>
      <c r="C54">
        <v>2</v>
      </c>
      <c r="D54">
        <f>--74</f>
        <v>74</v>
      </c>
      <c r="E54">
        <f>--1059</f>
        <v>1059</v>
      </c>
      <c r="F54">
        <f>--8301</f>
        <v>8301</v>
      </c>
      <c r="G54">
        <f>--6518</f>
        <v>6518</v>
      </c>
      <c r="H54">
        <f>--3216</f>
        <v>3216</v>
      </c>
      <c r="I54">
        <f>--3017</f>
        <v>3017</v>
      </c>
      <c r="J54">
        <f>--1080</f>
        <v>1080</v>
      </c>
      <c r="K54">
        <f>--1871</f>
        <v>1871</v>
      </c>
      <c r="L54">
        <f>--1872</f>
        <v>1872</v>
      </c>
      <c r="M54">
        <f>--177</f>
        <v>177</v>
      </c>
      <c r="N54">
        <v>4863</v>
      </c>
      <c r="O54">
        <v>578</v>
      </c>
    </row>
    <row r="55" spans="1:15" x14ac:dyDescent="0.25">
      <c r="A55">
        <v>-1871</v>
      </c>
      <c r="B55">
        <v>3</v>
      </c>
      <c r="C55">
        <v>1</v>
      </c>
      <c r="D55">
        <f>--1870</f>
        <v>1870</v>
      </c>
      <c r="E55">
        <f>--1872</f>
        <v>1872</v>
      </c>
      <c r="F55">
        <f>--177</f>
        <v>177</v>
      </c>
      <c r="G55">
        <v>578</v>
      </c>
    </row>
    <row r="56" spans="1:15" x14ac:dyDescent="0.25">
      <c r="A56">
        <v>-2639</v>
      </c>
      <c r="B56">
        <v>3</v>
      </c>
      <c r="C56">
        <v>1</v>
      </c>
      <c r="D56">
        <f>--81</f>
        <v>81</v>
      </c>
      <c r="E56">
        <f>--101</f>
        <v>101</v>
      </c>
      <c r="F56">
        <f>--3097</f>
        <v>3097</v>
      </c>
      <c r="G56">
        <v>1183</v>
      </c>
    </row>
    <row r="57" spans="1:15" x14ac:dyDescent="0.25">
      <c r="A57">
        <v>-1872</v>
      </c>
      <c r="B57">
        <v>3</v>
      </c>
      <c r="C57">
        <v>1</v>
      </c>
      <c r="D57">
        <f>--1870</f>
        <v>1870</v>
      </c>
      <c r="E57">
        <f>--1871</f>
        <v>1871</v>
      </c>
      <c r="F57">
        <f>--177</f>
        <v>177</v>
      </c>
      <c r="G57">
        <v>578</v>
      </c>
    </row>
    <row r="58" spans="1:15" x14ac:dyDescent="0.25">
      <c r="A58">
        <v>-340</v>
      </c>
      <c r="B58">
        <v>2</v>
      </c>
      <c r="C58">
        <v>1</v>
      </c>
      <c r="D58">
        <f>--1119</f>
        <v>1119</v>
      </c>
      <c r="E58">
        <f>--918</f>
        <v>918</v>
      </c>
      <c r="F58">
        <v>306</v>
      </c>
    </row>
    <row r="59" spans="1:15" x14ac:dyDescent="0.25">
      <c r="A59">
        <v>-341</v>
      </c>
      <c r="B59">
        <v>7</v>
      </c>
      <c r="C59">
        <v>2</v>
      </c>
      <c r="D59">
        <f>--27</f>
        <v>27</v>
      </c>
      <c r="E59">
        <f>--564</f>
        <v>564</v>
      </c>
      <c r="F59">
        <f>--536</f>
        <v>536</v>
      </c>
      <c r="G59">
        <f>--74</f>
        <v>74</v>
      </c>
      <c r="H59">
        <f>--4229</f>
        <v>4229</v>
      </c>
      <c r="I59">
        <f>--430</f>
        <v>430</v>
      </c>
      <c r="J59">
        <f>--806</f>
        <v>806</v>
      </c>
      <c r="K59">
        <v>745</v>
      </c>
      <c r="L59">
        <v>3276</v>
      </c>
    </row>
    <row r="60" spans="1:15" x14ac:dyDescent="0.25">
      <c r="A60">
        <v>-5712</v>
      </c>
      <c r="B60">
        <v>3</v>
      </c>
      <c r="C60">
        <v>1</v>
      </c>
      <c r="D60">
        <f>--74</f>
        <v>74</v>
      </c>
      <c r="E60">
        <f>--1186</f>
        <v>1186</v>
      </c>
      <c r="F60">
        <f>--272</f>
        <v>272</v>
      </c>
      <c r="G60">
        <v>4646</v>
      </c>
    </row>
    <row r="61" spans="1:15" x14ac:dyDescent="0.25">
      <c r="A61">
        <v>-6479</v>
      </c>
      <c r="B61">
        <v>5</v>
      </c>
      <c r="C61">
        <v>1</v>
      </c>
      <c r="D61">
        <f>--74</f>
        <v>74</v>
      </c>
      <c r="E61">
        <f>--816</f>
        <v>816</v>
      </c>
      <c r="F61">
        <f>--2328</f>
        <v>2328</v>
      </c>
      <c r="G61">
        <f>--558</f>
        <v>558</v>
      </c>
      <c r="H61">
        <f>--6480</f>
        <v>6480</v>
      </c>
      <c r="I61">
        <v>2929</v>
      </c>
    </row>
    <row r="62" spans="1:15" x14ac:dyDescent="0.25">
      <c r="A62">
        <v>-6480</v>
      </c>
      <c r="B62">
        <v>5</v>
      </c>
      <c r="C62">
        <v>1</v>
      </c>
      <c r="D62">
        <f>--74</f>
        <v>74</v>
      </c>
      <c r="E62">
        <f>--6479</f>
        <v>6479</v>
      </c>
      <c r="F62">
        <f>--816</f>
        <v>816</v>
      </c>
      <c r="G62">
        <f>--2328</f>
        <v>2328</v>
      </c>
      <c r="H62">
        <f>--558</f>
        <v>558</v>
      </c>
      <c r="I62">
        <v>2929</v>
      </c>
    </row>
    <row r="63" spans="1:15" x14ac:dyDescent="0.25">
      <c r="A63">
        <v>-345</v>
      </c>
      <c r="B63">
        <v>4</v>
      </c>
      <c r="C63">
        <v>1</v>
      </c>
      <c r="D63">
        <f>--27</f>
        <v>27</v>
      </c>
      <c r="E63">
        <f>--35</f>
        <v>35</v>
      </c>
      <c r="F63">
        <f>--101</f>
        <v>101</v>
      </c>
      <c r="G63">
        <f>--2249</f>
        <v>2249</v>
      </c>
      <c r="H63">
        <v>1879</v>
      </c>
    </row>
    <row r="64" spans="1:15" x14ac:dyDescent="0.25">
      <c r="A64">
        <v>-2650</v>
      </c>
      <c r="B64">
        <v>4</v>
      </c>
      <c r="C64">
        <v>1</v>
      </c>
      <c r="D64">
        <f>--74</f>
        <v>74</v>
      </c>
      <c r="E64">
        <f>--411</f>
        <v>411</v>
      </c>
      <c r="F64">
        <f>--1932</f>
        <v>1932</v>
      </c>
      <c r="G64">
        <f>--743</f>
        <v>743</v>
      </c>
      <c r="H64">
        <v>2038</v>
      </c>
    </row>
    <row r="65" spans="1:24" x14ac:dyDescent="0.25">
      <c r="A65">
        <v>-350</v>
      </c>
      <c r="B65">
        <v>3</v>
      </c>
      <c r="C65">
        <v>1</v>
      </c>
      <c r="D65">
        <f>--120</f>
        <v>120</v>
      </c>
      <c r="E65">
        <f>--2292</f>
        <v>2292</v>
      </c>
      <c r="F65">
        <f>--1211</f>
        <v>1211</v>
      </c>
      <c r="G65">
        <v>3125</v>
      </c>
    </row>
    <row r="66" spans="1:24" x14ac:dyDescent="0.25">
      <c r="A66">
        <v>-1117</v>
      </c>
      <c r="B66">
        <v>5</v>
      </c>
      <c r="C66">
        <v>2</v>
      </c>
      <c r="D66">
        <f>--74</f>
        <v>74</v>
      </c>
      <c r="E66">
        <f>--27</f>
        <v>27</v>
      </c>
      <c r="F66">
        <f>--476</f>
        <v>476</v>
      </c>
      <c r="G66">
        <f>--5223</f>
        <v>5223</v>
      </c>
      <c r="H66">
        <f>--5705</f>
        <v>5705</v>
      </c>
      <c r="I66">
        <v>575</v>
      </c>
      <c r="J66">
        <v>4320</v>
      </c>
    </row>
    <row r="67" spans="1:24" x14ac:dyDescent="0.25">
      <c r="A67">
        <v>-1119</v>
      </c>
      <c r="B67">
        <v>2</v>
      </c>
      <c r="C67">
        <v>1</v>
      </c>
      <c r="D67">
        <f>--918</f>
        <v>918</v>
      </c>
      <c r="E67">
        <f>--340</f>
        <v>340</v>
      </c>
      <c r="F67">
        <v>306</v>
      </c>
    </row>
    <row r="68" spans="1:24" x14ac:dyDescent="0.25">
      <c r="A68">
        <v>-5722</v>
      </c>
      <c r="B68">
        <v>7</v>
      </c>
      <c r="C68">
        <v>1</v>
      </c>
      <c r="D68">
        <f>--74</f>
        <v>74</v>
      </c>
      <c r="E68">
        <f>--2215</f>
        <v>2215</v>
      </c>
      <c r="F68">
        <f>--6433</f>
        <v>6433</v>
      </c>
      <c r="G68">
        <f>--5334</f>
        <v>5334</v>
      </c>
      <c r="H68">
        <f>--556</f>
        <v>556</v>
      </c>
      <c r="I68">
        <f>--664</f>
        <v>664</v>
      </c>
      <c r="J68">
        <f>--3923</f>
        <v>3923</v>
      </c>
      <c r="K68">
        <v>3047</v>
      </c>
    </row>
    <row r="69" spans="1:24" x14ac:dyDescent="0.25">
      <c r="A69">
        <v>-4190</v>
      </c>
      <c r="B69">
        <v>6</v>
      </c>
      <c r="C69">
        <v>1</v>
      </c>
      <c r="D69">
        <f>--4320</f>
        <v>4320</v>
      </c>
      <c r="E69">
        <f>--74</f>
        <v>74</v>
      </c>
      <c r="F69">
        <f>--4765</f>
        <v>4765</v>
      </c>
      <c r="G69">
        <f>--175</f>
        <v>175</v>
      </c>
      <c r="H69">
        <f>--1963</f>
        <v>1963</v>
      </c>
      <c r="I69">
        <f>--3854</f>
        <v>3854</v>
      </c>
      <c r="J69">
        <v>2861</v>
      </c>
    </row>
    <row r="70" spans="1:24" x14ac:dyDescent="0.25">
      <c r="A70">
        <v>-362</v>
      </c>
      <c r="B70">
        <v>16</v>
      </c>
      <c r="C70">
        <v>5</v>
      </c>
      <c r="D70">
        <f>--498</f>
        <v>498</v>
      </c>
      <c r="E70">
        <f>--1086</f>
        <v>1086</v>
      </c>
      <c r="F70">
        <f>--269</f>
        <v>269</v>
      </c>
      <c r="G70">
        <f>--1088</f>
        <v>1088</v>
      </c>
      <c r="H70">
        <f>--538</f>
        <v>538</v>
      </c>
      <c r="I70">
        <f>--6324</f>
        <v>6324</v>
      </c>
      <c r="J70">
        <f>--5694</f>
        <v>5694</v>
      </c>
      <c r="K70">
        <f>--2080</f>
        <v>2080</v>
      </c>
      <c r="L70">
        <f>--916</f>
        <v>916</v>
      </c>
      <c r="M70">
        <f>--462</f>
        <v>462</v>
      </c>
      <c r="N70">
        <f>--460</f>
        <v>460</v>
      </c>
      <c r="O70">
        <f>--3452</f>
        <v>3452</v>
      </c>
      <c r="P70">
        <f>--776</f>
        <v>776</v>
      </c>
      <c r="Q70">
        <f>--426</f>
        <v>426</v>
      </c>
      <c r="R70">
        <f>--69</f>
        <v>69</v>
      </c>
      <c r="S70">
        <f>--1554</f>
        <v>1554</v>
      </c>
      <c r="T70">
        <v>294</v>
      </c>
      <c r="U70">
        <v>3988</v>
      </c>
      <c r="V70">
        <v>4292</v>
      </c>
      <c r="W70">
        <v>1178</v>
      </c>
      <c r="X70">
        <v>4995</v>
      </c>
    </row>
    <row r="71" spans="1:24" x14ac:dyDescent="0.25">
      <c r="A71">
        <v>-4201</v>
      </c>
      <c r="B71">
        <v>5</v>
      </c>
      <c r="C71">
        <v>1</v>
      </c>
      <c r="D71">
        <f>--74</f>
        <v>74</v>
      </c>
      <c r="E71">
        <f>--435</f>
        <v>435</v>
      </c>
      <c r="F71">
        <f>--2149</f>
        <v>2149</v>
      </c>
      <c r="G71">
        <f>--371</f>
        <v>371</v>
      </c>
      <c r="H71">
        <f>--177</f>
        <v>177</v>
      </c>
      <c r="I71">
        <v>5018</v>
      </c>
    </row>
    <row r="72" spans="1:24" x14ac:dyDescent="0.25">
      <c r="A72">
        <v>-2669</v>
      </c>
      <c r="B72">
        <v>3</v>
      </c>
      <c r="C72">
        <v>1</v>
      </c>
      <c r="D72">
        <f>--74</f>
        <v>74</v>
      </c>
      <c r="E72">
        <f>--795</f>
        <v>795</v>
      </c>
      <c r="F72">
        <f>--542</f>
        <v>542</v>
      </c>
      <c r="G72">
        <v>3258</v>
      </c>
    </row>
    <row r="73" spans="1:24" x14ac:dyDescent="0.25">
      <c r="A73">
        <v>-1136</v>
      </c>
      <c r="B73">
        <v>2</v>
      </c>
      <c r="C73">
        <v>1</v>
      </c>
      <c r="D73">
        <f>--1981</f>
        <v>1981</v>
      </c>
      <c r="E73">
        <f>--1517</f>
        <v>1517</v>
      </c>
      <c r="F73">
        <v>3914</v>
      </c>
    </row>
    <row r="74" spans="1:24" x14ac:dyDescent="0.25">
      <c r="A74">
        <v>-371</v>
      </c>
      <c r="B74">
        <v>11</v>
      </c>
      <c r="C74">
        <v>5</v>
      </c>
      <c r="D74">
        <f>--410</f>
        <v>410</v>
      </c>
      <c r="E74">
        <f>--74</f>
        <v>74</v>
      </c>
      <c r="F74">
        <f>--2384</f>
        <v>2384</v>
      </c>
      <c r="G74">
        <f>--592</f>
        <v>592</v>
      </c>
      <c r="H74">
        <f>--80</f>
        <v>80</v>
      </c>
      <c r="I74">
        <f>--1563</f>
        <v>1563</v>
      </c>
      <c r="J74">
        <f>--435</f>
        <v>435</v>
      </c>
      <c r="K74">
        <f>--2149</f>
        <v>2149</v>
      </c>
      <c r="L74">
        <f>--4201</f>
        <v>4201</v>
      </c>
      <c r="M74">
        <f>--177</f>
        <v>177</v>
      </c>
      <c r="N74">
        <f>--744</f>
        <v>744</v>
      </c>
      <c r="O74">
        <v>2549</v>
      </c>
      <c r="P74">
        <v>4020</v>
      </c>
      <c r="Q74">
        <v>461</v>
      </c>
      <c r="R74">
        <v>5018</v>
      </c>
      <c r="S74">
        <v>2318</v>
      </c>
    </row>
    <row r="75" spans="1:24" x14ac:dyDescent="0.25">
      <c r="A75">
        <v>-1905</v>
      </c>
      <c r="B75">
        <v>5</v>
      </c>
      <c r="C75">
        <v>1</v>
      </c>
      <c r="D75">
        <f>--2228</f>
        <v>2228</v>
      </c>
      <c r="E75">
        <f>--2229</f>
        <v>2229</v>
      </c>
      <c r="F75">
        <f>--2230</f>
        <v>2230</v>
      </c>
      <c r="G75">
        <f>--2231</f>
        <v>2231</v>
      </c>
      <c r="H75">
        <f>--2232</f>
        <v>2232</v>
      </c>
      <c r="I75">
        <v>711</v>
      </c>
    </row>
    <row r="76" spans="1:24" x14ac:dyDescent="0.25">
      <c r="A76">
        <v>-4209</v>
      </c>
      <c r="B76">
        <v>3</v>
      </c>
      <c r="C76">
        <v>1</v>
      </c>
      <c r="D76">
        <f>--74</f>
        <v>74</v>
      </c>
      <c r="E76">
        <f>--156</f>
        <v>156</v>
      </c>
      <c r="F76">
        <f>--1216</f>
        <v>1216</v>
      </c>
      <c r="G76">
        <v>1614</v>
      </c>
    </row>
    <row r="77" spans="1:24" x14ac:dyDescent="0.25">
      <c r="A77">
        <v>-1145</v>
      </c>
      <c r="B77">
        <v>9</v>
      </c>
      <c r="C77">
        <v>2</v>
      </c>
      <c r="D77">
        <f>--2283</f>
        <v>2283</v>
      </c>
      <c r="E77">
        <f>--892</f>
        <v>892</v>
      </c>
      <c r="F77">
        <f>--2109</f>
        <v>2109</v>
      </c>
      <c r="G77">
        <f>--58</f>
        <v>58</v>
      </c>
      <c r="H77">
        <f>--710</f>
        <v>710</v>
      </c>
      <c r="I77">
        <f>--3741</f>
        <v>3741</v>
      </c>
      <c r="J77">
        <f>--1763</f>
        <v>1763</v>
      </c>
      <c r="K77">
        <f>--925</f>
        <v>925</v>
      </c>
      <c r="L77">
        <f>--502</f>
        <v>502</v>
      </c>
      <c r="M77">
        <v>4936</v>
      </c>
      <c r="N77">
        <v>1400</v>
      </c>
    </row>
    <row r="78" spans="1:24" x14ac:dyDescent="0.25">
      <c r="A78">
        <v>-380</v>
      </c>
      <c r="B78">
        <v>4</v>
      </c>
      <c r="C78">
        <v>1</v>
      </c>
      <c r="D78">
        <f>--8199</f>
        <v>8199</v>
      </c>
      <c r="E78">
        <f>--3681</f>
        <v>3681</v>
      </c>
      <c r="F78">
        <f>--1988</f>
        <v>1988</v>
      </c>
      <c r="G78">
        <f>--61</f>
        <v>61</v>
      </c>
      <c r="H78">
        <v>4130</v>
      </c>
    </row>
    <row r="79" spans="1:24" x14ac:dyDescent="0.25">
      <c r="A79">
        <v>-6518</v>
      </c>
      <c r="B79">
        <v>7</v>
      </c>
      <c r="C79">
        <v>1</v>
      </c>
      <c r="D79">
        <f>--74</f>
        <v>74</v>
      </c>
      <c r="E79">
        <f>--1059</f>
        <v>1059</v>
      </c>
      <c r="F79">
        <f>--8301</f>
        <v>8301</v>
      </c>
      <c r="G79">
        <f>--1870</f>
        <v>1870</v>
      </c>
      <c r="H79">
        <f>--3216</f>
        <v>3216</v>
      </c>
      <c r="I79">
        <f>--3017</f>
        <v>3017</v>
      </c>
      <c r="J79">
        <f>--1080</f>
        <v>1080</v>
      </c>
      <c r="K79">
        <v>4863</v>
      </c>
    </row>
    <row r="80" spans="1:24" x14ac:dyDescent="0.25">
      <c r="A80">
        <v>-3450</v>
      </c>
      <c r="B80">
        <v>4</v>
      </c>
      <c r="C80">
        <v>1</v>
      </c>
      <c r="D80">
        <f>--2697</f>
        <v>2697</v>
      </c>
      <c r="E80">
        <f>--81</f>
        <v>81</v>
      </c>
      <c r="F80">
        <f>--1070</f>
        <v>1070</v>
      </c>
      <c r="G80">
        <f>--61</f>
        <v>61</v>
      </c>
      <c r="H80">
        <v>4151</v>
      </c>
    </row>
    <row r="81" spans="1:14" x14ac:dyDescent="0.25">
      <c r="A81">
        <v>-382</v>
      </c>
      <c r="B81">
        <v>6</v>
      </c>
      <c r="C81">
        <v>2</v>
      </c>
      <c r="D81">
        <f>--74</f>
        <v>74</v>
      </c>
      <c r="E81">
        <f>--3790</f>
        <v>3790</v>
      </c>
      <c r="F81">
        <f>--1436</f>
        <v>1436</v>
      </c>
      <c r="G81">
        <f>--4987</f>
        <v>4987</v>
      </c>
      <c r="H81">
        <f>--199</f>
        <v>199</v>
      </c>
      <c r="I81">
        <f>--143</f>
        <v>143</v>
      </c>
      <c r="J81">
        <v>2801</v>
      </c>
      <c r="K81">
        <v>2026</v>
      </c>
    </row>
    <row r="82" spans="1:14" x14ac:dyDescent="0.25">
      <c r="A82">
        <v>-3452</v>
      </c>
      <c r="B82">
        <v>3</v>
      </c>
      <c r="C82">
        <v>1</v>
      </c>
      <c r="D82">
        <f>--362</f>
        <v>362</v>
      </c>
      <c r="E82">
        <f>--462</f>
        <v>462</v>
      </c>
      <c r="F82">
        <f>--460</f>
        <v>460</v>
      </c>
      <c r="G82">
        <v>4292</v>
      </c>
    </row>
    <row r="83" spans="1:14" x14ac:dyDescent="0.25">
      <c r="A83">
        <v>-1151</v>
      </c>
      <c r="B83">
        <v>1</v>
      </c>
      <c r="C83">
        <v>1</v>
      </c>
      <c r="D83">
        <f>--74</f>
        <v>74</v>
      </c>
      <c r="E83">
        <v>1657</v>
      </c>
    </row>
    <row r="84" spans="1:14" x14ac:dyDescent="0.25">
      <c r="A84">
        <v>-7288</v>
      </c>
      <c r="B84">
        <v>4</v>
      </c>
      <c r="C84">
        <v>1</v>
      </c>
      <c r="D84">
        <f>--1470</f>
        <v>1470</v>
      </c>
      <c r="E84">
        <f>--2246</f>
        <v>2246</v>
      </c>
      <c r="F84">
        <f>--7942</f>
        <v>7942</v>
      </c>
      <c r="G84">
        <f>--850</f>
        <v>850</v>
      </c>
      <c r="H84">
        <v>3923</v>
      </c>
    </row>
    <row r="85" spans="1:14" x14ac:dyDescent="0.25">
      <c r="A85">
        <v>-4987</v>
      </c>
      <c r="B85">
        <v>4</v>
      </c>
      <c r="C85">
        <v>1</v>
      </c>
      <c r="D85">
        <f>--74</f>
        <v>74</v>
      </c>
      <c r="E85">
        <f>--199</f>
        <v>199</v>
      </c>
      <c r="F85">
        <f>--143</f>
        <v>143</v>
      </c>
      <c r="G85">
        <f>--382</f>
        <v>382</v>
      </c>
      <c r="H85">
        <v>2026</v>
      </c>
    </row>
    <row r="86" spans="1:14" x14ac:dyDescent="0.25">
      <c r="A86">
        <v>-5755</v>
      </c>
      <c r="B86">
        <v>2</v>
      </c>
      <c r="C86">
        <v>1</v>
      </c>
      <c r="D86">
        <f>--6152</f>
        <v>6152</v>
      </c>
      <c r="E86">
        <f>--6153</f>
        <v>6153</v>
      </c>
      <c r="F86">
        <v>2709</v>
      </c>
    </row>
    <row r="87" spans="1:14" x14ac:dyDescent="0.25">
      <c r="A87">
        <v>-388</v>
      </c>
      <c r="B87">
        <v>5</v>
      </c>
      <c r="C87">
        <v>1</v>
      </c>
      <c r="D87">
        <f>--1186</f>
        <v>1186</v>
      </c>
      <c r="E87">
        <f>--1188</f>
        <v>1188</v>
      </c>
      <c r="F87">
        <f>--1189</f>
        <v>1189</v>
      </c>
      <c r="G87">
        <f>--1190</f>
        <v>1190</v>
      </c>
      <c r="H87">
        <f>--1191</f>
        <v>1191</v>
      </c>
      <c r="I87">
        <v>332</v>
      </c>
    </row>
    <row r="88" spans="1:14" x14ac:dyDescent="0.25">
      <c r="A88">
        <v>-1926</v>
      </c>
      <c r="B88">
        <v>1</v>
      </c>
      <c r="C88">
        <v>1</v>
      </c>
      <c r="D88">
        <f>--540</f>
        <v>540</v>
      </c>
      <c r="E88">
        <v>3103</v>
      </c>
    </row>
    <row r="89" spans="1:14" x14ac:dyDescent="0.25">
      <c r="A89">
        <v>-4229</v>
      </c>
      <c r="B89">
        <v>8</v>
      </c>
      <c r="C89">
        <v>2</v>
      </c>
      <c r="D89">
        <f>--74</f>
        <v>74</v>
      </c>
      <c r="E89">
        <f>--341</f>
        <v>341</v>
      </c>
      <c r="F89">
        <f>--430</f>
        <v>430</v>
      </c>
      <c r="G89">
        <f>--806</f>
        <v>806</v>
      </c>
      <c r="H89">
        <f>--1457</f>
        <v>1457</v>
      </c>
      <c r="I89">
        <f>--3503</f>
        <v>3503</v>
      </c>
      <c r="J89">
        <f>--1035</f>
        <v>1035</v>
      </c>
      <c r="K89">
        <f>--1386</f>
        <v>1386</v>
      </c>
      <c r="L89">
        <v>3276</v>
      </c>
      <c r="M89">
        <v>1623</v>
      </c>
    </row>
    <row r="90" spans="1:14" x14ac:dyDescent="0.25">
      <c r="A90">
        <v>-2697</v>
      </c>
      <c r="B90">
        <v>9</v>
      </c>
      <c r="C90">
        <v>2</v>
      </c>
      <c r="D90">
        <f>--81</f>
        <v>81</v>
      </c>
      <c r="E90">
        <f>--3450</f>
        <v>3450</v>
      </c>
      <c r="F90">
        <f>--1070</f>
        <v>1070</v>
      </c>
      <c r="G90">
        <f>--61</f>
        <v>61</v>
      </c>
      <c r="H90">
        <f>--406</f>
        <v>406</v>
      </c>
      <c r="I90">
        <f>--2698</f>
        <v>2698</v>
      </c>
      <c r="J90">
        <f>--524</f>
        <v>524</v>
      </c>
      <c r="K90">
        <f>--558</f>
        <v>558</v>
      </c>
      <c r="L90">
        <f>--101</f>
        <v>101</v>
      </c>
      <c r="M90">
        <v>4151</v>
      </c>
      <c r="N90">
        <v>914</v>
      </c>
    </row>
    <row r="91" spans="1:14" x14ac:dyDescent="0.25">
      <c r="A91">
        <v>-2698</v>
      </c>
      <c r="B91">
        <v>5</v>
      </c>
      <c r="C91">
        <v>1</v>
      </c>
      <c r="D91">
        <f>--2697</f>
        <v>2697</v>
      </c>
      <c r="E91">
        <f>--406</f>
        <v>406</v>
      </c>
      <c r="F91">
        <f>--524</f>
        <v>524</v>
      </c>
      <c r="G91">
        <f>--558</f>
        <v>558</v>
      </c>
      <c r="H91">
        <f>--101</f>
        <v>101</v>
      </c>
      <c r="I91">
        <v>914</v>
      </c>
    </row>
    <row r="92" spans="1:14" x14ac:dyDescent="0.25">
      <c r="A92">
        <v>-1932</v>
      </c>
      <c r="B92">
        <v>9</v>
      </c>
      <c r="C92">
        <v>2</v>
      </c>
      <c r="D92">
        <f>--74</f>
        <v>74</v>
      </c>
      <c r="E92">
        <f>--411</f>
        <v>411</v>
      </c>
      <c r="F92">
        <f>--743</f>
        <v>743</v>
      </c>
      <c r="G92">
        <f>--2650</f>
        <v>2650</v>
      </c>
      <c r="H92">
        <f>--26</f>
        <v>26</v>
      </c>
      <c r="I92">
        <f>--256</f>
        <v>256</v>
      </c>
      <c r="J92">
        <f>--751</f>
        <v>751</v>
      </c>
      <c r="K92">
        <f>--175</f>
        <v>175</v>
      </c>
      <c r="L92">
        <f>--229</f>
        <v>229</v>
      </c>
      <c r="M92">
        <v>2038</v>
      </c>
      <c r="N92">
        <v>1176</v>
      </c>
    </row>
    <row r="93" spans="1:14" x14ac:dyDescent="0.25">
      <c r="A93">
        <v>-5001</v>
      </c>
      <c r="B93">
        <v>3</v>
      </c>
      <c r="C93">
        <v>1</v>
      </c>
      <c r="D93">
        <f>--74</f>
        <v>74</v>
      </c>
      <c r="E93">
        <f>--2034</f>
        <v>2034</v>
      </c>
      <c r="F93">
        <f>--697</f>
        <v>697</v>
      </c>
      <c r="G93">
        <v>2032</v>
      </c>
    </row>
    <row r="94" spans="1:14" x14ac:dyDescent="0.25">
      <c r="A94">
        <v>-399</v>
      </c>
      <c r="B94">
        <v>4</v>
      </c>
      <c r="C94">
        <v>1</v>
      </c>
      <c r="D94">
        <f>--74</f>
        <v>74</v>
      </c>
      <c r="E94">
        <f>--1664</f>
        <v>1664</v>
      </c>
      <c r="F94">
        <f>--1674</f>
        <v>1674</v>
      </c>
      <c r="G94">
        <f>--1675</f>
        <v>1675</v>
      </c>
      <c r="H94">
        <v>503</v>
      </c>
    </row>
    <row r="95" spans="1:14" x14ac:dyDescent="0.25">
      <c r="A95">
        <v>-2702</v>
      </c>
      <c r="B95">
        <v>3</v>
      </c>
      <c r="C95">
        <v>1</v>
      </c>
      <c r="D95">
        <f>--2703</f>
        <v>2703</v>
      </c>
      <c r="E95">
        <f>--205</f>
        <v>205</v>
      </c>
      <c r="F95">
        <f>--2705</f>
        <v>2705</v>
      </c>
      <c r="G95">
        <v>916</v>
      </c>
    </row>
    <row r="96" spans="1:14" x14ac:dyDescent="0.25">
      <c r="A96">
        <v>-2703</v>
      </c>
      <c r="B96">
        <v>3</v>
      </c>
      <c r="C96">
        <v>1</v>
      </c>
      <c r="D96">
        <f>--2702</f>
        <v>2702</v>
      </c>
      <c r="E96">
        <f>--205</f>
        <v>205</v>
      </c>
      <c r="F96">
        <f>--2705</f>
        <v>2705</v>
      </c>
      <c r="G96">
        <v>916</v>
      </c>
    </row>
    <row r="97" spans="1:23" x14ac:dyDescent="0.25">
      <c r="A97">
        <v>-1936</v>
      </c>
      <c r="B97">
        <v>1</v>
      </c>
      <c r="C97">
        <v>1</v>
      </c>
      <c r="D97">
        <f>--1517</f>
        <v>1517</v>
      </c>
      <c r="E97">
        <v>598</v>
      </c>
    </row>
    <row r="98" spans="1:23" x14ac:dyDescent="0.25">
      <c r="A98">
        <v>-2705</v>
      </c>
      <c r="B98">
        <v>3</v>
      </c>
      <c r="C98">
        <v>1</v>
      </c>
      <c r="D98">
        <f>--2702</f>
        <v>2702</v>
      </c>
      <c r="E98">
        <f>--2703</f>
        <v>2703</v>
      </c>
      <c r="F98">
        <f>--205</f>
        <v>205</v>
      </c>
      <c r="G98">
        <v>916</v>
      </c>
    </row>
    <row r="99" spans="1:23" x14ac:dyDescent="0.25">
      <c r="A99">
        <v>-406</v>
      </c>
      <c r="B99">
        <v>14</v>
      </c>
      <c r="C99">
        <v>2</v>
      </c>
      <c r="D99">
        <f>--410</f>
        <v>410</v>
      </c>
      <c r="E99">
        <f>--592</f>
        <v>592</v>
      </c>
      <c r="F99">
        <f>--74</f>
        <v>74</v>
      </c>
      <c r="G99">
        <f>--322</f>
        <v>322</v>
      </c>
      <c r="H99">
        <f>--2992</f>
        <v>2992</v>
      </c>
      <c r="I99">
        <f>--2993</f>
        <v>2993</v>
      </c>
      <c r="J99">
        <f>--2838</f>
        <v>2838</v>
      </c>
      <c r="K99">
        <f>--175</f>
        <v>175</v>
      </c>
      <c r="L99">
        <f>--52</f>
        <v>52</v>
      </c>
      <c r="M99">
        <f>--2697</f>
        <v>2697</v>
      </c>
      <c r="N99">
        <f>--2698</f>
        <v>2698</v>
      </c>
      <c r="O99">
        <f>--524</f>
        <v>524</v>
      </c>
      <c r="P99">
        <f>--558</f>
        <v>558</v>
      </c>
      <c r="Q99">
        <f>--101</f>
        <v>101</v>
      </c>
      <c r="R99">
        <v>1043</v>
      </c>
      <c r="S99">
        <v>914</v>
      </c>
    </row>
    <row r="100" spans="1:23" x14ac:dyDescent="0.25">
      <c r="A100">
        <v>-1174</v>
      </c>
      <c r="B100">
        <v>2</v>
      </c>
      <c r="C100">
        <v>1</v>
      </c>
      <c r="D100">
        <f>--7466</f>
        <v>7466</v>
      </c>
      <c r="E100">
        <f>--803</f>
        <v>803</v>
      </c>
      <c r="F100">
        <v>4610</v>
      </c>
    </row>
    <row r="101" spans="1:23" x14ac:dyDescent="0.25">
      <c r="A101">
        <v>-410</v>
      </c>
      <c r="B101">
        <v>16</v>
      </c>
      <c r="C101">
        <v>4</v>
      </c>
      <c r="D101">
        <f>--592</f>
        <v>592</v>
      </c>
      <c r="E101">
        <f>--74</f>
        <v>74</v>
      </c>
      <c r="F101">
        <f>--322</f>
        <v>322</v>
      </c>
      <c r="G101">
        <f>--406</f>
        <v>406</v>
      </c>
      <c r="H101">
        <f>--2992</f>
        <v>2992</v>
      </c>
      <c r="I101">
        <f>--2993</f>
        <v>2993</v>
      </c>
      <c r="J101">
        <f>--2838</f>
        <v>2838</v>
      </c>
      <c r="K101">
        <f>--175</f>
        <v>175</v>
      </c>
      <c r="L101">
        <f>--52</f>
        <v>52</v>
      </c>
      <c r="M101">
        <f>--1368</f>
        <v>1368</v>
      </c>
      <c r="N101">
        <f>--2997</f>
        <v>2997</v>
      </c>
      <c r="O101">
        <f>--806</f>
        <v>806</v>
      </c>
      <c r="P101">
        <f>--2384</f>
        <v>2384</v>
      </c>
      <c r="Q101">
        <f>--371</f>
        <v>371</v>
      </c>
      <c r="R101">
        <f>--257</f>
        <v>257</v>
      </c>
      <c r="S101">
        <f>--743</f>
        <v>743</v>
      </c>
      <c r="T101">
        <v>1043</v>
      </c>
      <c r="U101">
        <v>4092</v>
      </c>
      <c r="V101">
        <v>2549</v>
      </c>
      <c r="W101">
        <v>1218</v>
      </c>
    </row>
    <row r="102" spans="1:23" x14ac:dyDescent="0.25">
      <c r="A102">
        <v>-411</v>
      </c>
      <c r="B102">
        <v>4</v>
      </c>
      <c r="C102">
        <v>1</v>
      </c>
      <c r="D102">
        <f>--74</f>
        <v>74</v>
      </c>
      <c r="E102">
        <f>--1932</f>
        <v>1932</v>
      </c>
      <c r="F102">
        <f>--743</f>
        <v>743</v>
      </c>
      <c r="G102">
        <f>--2650</f>
        <v>2650</v>
      </c>
      <c r="H102">
        <v>2038</v>
      </c>
    </row>
    <row r="103" spans="1:23" x14ac:dyDescent="0.25">
      <c r="A103">
        <v>-2714</v>
      </c>
      <c r="B103">
        <v>4</v>
      </c>
      <c r="C103">
        <v>1</v>
      </c>
      <c r="D103">
        <f>--462</f>
        <v>462</v>
      </c>
      <c r="E103">
        <f>--269</f>
        <v>269</v>
      </c>
      <c r="F103">
        <f>--1436</f>
        <v>1436</v>
      </c>
      <c r="G103">
        <f>--812</f>
        <v>812</v>
      </c>
      <c r="H103">
        <v>919</v>
      </c>
    </row>
    <row r="104" spans="1:23" x14ac:dyDescent="0.25">
      <c r="A104">
        <v>-413</v>
      </c>
      <c r="B104">
        <v>2</v>
      </c>
      <c r="C104">
        <v>1</v>
      </c>
      <c r="D104">
        <f>--1517</f>
        <v>1517</v>
      </c>
      <c r="E104">
        <f>--4350</f>
        <v>4350</v>
      </c>
      <c r="F104">
        <v>1681</v>
      </c>
    </row>
    <row r="105" spans="1:23" x14ac:dyDescent="0.25">
      <c r="A105">
        <v>-1951</v>
      </c>
      <c r="B105">
        <v>5</v>
      </c>
      <c r="C105">
        <v>1</v>
      </c>
      <c r="D105">
        <f>--6205</f>
        <v>6205</v>
      </c>
      <c r="E105">
        <f>--6206</f>
        <v>6206</v>
      </c>
      <c r="F105">
        <f>--2000</f>
        <v>2000</v>
      </c>
      <c r="G105">
        <f>--558</f>
        <v>558</v>
      </c>
      <c r="H105">
        <f>--6207</f>
        <v>6207</v>
      </c>
      <c r="I105">
        <v>2742</v>
      </c>
    </row>
    <row r="106" spans="1:23" x14ac:dyDescent="0.25">
      <c r="A106">
        <v>-1186</v>
      </c>
      <c r="B106">
        <v>8</v>
      </c>
      <c r="C106">
        <v>2</v>
      </c>
      <c r="D106">
        <f>--388</f>
        <v>388</v>
      </c>
      <c r="E106">
        <f>--1188</f>
        <v>1188</v>
      </c>
      <c r="F106">
        <f>--1189</f>
        <v>1189</v>
      </c>
      <c r="G106">
        <f>--1190</f>
        <v>1190</v>
      </c>
      <c r="H106">
        <f>--1191</f>
        <v>1191</v>
      </c>
      <c r="I106">
        <f>--74</f>
        <v>74</v>
      </c>
      <c r="J106">
        <f>--5712</f>
        <v>5712</v>
      </c>
      <c r="K106">
        <f>--272</f>
        <v>272</v>
      </c>
      <c r="L106">
        <v>332</v>
      </c>
      <c r="M106">
        <v>4646</v>
      </c>
    </row>
    <row r="107" spans="1:23" x14ac:dyDescent="0.25">
      <c r="A107">
        <v>-1953</v>
      </c>
      <c r="B107">
        <v>4</v>
      </c>
      <c r="C107">
        <v>1</v>
      </c>
      <c r="D107">
        <f>--74</f>
        <v>74</v>
      </c>
      <c r="E107">
        <f>--1954</f>
        <v>1954</v>
      </c>
      <c r="F107">
        <f>--1955</f>
        <v>1955</v>
      </c>
      <c r="G107">
        <f>--101</f>
        <v>101</v>
      </c>
      <c r="H107">
        <v>604</v>
      </c>
    </row>
    <row r="108" spans="1:23" x14ac:dyDescent="0.25">
      <c r="A108">
        <v>-1954</v>
      </c>
      <c r="B108">
        <v>4</v>
      </c>
      <c r="C108">
        <v>1</v>
      </c>
      <c r="D108">
        <f>--74</f>
        <v>74</v>
      </c>
      <c r="E108">
        <f>--1953</f>
        <v>1953</v>
      </c>
      <c r="F108">
        <f>--1955</f>
        <v>1955</v>
      </c>
      <c r="G108">
        <f>--101</f>
        <v>101</v>
      </c>
      <c r="H108">
        <v>604</v>
      </c>
    </row>
    <row r="109" spans="1:23" x14ac:dyDescent="0.25">
      <c r="A109">
        <v>-1955</v>
      </c>
      <c r="B109">
        <v>4</v>
      </c>
      <c r="C109">
        <v>1</v>
      </c>
      <c r="D109">
        <f>--74</f>
        <v>74</v>
      </c>
      <c r="E109">
        <f>--1953</f>
        <v>1953</v>
      </c>
      <c r="F109">
        <f>--1954</f>
        <v>1954</v>
      </c>
      <c r="G109">
        <f>--101</f>
        <v>101</v>
      </c>
      <c r="H109">
        <v>604</v>
      </c>
    </row>
    <row r="110" spans="1:23" x14ac:dyDescent="0.25">
      <c r="A110">
        <v>-1188</v>
      </c>
      <c r="B110">
        <v>5</v>
      </c>
      <c r="C110">
        <v>1</v>
      </c>
      <c r="D110">
        <f>--388</f>
        <v>388</v>
      </c>
      <c r="E110">
        <f>--1186</f>
        <v>1186</v>
      </c>
      <c r="F110">
        <f>--1189</f>
        <v>1189</v>
      </c>
      <c r="G110">
        <f>--1190</f>
        <v>1190</v>
      </c>
      <c r="H110">
        <f>--1191</f>
        <v>1191</v>
      </c>
      <c r="I110">
        <v>332</v>
      </c>
    </row>
    <row r="111" spans="1:23" x14ac:dyDescent="0.25">
      <c r="A111">
        <v>-1189</v>
      </c>
      <c r="B111">
        <v>5</v>
      </c>
      <c r="C111">
        <v>1</v>
      </c>
      <c r="D111">
        <f>--388</f>
        <v>388</v>
      </c>
      <c r="E111">
        <f>--1186</f>
        <v>1186</v>
      </c>
      <c r="F111">
        <f>--1188</f>
        <v>1188</v>
      </c>
      <c r="G111">
        <f>--1190</f>
        <v>1190</v>
      </c>
      <c r="H111">
        <f>--1191</f>
        <v>1191</v>
      </c>
      <c r="I111">
        <v>332</v>
      </c>
    </row>
    <row r="112" spans="1:23" x14ac:dyDescent="0.25">
      <c r="A112">
        <v>-1190</v>
      </c>
      <c r="B112">
        <v>8</v>
      </c>
      <c r="C112">
        <v>2</v>
      </c>
      <c r="D112">
        <f>--388</f>
        <v>388</v>
      </c>
      <c r="E112">
        <f>--1186</f>
        <v>1186</v>
      </c>
      <c r="F112">
        <f>--1188</f>
        <v>1188</v>
      </c>
      <c r="G112">
        <f>--1189</f>
        <v>1189</v>
      </c>
      <c r="H112">
        <f>--1191</f>
        <v>1191</v>
      </c>
      <c r="I112">
        <f>--74</f>
        <v>74</v>
      </c>
      <c r="J112">
        <f>--542</f>
        <v>542</v>
      </c>
      <c r="K112">
        <f>--1842</f>
        <v>1842</v>
      </c>
      <c r="L112">
        <v>332</v>
      </c>
      <c r="M112">
        <v>963</v>
      </c>
    </row>
    <row r="113" spans="1:21" x14ac:dyDescent="0.25">
      <c r="A113">
        <v>-1191</v>
      </c>
      <c r="B113">
        <v>7</v>
      </c>
      <c r="C113">
        <v>2</v>
      </c>
      <c r="D113">
        <f>--388</f>
        <v>388</v>
      </c>
      <c r="E113">
        <f>--1186</f>
        <v>1186</v>
      </c>
      <c r="F113">
        <f>--1188</f>
        <v>1188</v>
      </c>
      <c r="G113">
        <f>--1189</f>
        <v>1189</v>
      </c>
      <c r="H113">
        <f>--1190</f>
        <v>1190</v>
      </c>
      <c r="I113">
        <f>--7234</f>
        <v>7234</v>
      </c>
      <c r="J113">
        <f>--1512</f>
        <v>1512</v>
      </c>
      <c r="K113">
        <v>332</v>
      </c>
      <c r="L113">
        <v>4161</v>
      </c>
    </row>
    <row r="114" spans="1:21" x14ac:dyDescent="0.25">
      <c r="A114">
        <v>-426</v>
      </c>
      <c r="B114">
        <v>3</v>
      </c>
      <c r="C114">
        <v>1</v>
      </c>
      <c r="D114">
        <f>--362</f>
        <v>362</v>
      </c>
      <c r="E114">
        <f>--776</f>
        <v>776</v>
      </c>
      <c r="F114">
        <f>--69</f>
        <v>69</v>
      </c>
      <c r="G114">
        <v>1178</v>
      </c>
    </row>
    <row r="115" spans="1:21" x14ac:dyDescent="0.25">
      <c r="A115">
        <v>-1963</v>
      </c>
      <c r="B115">
        <v>6</v>
      </c>
      <c r="C115">
        <v>1</v>
      </c>
      <c r="D115">
        <f>--4320</f>
        <v>4320</v>
      </c>
      <c r="E115">
        <f>--74</f>
        <v>74</v>
      </c>
      <c r="F115">
        <f>--4765</f>
        <v>4765</v>
      </c>
      <c r="G115">
        <f>--4190</f>
        <v>4190</v>
      </c>
      <c r="H115">
        <f>--175</f>
        <v>175</v>
      </c>
      <c r="I115">
        <f>--3854</f>
        <v>3854</v>
      </c>
      <c r="J115">
        <v>2861</v>
      </c>
    </row>
    <row r="116" spans="1:21" x14ac:dyDescent="0.25">
      <c r="A116">
        <v>-430</v>
      </c>
      <c r="B116">
        <v>4</v>
      </c>
      <c r="C116">
        <v>1</v>
      </c>
      <c r="D116">
        <f>--74</f>
        <v>74</v>
      </c>
      <c r="E116">
        <f>--341</f>
        <v>341</v>
      </c>
      <c r="F116">
        <f>--4229</f>
        <v>4229</v>
      </c>
      <c r="G116">
        <f>--806</f>
        <v>806</v>
      </c>
      <c r="H116">
        <v>3276</v>
      </c>
    </row>
    <row r="117" spans="1:21" x14ac:dyDescent="0.25">
      <c r="A117">
        <v>-2732</v>
      </c>
      <c r="B117">
        <v>4</v>
      </c>
      <c r="C117">
        <v>1</v>
      </c>
      <c r="D117">
        <f>--4029</f>
        <v>4029</v>
      </c>
      <c r="E117">
        <f>--4030</f>
        <v>4030</v>
      </c>
      <c r="F117">
        <f>--2375</f>
        <v>2375</v>
      </c>
      <c r="G117">
        <f>--2128</f>
        <v>2128</v>
      </c>
      <c r="H117">
        <v>1538</v>
      </c>
    </row>
    <row r="118" spans="1:21" x14ac:dyDescent="0.25">
      <c r="A118">
        <v>-435</v>
      </c>
      <c r="B118">
        <v>5</v>
      </c>
      <c r="C118">
        <v>1</v>
      </c>
      <c r="D118">
        <f>--74</f>
        <v>74</v>
      </c>
      <c r="E118">
        <f>--2149</f>
        <v>2149</v>
      </c>
      <c r="F118">
        <f>--4201</f>
        <v>4201</v>
      </c>
      <c r="G118">
        <f>--371</f>
        <v>371</v>
      </c>
      <c r="H118">
        <f>--177</f>
        <v>177</v>
      </c>
      <c r="I118">
        <v>5018</v>
      </c>
    </row>
    <row r="119" spans="1:21" x14ac:dyDescent="0.25">
      <c r="A119">
        <v>-3503</v>
      </c>
      <c r="B119">
        <v>4</v>
      </c>
      <c r="C119">
        <v>1</v>
      </c>
      <c r="D119">
        <f>--1457</f>
        <v>1457</v>
      </c>
      <c r="E119">
        <f>--4229</f>
        <v>4229</v>
      </c>
      <c r="F119">
        <f>--1035</f>
        <v>1035</v>
      </c>
      <c r="G119">
        <f>--1386</f>
        <v>1386</v>
      </c>
      <c r="H119">
        <v>1623</v>
      </c>
    </row>
    <row r="120" spans="1:21" x14ac:dyDescent="0.25">
      <c r="A120">
        <v>-1211</v>
      </c>
      <c r="B120">
        <v>3</v>
      </c>
      <c r="C120">
        <v>1</v>
      </c>
      <c r="D120">
        <f>--120</f>
        <v>120</v>
      </c>
      <c r="E120">
        <f>--350</f>
        <v>350</v>
      </c>
      <c r="F120">
        <f>--2292</f>
        <v>2292</v>
      </c>
      <c r="G120">
        <v>3125</v>
      </c>
    </row>
    <row r="121" spans="1:21" x14ac:dyDescent="0.25">
      <c r="A121">
        <v>-1981</v>
      </c>
      <c r="B121">
        <v>2</v>
      </c>
      <c r="C121">
        <v>1</v>
      </c>
      <c r="D121">
        <f>--1136</f>
        <v>1136</v>
      </c>
      <c r="E121">
        <f>--1517</f>
        <v>1517</v>
      </c>
      <c r="F121">
        <v>3914</v>
      </c>
    </row>
    <row r="122" spans="1:21" x14ac:dyDescent="0.25">
      <c r="A122">
        <v>-1216</v>
      </c>
      <c r="B122">
        <v>3</v>
      </c>
      <c r="C122">
        <v>1</v>
      </c>
      <c r="D122">
        <f>--74</f>
        <v>74</v>
      </c>
      <c r="E122">
        <f>--156</f>
        <v>156</v>
      </c>
      <c r="F122">
        <f>--4209</f>
        <v>4209</v>
      </c>
      <c r="G122">
        <v>1614</v>
      </c>
    </row>
    <row r="123" spans="1:21" x14ac:dyDescent="0.25">
      <c r="A123">
        <v>-449</v>
      </c>
      <c r="B123">
        <v>4</v>
      </c>
      <c r="C123">
        <v>1</v>
      </c>
      <c r="D123">
        <f>--929</f>
        <v>929</v>
      </c>
      <c r="E123">
        <f>--81</f>
        <v>81</v>
      </c>
      <c r="F123">
        <f>--930</f>
        <v>930</v>
      </c>
      <c r="G123">
        <f>--931</f>
        <v>931</v>
      </c>
      <c r="H123">
        <v>244</v>
      </c>
    </row>
    <row r="124" spans="1:21" x14ac:dyDescent="0.25">
      <c r="A124">
        <v>-3522</v>
      </c>
      <c r="B124">
        <v>4</v>
      </c>
      <c r="C124">
        <v>1</v>
      </c>
      <c r="D124">
        <f>--74</f>
        <v>74</v>
      </c>
      <c r="E124">
        <f>--1075</f>
        <v>1075</v>
      </c>
      <c r="F124">
        <f>--6746</f>
        <v>6746</v>
      </c>
      <c r="G124">
        <f>--255</f>
        <v>255</v>
      </c>
      <c r="H124">
        <v>4158</v>
      </c>
    </row>
    <row r="125" spans="1:21" x14ac:dyDescent="0.25">
      <c r="A125">
        <v>-1988</v>
      </c>
      <c r="B125">
        <v>4</v>
      </c>
      <c r="C125">
        <v>1</v>
      </c>
      <c r="D125">
        <f>--8199</f>
        <v>8199</v>
      </c>
      <c r="E125">
        <f>--3681</f>
        <v>3681</v>
      </c>
      <c r="F125">
        <f>--380</f>
        <v>380</v>
      </c>
      <c r="G125">
        <f>--61</f>
        <v>61</v>
      </c>
      <c r="H125">
        <v>4130</v>
      </c>
    </row>
    <row r="126" spans="1:21" x14ac:dyDescent="0.25">
      <c r="A126">
        <v>-2758</v>
      </c>
      <c r="B126">
        <v>1</v>
      </c>
      <c r="C126">
        <v>1</v>
      </c>
      <c r="D126">
        <f>--8381</f>
        <v>8381</v>
      </c>
      <c r="E126">
        <v>4286</v>
      </c>
    </row>
    <row r="127" spans="1:21" x14ac:dyDescent="0.25">
      <c r="A127">
        <v>-460</v>
      </c>
      <c r="B127">
        <v>5</v>
      </c>
      <c r="C127">
        <v>2</v>
      </c>
      <c r="D127">
        <f>--462</f>
        <v>462</v>
      </c>
      <c r="E127">
        <f>--463</f>
        <v>463</v>
      </c>
      <c r="F127">
        <f>--464</f>
        <v>464</v>
      </c>
      <c r="G127">
        <f>--362</f>
        <v>362</v>
      </c>
      <c r="H127">
        <f>--3452</f>
        <v>3452</v>
      </c>
      <c r="I127">
        <v>110</v>
      </c>
      <c r="J127">
        <v>4292</v>
      </c>
    </row>
    <row r="128" spans="1:21" x14ac:dyDescent="0.25">
      <c r="A128">
        <v>-462</v>
      </c>
      <c r="B128">
        <v>14</v>
      </c>
      <c r="C128">
        <v>4</v>
      </c>
      <c r="D128">
        <f>--6120</f>
        <v>6120</v>
      </c>
      <c r="E128">
        <f>--1350</f>
        <v>1350</v>
      </c>
      <c r="F128">
        <f>--5108</f>
        <v>5108</v>
      </c>
      <c r="G128">
        <f>--660</f>
        <v>660</v>
      </c>
      <c r="H128">
        <f>--998</f>
        <v>998</v>
      </c>
      <c r="I128">
        <f>--269</f>
        <v>269</v>
      </c>
      <c r="J128">
        <f>--2714</f>
        <v>2714</v>
      </c>
      <c r="K128">
        <f>--1436</f>
        <v>1436</v>
      </c>
      <c r="L128">
        <f>--812</f>
        <v>812</v>
      </c>
      <c r="M128">
        <f>--460</f>
        <v>460</v>
      </c>
      <c r="N128">
        <f>--463</f>
        <v>463</v>
      </c>
      <c r="O128">
        <f>--464</f>
        <v>464</v>
      </c>
      <c r="P128">
        <f>--362</f>
        <v>362</v>
      </c>
      <c r="Q128">
        <f>--3452</f>
        <v>3452</v>
      </c>
      <c r="R128">
        <v>4955</v>
      </c>
      <c r="S128">
        <v>919</v>
      </c>
      <c r="T128">
        <v>110</v>
      </c>
      <c r="U128">
        <v>4292</v>
      </c>
    </row>
    <row r="129" spans="1:17" x14ac:dyDescent="0.25">
      <c r="A129">
        <v>-463</v>
      </c>
      <c r="B129">
        <v>3</v>
      </c>
      <c r="C129">
        <v>1</v>
      </c>
      <c r="D129">
        <f>--460</f>
        <v>460</v>
      </c>
      <c r="E129">
        <f>--462</f>
        <v>462</v>
      </c>
      <c r="F129">
        <f>--464</f>
        <v>464</v>
      </c>
      <c r="G129">
        <v>110</v>
      </c>
    </row>
    <row r="130" spans="1:17" x14ac:dyDescent="0.25">
      <c r="A130">
        <v>-464</v>
      </c>
      <c r="B130">
        <v>3</v>
      </c>
      <c r="C130">
        <v>1</v>
      </c>
      <c r="D130">
        <f>--460</f>
        <v>460</v>
      </c>
      <c r="E130">
        <f>--462</f>
        <v>462</v>
      </c>
      <c r="F130">
        <f>--463</f>
        <v>463</v>
      </c>
      <c r="G130">
        <v>110</v>
      </c>
    </row>
    <row r="131" spans="1:17" x14ac:dyDescent="0.25">
      <c r="A131">
        <v>-2000</v>
      </c>
      <c r="B131">
        <v>5</v>
      </c>
      <c r="C131">
        <v>1</v>
      </c>
      <c r="D131">
        <f>--6205</f>
        <v>6205</v>
      </c>
      <c r="E131">
        <f>--1951</f>
        <v>1951</v>
      </c>
      <c r="F131">
        <f>--6206</f>
        <v>6206</v>
      </c>
      <c r="G131">
        <f>--558</f>
        <v>558</v>
      </c>
      <c r="H131">
        <f>--6207</f>
        <v>6207</v>
      </c>
      <c r="I131">
        <v>2742</v>
      </c>
    </row>
    <row r="132" spans="1:17" x14ac:dyDescent="0.25">
      <c r="A132">
        <v>-8140</v>
      </c>
      <c r="B132">
        <v>1</v>
      </c>
      <c r="C132">
        <v>1</v>
      </c>
      <c r="D132">
        <f>--1517</f>
        <v>1517</v>
      </c>
      <c r="E132">
        <v>4085</v>
      </c>
    </row>
    <row r="133" spans="1:17" x14ac:dyDescent="0.25">
      <c r="A133">
        <v>-476</v>
      </c>
      <c r="B133">
        <v>5</v>
      </c>
      <c r="C133">
        <v>2</v>
      </c>
      <c r="D133">
        <f>--74</f>
        <v>74</v>
      </c>
      <c r="E133">
        <f>--27</f>
        <v>27</v>
      </c>
      <c r="F133">
        <f>--1117</f>
        <v>1117</v>
      </c>
      <c r="G133">
        <f>--7386</f>
        <v>7386</v>
      </c>
      <c r="H133">
        <f>--61</f>
        <v>61</v>
      </c>
      <c r="I133">
        <v>575</v>
      </c>
      <c r="J133">
        <v>3834</v>
      </c>
    </row>
    <row r="134" spans="1:17" x14ac:dyDescent="0.25">
      <c r="A134">
        <v>-7386</v>
      </c>
      <c r="B134">
        <v>2</v>
      </c>
      <c r="C134">
        <v>1</v>
      </c>
      <c r="D134">
        <f>--476</f>
        <v>476</v>
      </c>
      <c r="E134">
        <f>--61</f>
        <v>61</v>
      </c>
      <c r="F134">
        <v>3834</v>
      </c>
    </row>
    <row r="135" spans="1:17" x14ac:dyDescent="0.25">
      <c r="A135">
        <v>-1250</v>
      </c>
      <c r="B135">
        <v>3</v>
      </c>
      <c r="C135">
        <v>1</v>
      </c>
      <c r="D135">
        <f>--801</f>
        <v>801</v>
      </c>
      <c r="E135">
        <f>--1251</f>
        <v>1251</v>
      </c>
      <c r="F135">
        <f>--543</f>
        <v>543</v>
      </c>
      <c r="G135">
        <v>350</v>
      </c>
    </row>
    <row r="136" spans="1:17" x14ac:dyDescent="0.25">
      <c r="A136">
        <v>-5086</v>
      </c>
      <c r="B136">
        <v>4</v>
      </c>
      <c r="C136">
        <v>1</v>
      </c>
      <c r="D136">
        <f>--27</f>
        <v>27</v>
      </c>
      <c r="E136">
        <f>--811</f>
        <v>811</v>
      </c>
      <c r="F136">
        <f>--322</f>
        <v>322</v>
      </c>
      <c r="G136">
        <f>--743</f>
        <v>743</v>
      </c>
      <c r="H136">
        <v>2074</v>
      </c>
    </row>
    <row r="137" spans="1:17" x14ac:dyDescent="0.25">
      <c r="A137">
        <v>-1251</v>
      </c>
      <c r="B137">
        <v>3</v>
      </c>
      <c r="C137">
        <v>1</v>
      </c>
      <c r="D137">
        <f>--801</f>
        <v>801</v>
      </c>
      <c r="E137">
        <f>--1250</f>
        <v>1250</v>
      </c>
      <c r="F137">
        <f>--543</f>
        <v>543</v>
      </c>
      <c r="G137">
        <v>350</v>
      </c>
    </row>
    <row r="138" spans="1:17" x14ac:dyDescent="0.25">
      <c r="A138">
        <v>-4320</v>
      </c>
      <c r="B138">
        <v>6</v>
      </c>
      <c r="C138">
        <v>1</v>
      </c>
      <c r="D138">
        <f>--74</f>
        <v>74</v>
      </c>
      <c r="E138">
        <f>--4765</f>
        <v>4765</v>
      </c>
      <c r="F138">
        <f>--4190</f>
        <v>4190</v>
      </c>
      <c r="G138">
        <f>--175</f>
        <v>175</v>
      </c>
      <c r="H138">
        <f>--1963</f>
        <v>1963</v>
      </c>
      <c r="I138">
        <f>--3854</f>
        <v>3854</v>
      </c>
      <c r="J138">
        <v>2861</v>
      </c>
    </row>
    <row r="139" spans="1:17" x14ac:dyDescent="0.25">
      <c r="A139">
        <v>-2787</v>
      </c>
      <c r="B139">
        <v>4</v>
      </c>
      <c r="C139">
        <v>1</v>
      </c>
      <c r="D139">
        <f>--4820</f>
        <v>4820</v>
      </c>
      <c r="E139">
        <f>--498</f>
        <v>498</v>
      </c>
      <c r="F139">
        <f>--27</f>
        <v>27</v>
      </c>
      <c r="G139">
        <f>--4790</f>
        <v>4790</v>
      </c>
      <c r="H139">
        <v>1927</v>
      </c>
    </row>
    <row r="140" spans="1:17" x14ac:dyDescent="0.25">
      <c r="A140">
        <v>-5090</v>
      </c>
      <c r="B140">
        <v>3</v>
      </c>
      <c r="C140">
        <v>1</v>
      </c>
      <c r="D140">
        <f>--5419</f>
        <v>5419</v>
      </c>
      <c r="E140">
        <f>--178</f>
        <v>178</v>
      </c>
      <c r="F140">
        <f>--69</f>
        <v>69</v>
      </c>
      <c r="G140">
        <v>2778</v>
      </c>
    </row>
    <row r="141" spans="1:17" x14ac:dyDescent="0.25">
      <c r="A141">
        <v>-2027</v>
      </c>
      <c r="B141">
        <v>2</v>
      </c>
      <c r="C141">
        <v>1</v>
      </c>
      <c r="D141">
        <f>--3844</f>
        <v>3844</v>
      </c>
      <c r="E141">
        <f>--47</f>
        <v>47</v>
      </c>
      <c r="F141">
        <v>1717</v>
      </c>
    </row>
    <row r="142" spans="1:17" x14ac:dyDescent="0.25">
      <c r="A142">
        <v>-498</v>
      </c>
      <c r="B142">
        <v>11</v>
      </c>
      <c r="C142">
        <v>3</v>
      </c>
      <c r="D142">
        <f>--362</f>
        <v>362</v>
      </c>
      <c r="E142">
        <f>--1086</f>
        <v>1086</v>
      </c>
      <c r="F142">
        <f>--269</f>
        <v>269</v>
      </c>
      <c r="G142">
        <f>--1088</f>
        <v>1088</v>
      </c>
      <c r="H142">
        <f>--3889</f>
        <v>3889</v>
      </c>
      <c r="I142">
        <f>--984</f>
        <v>984</v>
      </c>
      <c r="J142">
        <f>--2851</f>
        <v>2851</v>
      </c>
      <c r="K142">
        <f>--4820</f>
        <v>4820</v>
      </c>
      <c r="L142">
        <f>--2787</f>
        <v>2787</v>
      </c>
      <c r="M142">
        <f>--27</f>
        <v>27</v>
      </c>
      <c r="N142">
        <f>--4790</f>
        <v>4790</v>
      </c>
      <c r="O142">
        <v>294</v>
      </c>
      <c r="P142">
        <v>2589</v>
      </c>
      <c r="Q142">
        <v>1927</v>
      </c>
    </row>
    <row r="143" spans="1:17" x14ac:dyDescent="0.25">
      <c r="A143">
        <v>-499</v>
      </c>
      <c r="B143">
        <v>3</v>
      </c>
      <c r="C143">
        <v>1</v>
      </c>
      <c r="D143">
        <f>--3127</f>
        <v>3127</v>
      </c>
      <c r="E143">
        <f>--175</f>
        <v>175</v>
      </c>
      <c r="F143">
        <f>--936</f>
        <v>936</v>
      </c>
      <c r="G143">
        <v>1865</v>
      </c>
    </row>
    <row r="144" spans="1:17" x14ac:dyDescent="0.25">
      <c r="A144">
        <v>-2034</v>
      </c>
      <c r="B144">
        <v>3</v>
      </c>
      <c r="C144">
        <v>1</v>
      </c>
      <c r="D144">
        <f>--74</f>
        <v>74</v>
      </c>
      <c r="E144">
        <f>--5001</f>
        <v>5001</v>
      </c>
      <c r="F144">
        <f>--697</f>
        <v>697</v>
      </c>
      <c r="G144">
        <v>2032</v>
      </c>
    </row>
    <row r="145" spans="1:12" x14ac:dyDescent="0.25">
      <c r="A145">
        <v>-2802</v>
      </c>
      <c r="B145">
        <v>3</v>
      </c>
      <c r="C145">
        <v>1</v>
      </c>
      <c r="D145">
        <f>--6427</f>
        <v>6427</v>
      </c>
      <c r="E145">
        <f>--3792</f>
        <v>3792</v>
      </c>
      <c r="F145">
        <f>--144</f>
        <v>144</v>
      </c>
      <c r="G145">
        <v>3377</v>
      </c>
    </row>
    <row r="146" spans="1:12" x14ac:dyDescent="0.25">
      <c r="A146">
        <v>-502</v>
      </c>
      <c r="B146">
        <v>6</v>
      </c>
      <c r="C146">
        <v>1</v>
      </c>
      <c r="D146">
        <f>--58</f>
        <v>58</v>
      </c>
      <c r="E146">
        <f>--710</f>
        <v>710</v>
      </c>
      <c r="F146">
        <f>--3741</f>
        <v>3741</v>
      </c>
      <c r="G146">
        <f>--1763</f>
        <v>1763</v>
      </c>
      <c r="H146">
        <f>--925</f>
        <v>925</v>
      </c>
      <c r="I146">
        <f>--1145</f>
        <v>1145</v>
      </c>
      <c r="J146">
        <v>1400</v>
      </c>
    </row>
    <row r="147" spans="1:12" x14ac:dyDescent="0.25">
      <c r="A147">
        <v>-5108</v>
      </c>
      <c r="B147">
        <v>5</v>
      </c>
      <c r="C147">
        <v>1</v>
      </c>
      <c r="D147">
        <f>--6120</f>
        <v>6120</v>
      </c>
      <c r="E147">
        <f>--462</f>
        <v>462</v>
      </c>
      <c r="F147">
        <f>--1350</f>
        <v>1350</v>
      </c>
      <c r="G147">
        <f>--660</f>
        <v>660</v>
      </c>
      <c r="H147">
        <f>--998</f>
        <v>998</v>
      </c>
      <c r="I147">
        <v>4955</v>
      </c>
    </row>
    <row r="148" spans="1:12" x14ac:dyDescent="0.25">
      <c r="A148">
        <v>-4350</v>
      </c>
      <c r="B148">
        <v>2</v>
      </c>
      <c r="C148">
        <v>1</v>
      </c>
      <c r="D148">
        <f>--413</f>
        <v>413</v>
      </c>
      <c r="E148">
        <f>--1517</f>
        <v>1517</v>
      </c>
      <c r="F148">
        <v>1681</v>
      </c>
    </row>
    <row r="149" spans="1:12" x14ac:dyDescent="0.25">
      <c r="A149">
        <v>-2822</v>
      </c>
      <c r="B149">
        <v>5</v>
      </c>
      <c r="C149">
        <v>2</v>
      </c>
      <c r="D149">
        <f>--2283</f>
        <v>2283</v>
      </c>
      <c r="E149">
        <f>--583</f>
        <v>583</v>
      </c>
      <c r="F149">
        <f>--795</f>
        <v>795</v>
      </c>
      <c r="G149">
        <f>--1855</f>
        <v>1855</v>
      </c>
      <c r="H149">
        <f>--2881</f>
        <v>2881</v>
      </c>
      <c r="I149">
        <v>968</v>
      </c>
      <c r="J149">
        <v>4710</v>
      </c>
    </row>
    <row r="150" spans="1:12" x14ac:dyDescent="0.25">
      <c r="A150">
        <v>-523</v>
      </c>
      <c r="B150">
        <v>4</v>
      </c>
      <c r="C150">
        <v>1</v>
      </c>
      <c r="D150">
        <f>--74</f>
        <v>74</v>
      </c>
      <c r="E150">
        <f>--968</f>
        <v>968</v>
      </c>
      <c r="F150">
        <f>--1494</f>
        <v>1494</v>
      </c>
      <c r="G150">
        <f>--143</f>
        <v>143</v>
      </c>
      <c r="H150">
        <v>1208</v>
      </c>
    </row>
    <row r="151" spans="1:12" x14ac:dyDescent="0.25">
      <c r="A151">
        <v>-4359</v>
      </c>
      <c r="B151">
        <v>4</v>
      </c>
      <c r="C151">
        <v>1</v>
      </c>
      <c r="D151">
        <f>--74</f>
        <v>74</v>
      </c>
      <c r="E151">
        <f>--2215</f>
        <v>2215</v>
      </c>
      <c r="F151">
        <f>--3891</f>
        <v>3891</v>
      </c>
      <c r="G151">
        <f>--1658</f>
        <v>1658</v>
      </c>
      <c r="H151">
        <v>2717</v>
      </c>
    </row>
    <row r="152" spans="1:12" x14ac:dyDescent="0.25">
      <c r="A152">
        <v>-524</v>
      </c>
      <c r="B152">
        <v>5</v>
      </c>
      <c r="C152">
        <v>1</v>
      </c>
      <c r="D152">
        <f>--2697</f>
        <v>2697</v>
      </c>
      <c r="E152">
        <f>--406</f>
        <v>406</v>
      </c>
      <c r="F152">
        <f>--2698</f>
        <v>2698</v>
      </c>
      <c r="G152">
        <f>--558</f>
        <v>558</v>
      </c>
      <c r="H152">
        <f>--101</f>
        <v>101</v>
      </c>
      <c r="I152">
        <v>914</v>
      </c>
    </row>
    <row r="153" spans="1:12" x14ac:dyDescent="0.25">
      <c r="A153">
        <v>-2827</v>
      </c>
      <c r="B153">
        <v>7</v>
      </c>
      <c r="C153">
        <v>2</v>
      </c>
      <c r="D153">
        <f>--74</f>
        <v>74</v>
      </c>
      <c r="E153">
        <f>--2096</f>
        <v>2096</v>
      </c>
      <c r="F153">
        <f>--61</f>
        <v>61</v>
      </c>
      <c r="G153">
        <f>--907</f>
        <v>907</v>
      </c>
      <c r="H153">
        <f>--198</f>
        <v>198</v>
      </c>
      <c r="I153">
        <f>--833</f>
        <v>833</v>
      </c>
      <c r="J153">
        <f>--2828</f>
        <v>2828</v>
      </c>
      <c r="K153">
        <v>2170</v>
      </c>
      <c r="L153">
        <v>970</v>
      </c>
    </row>
    <row r="154" spans="1:12" x14ac:dyDescent="0.25">
      <c r="A154">
        <v>-6663</v>
      </c>
      <c r="B154">
        <v>1</v>
      </c>
      <c r="C154">
        <v>1</v>
      </c>
      <c r="D154">
        <f>--6665</f>
        <v>6665</v>
      </c>
      <c r="E154">
        <v>3050</v>
      </c>
    </row>
    <row r="155" spans="1:12" x14ac:dyDescent="0.25">
      <c r="A155">
        <v>-2828</v>
      </c>
      <c r="B155">
        <v>3</v>
      </c>
      <c r="C155">
        <v>1</v>
      </c>
      <c r="D155">
        <f>--198</f>
        <v>198</v>
      </c>
      <c r="E155">
        <f>--2827</f>
        <v>2827</v>
      </c>
      <c r="F155">
        <f>--833</f>
        <v>833</v>
      </c>
      <c r="G155">
        <v>970</v>
      </c>
    </row>
    <row r="156" spans="1:12" x14ac:dyDescent="0.25">
      <c r="A156">
        <v>-8199</v>
      </c>
      <c r="B156">
        <v>4</v>
      </c>
      <c r="C156">
        <v>1</v>
      </c>
      <c r="D156">
        <f>--3681</f>
        <v>3681</v>
      </c>
      <c r="E156">
        <f>--1988</f>
        <v>1988</v>
      </c>
      <c r="F156">
        <f>--380</f>
        <v>380</v>
      </c>
      <c r="G156">
        <f>--61</f>
        <v>61</v>
      </c>
      <c r="H156">
        <v>4130</v>
      </c>
    </row>
    <row r="157" spans="1:12" x14ac:dyDescent="0.25">
      <c r="A157">
        <v>-6665</v>
      </c>
      <c r="B157">
        <v>1</v>
      </c>
      <c r="C157">
        <v>1</v>
      </c>
      <c r="D157">
        <f>--6663</f>
        <v>6663</v>
      </c>
      <c r="E157">
        <v>3050</v>
      </c>
    </row>
    <row r="158" spans="1:12" x14ac:dyDescent="0.25">
      <c r="A158">
        <v>-2830</v>
      </c>
      <c r="B158">
        <v>3</v>
      </c>
      <c r="C158">
        <v>2</v>
      </c>
      <c r="D158">
        <f>--564</f>
        <v>564</v>
      </c>
      <c r="E158">
        <f>--27</f>
        <v>27</v>
      </c>
      <c r="F158">
        <f>--74</f>
        <v>74</v>
      </c>
      <c r="G158">
        <v>3441</v>
      </c>
      <c r="H158">
        <v>971</v>
      </c>
    </row>
    <row r="159" spans="1:12" x14ac:dyDescent="0.25">
      <c r="A159">
        <v>-2065</v>
      </c>
      <c r="B159">
        <v>3</v>
      </c>
      <c r="C159">
        <v>1</v>
      </c>
      <c r="D159">
        <f>--1517</f>
        <v>1517</v>
      </c>
      <c r="E159">
        <f>--156</f>
        <v>156</v>
      </c>
      <c r="F159">
        <f>--2881</f>
        <v>2881</v>
      </c>
      <c r="G159">
        <v>995</v>
      </c>
    </row>
    <row r="160" spans="1:12" x14ac:dyDescent="0.25">
      <c r="A160">
        <v>-536</v>
      </c>
      <c r="B160">
        <v>3</v>
      </c>
      <c r="C160">
        <v>1</v>
      </c>
      <c r="D160">
        <f>--27</f>
        <v>27</v>
      </c>
      <c r="E160">
        <f>--564</f>
        <v>564</v>
      </c>
      <c r="F160">
        <f>--341</f>
        <v>341</v>
      </c>
      <c r="G160">
        <v>745</v>
      </c>
    </row>
    <row r="161" spans="1:56" x14ac:dyDescent="0.25">
      <c r="A161">
        <v>-2838</v>
      </c>
      <c r="B161">
        <v>9</v>
      </c>
      <c r="C161">
        <v>1</v>
      </c>
      <c r="D161">
        <f>--410</f>
        <v>410</v>
      </c>
      <c r="E161">
        <f>--592</f>
        <v>592</v>
      </c>
      <c r="F161">
        <f>--74</f>
        <v>74</v>
      </c>
      <c r="G161">
        <f>--322</f>
        <v>322</v>
      </c>
      <c r="H161">
        <f>--406</f>
        <v>406</v>
      </c>
      <c r="I161">
        <f>--2992</f>
        <v>2992</v>
      </c>
      <c r="J161">
        <f>--2993</f>
        <v>2993</v>
      </c>
      <c r="K161">
        <f>--175</f>
        <v>175</v>
      </c>
      <c r="L161">
        <f>--52</f>
        <v>52</v>
      </c>
      <c r="M161">
        <v>1043</v>
      </c>
    </row>
    <row r="162" spans="1:56" x14ac:dyDescent="0.25">
      <c r="A162">
        <v>-538</v>
      </c>
      <c r="B162">
        <v>5</v>
      </c>
      <c r="C162">
        <v>1</v>
      </c>
      <c r="D162">
        <f>--362</f>
        <v>362</v>
      </c>
      <c r="E162">
        <f>--6324</f>
        <v>6324</v>
      </c>
      <c r="F162">
        <f>--5694</f>
        <v>5694</v>
      </c>
      <c r="G162">
        <f>--2080</f>
        <v>2080</v>
      </c>
      <c r="H162">
        <f>--916</f>
        <v>916</v>
      </c>
      <c r="I162">
        <v>3988</v>
      </c>
    </row>
    <row r="163" spans="1:56" x14ac:dyDescent="0.25">
      <c r="A163">
        <v>-540</v>
      </c>
      <c r="B163">
        <v>4</v>
      </c>
      <c r="C163">
        <v>2</v>
      </c>
      <c r="D163">
        <f>--2947</f>
        <v>2947</v>
      </c>
      <c r="E163">
        <f>--2268</f>
        <v>2268</v>
      </c>
      <c r="F163">
        <f>--229</f>
        <v>229</v>
      </c>
      <c r="G163">
        <f>--1926</f>
        <v>1926</v>
      </c>
      <c r="H163">
        <v>1702</v>
      </c>
      <c r="I163">
        <v>3103</v>
      </c>
    </row>
    <row r="164" spans="1:56" x14ac:dyDescent="0.25">
      <c r="A164">
        <v>-542</v>
      </c>
      <c r="B164">
        <v>37</v>
      </c>
      <c r="C164">
        <v>16</v>
      </c>
      <c r="D164">
        <f>--74</f>
        <v>74</v>
      </c>
      <c r="E164">
        <f>--1000</f>
        <v>1000</v>
      </c>
      <c r="F164">
        <f>--3777</f>
        <v>3777</v>
      </c>
      <c r="G164">
        <f>--1563</f>
        <v>1563</v>
      </c>
      <c r="H164">
        <f>--4084</f>
        <v>4084</v>
      </c>
      <c r="I164">
        <f>--27</f>
        <v>27</v>
      </c>
      <c r="J164">
        <f>--745</f>
        <v>745</v>
      </c>
      <c r="K164">
        <f>--1190</f>
        <v>1190</v>
      </c>
      <c r="L164">
        <f>--1842</f>
        <v>1842</v>
      </c>
      <c r="M164">
        <f>--2669</f>
        <v>2669</v>
      </c>
      <c r="N164">
        <f>--795</f>
        <v>795</v>
      </c>
      <c r="O164">
        <f>--932</f>
        <v>932</v>
      </c>
      <c r="P164">
        <f>--2322</f>
        <v>2322</v>
      </c>
      <c r="Q164">
        <f>--3726</f>
        <v>3726</v>
      </c>
      <c r="R164">
        <f>--592</f>
        <v>592</v>
      </c>
      <c r="S164">
        <f>--1576</f>
        <v>1576</v>
      </c>
      <c r="T164">
        <f>--1657</f>
        <v>1657</v>
      </c>
      <c r="U164">
        <f>--743</f>
        <v>743</v>
      </c>
      <c r="V164">
        <f>--5334</f>
        <v>5334</v>
      </c>
      <c r="W164">
        <f>--564</f>
        <v>564</v>
      </c>
      <c r="X164">
        <f>--622</f>
        <v>622</v>
      </c>
      <c r="Y164">
        <f>--7473</f>
        <v>7473</v>
      </c>
      <c r="Z164">
        <f>--544</f>
        <v>544</v>
      </c>
      <c r="AA164">
        <f>--6053</f>
        <v>6053</v>
      </c>
      <c r="AB164">
        <f>--2460</f>
        <v>2460</v>
      </c>
      <c r="AC164">
        <f>--1584</f>
        <v>1584</v>
      </c>
      <c r="AD164">
        <f>--1585</f>
        <v>1585</v>
      </c>
      <c r="AE164">
        <f>--1586</f>
        <v>1586</v>
      </c>
      <c r="AF164">
        <f>--2540</f>
        <v>2540</v>
      </c>
      <c r="AG164">
        <f>--1438</f>
        <v>1438</v>
      </c>
      <c r="AH164">
        <f>--6086</f>
        <v>6086</v>
      </c>
      <c r="AI164">
        <f>--1049</f>
        <v>1049</v>
      </c>
      <c r="AJ164">
        <f>--545</f>
        <v>545</v>
      </c>
      <c r="AK164">
        <f>--69</f>
        <v>69</v>
      </c>
      <c r="AL164">
        <f>--4072</f>
        <v>4072</v>
      </c>
      <c r="AM164">
        <f>--2544</f>
        <v>2544</v>
      </c>
      <c r="AN164">
        <f>--871</f>
        <v>871</v>
      </c>
      <c r="AO164">
        <v>269</v>
      </c>
      <c r="AP164">
        <v>1417</v>
      </c>
      <c r="AQ164">
        <v>2538</v>
      </c>
      <c r="AR164">
        <v>963</v>
      </c>
      <c r="AS164">
        <v>3258</v>
      </c>
      <c r="AT164">
        <v>4387</v>
      </c>
      <c r="AU164">
        <v>5138</v>
      </c>
      <c r="AV164">
        <v>1296</v>
      </c>
      <c r="AW164">
        <v>4339</v>
      </c>
      <c r="AX164">
        <v>4705</v>
      </c>
      <c r="AY164">
        <v>4693</v>
      </c>
      <c r="AZ164">
        <v>2771</v>
      </c>
      <c r="BA164">
        <v>467</v>
      </c>
      <c r="BB164">
        <v>840</v>
      </c>
      <c r="BC164">
        <v>4254</v>
      </c>
      <c r="BD164">
        <v>3833</v>
      </c>
    </row>
    <row r="165" spans="1:56" x14ac:dyDescent="0.25">
      <c r="A165">
        <v>-543</v>
      </c>
      <c r="B165">
        <v>3</v>
      </c>
      <c r="C165">
        <v>1</v>
      </c>
      <c r="D165">
        <f>--801</f>
        <v>801</v>
      </c>
      <c r="E165">
        <f>--1250</f>
        <v>1250</v>
      </c>
      <c r="F165">
        <f>--1251</f>
        <v>1251</v>
      </c>
      <c r="G165">
        <v>350</v>
      </c>
    </row>
    <row r="166" spans="1:56" x14ac:dyDescent="0.25">
      <c r="A166">
        <v>-544</v>
      </c>
      <c r="B166">
        <v>4</v>
      </c>
      <c r="C166">
        <v>1</v>
      </c>
      <c r="D166">
        <f>--74</f>
        <v>74</v>
      </c>
      <c r="E166">
        <f>--7473</f>
        <v>7473</v>
      </c>
      <c r="F166">
        <f>--542</f>
        <v>542</v>
      </c>
      <c r="G166">
        <f>--795</f>
        <v>795</v>
      </c>
      <c r="H166">
        <v>4693</v>
      </c>
    </row>
    <row r="167" spans="1:56" x14ac:dyDescent="0.25">
      <c r="A167">
        <v>-545</v>
      </c>
      <c r="B167">
        <v>9</v>
      </c>
      <c r="C167">
        <v>3</v>
      </c>
      <c r="D167">
        <f>--5958</f>
        <v>5958</v>
      </c>
      <c r="E167">
        <f>--558</f>
        <v>558</v>
      </c>
      <c r="F167">
        <f>--4400</f>
        <v>4400</v>
      </c>
      <c r="G167">
        <f>--5531</f>
        <v>5531</v>
      </c>
      <c r="H167">
        <f>--47</f>
        <v>47</v>
      </c>
      <c r="I167">
        <f>--74</f>
        <v>74</v>
      </c>
      <c r="J167">
        <f>--6086</f>
        <v>6086</v>
      </c>
      <c r="K167">
        <f>--1049</f>
        <v>1049</v>
      </c>
      <c r="L167">
        <f>--542</f>
        <v>542</v>
      </c>
      <c r="M167">
        <v>2598</v>
      </c>
      <c r="N167">
        <v>3936</v>
      </c>
      <c r="O167">
        <v>4254</v>
      </c>
    </row>
    <row r="168" spans="1:56" x14ac:dyDescent="0.25">
      <c r="A168">
        <v>-3614</v>
      </c>
      <c r="B168">
        <v>3</v>
      </c>
      <c r="C168">
        <v>1</v>
      </c>
      <c r="D168">
        <f>--5290</f>
        <v>5290</v>
      </c>
      <c r="E168">
        <f>--7172</f>
        <v>7172</v>
      </c>
      <c r="F168">
        <f>--832</f>
        <v>832</v>
      </c>
      <c r="G168">
        <v>3455</v>
      </c>
    </row>
    <row r="169" spans="1:56" x14ac:dyDescent="0.25">
      <c r="A169">
        <v>-2080</v>
      </c>
      <c r="B169">
        <v>5</v>
      </c>
      <c r="C169">
        <v>1</v>
      </c>
      <c r="D169">
        <f>--538</f>
        <v>538</v>
      </c>
      <c r="E169">
        <f>--362</f>
        <v>362</v>
      </c>
      <c r="F169">
        <f>--6324</f>
        <v>6324</v>
      </c>
      <c r="G169">
        <f>--5694</f>
        <v>5694</v>
      </c>
      <c r="H169">
        <f>--916</f>
        <v>916</v>
      </c>
      <c r="I169">
        <v>3988</v>
      </c>
    </row>
    <row r="170" spans="1:56" x14ac:dyDescent="0.25">
      <c r="A170">
        <v>-2081</v>
      </c>
      <c r="B170">
        <v>4</v>
      </c>
      <c r="C170">
        <v>1</v>
      </c>
      <c r="D170">
        <f>--1368</f>
        <v>1368</v>
      </c>
      <c r="E170">
        <f>--1360</f>
        <v>1360</v>
      </c>
      <c r="F170">
        <f>--2082</f>
        <v>2082</v>
      </c>
      <c r="G170">
        <f>--272</f>
        <v>272</v>
      </c>
      <c r="H170">
        <v>655</v>
      </c>
    </row>
    <row r="171" spans="1:56" x14ac:dyDescent="0.25">
      <c r="A171">
        <v>-2082</v>
      </c>
      <c r="B171">
        <v>4</v>
      </c>
      <c r="C171">
        <v>1</v>
      </c>
      <c r="D171">
        <f>--1368</f>
        <v>1368</v>
      </c>
      <c r="E171">
        <f>--1360</f>
        <v>1360</v>
      </c>
      <c r="F171">
        <f>--2081</f>
        <v>2081</v>
      </c>
      <c r="G171">
        <f>--272</f>
        <v>272</v>
      </c>
      <c r="H171">
        <v>655</v>
      </c>
    </row>
    <row r="172" spans="1:56" x14ac:dyDescent="0.25">
      <c r="A172">
        <v>-2851</v>
      </c>
      <c r="B172">
        <v>3</v>
      </c>
      <c r="C172">
        <v>1</v>
      </c>
      <c r="D172">
        <f>--498</f>
        <v>498</v>
      </c>
      <c r="E172">
        <f>--3889</f>
        <v>3889</v>
      </c>
      <c r="F172">
        <f>--984</f>
        <v>984</v>
      </c>
      <c r="G172">
        <v>2589</v>
      </c>
    </row>
    <row r="173" spans="1:56" x14ac:dyDescent="0.25">
      <c r="A173">
        <v>-556</v>
      </c>
      <c r="B173">
        <v>7</v>
      </c>
      <c r="C173">
        <v>1</v>
      </c>
      <c r="D173">
        <f>--74</f>
        <v>74</v>
      </c>
      <c r="E173">
        <f>--5722</f>
        <v>5722</v>
      </c>
      <c r="F173">
        <f>--2215</f>
        <v>2215</v>
      </c>
      <c r="G173">
        <f>--6433</f>
        <v>6433</v>
      </c>
      <c r="H173">
        <f>--5334</f>
        <v>5334</v>
      </c>
      <c r="I173">
        <f>--664</f>
        <v>664</v>
      </c>
      <c r="J173">
        <f>--3923</f>
        <v>3923</v>
      </c>
      <c r="K173">
        <v>3047</v>
      </c>
    </row>
    <row r="174" spans="1:56" x14ac:dyDescent="0.25">
      <c r="A174">
        <v>-558</v>
      </c>
      <c r="B174">
        <v>21</v>
      </c>
      <c r="C174">
        <v>5</v>
      </c>
      <c r="D174">
        <f>--5958</f>
        <v>5958</v>
      </c>
      <c r="E174">
        <f>--545</f>
        <v>545</v>
      </c>
      <c r="F174">
        <f>--74</f>
        <v>74</v>
      </c>
      <c r="G174">
        <f>--6479</f>
        <v>6479</v>
      </c>
      <c r="H174">
        <f>--816</f>
        <v>816</v>
      </c>
      <c r="I174">
        <f>--2328</f>
        <v>2328</v>
      </c>
      <c r="J174">
        <f>--6480</f>
        <v>6480</v>
      </c>
      <c r="K174">
        <f>--2697</f>
        <v>2697</v>
      </c>
      <c r="L174">
        <f>--406</f>
        <v>406</v>
      </c>
      <c r="M174">
        <f>--2698</f>
        <v>2698</v>
      </c>
      <c r="N174">
        <f>--524</f>
        <v>524</v>
      </c>
      <c r="O174">
        <f>--101</f>
        <v>101</v>
      </c>
      <c r="P174">
        <f>--155</f>
        <v>155</v>
      </c>
      <c r="Q174">
        <f>--681</f>
        <v>681</v>
      </c>
      <c r="R174">
        <f>--288</f>
        <v>288</v>
      </c>
      <c r="S174">
        <f>--6896</f>
        <v>6896</v>
      </c>
      <c r="T174">
        <f>--6205</f>
        <v>6205</v>
      </c>
      <c r="U174">
        <f>--1951</f>
        <v>1951</v>
      </c>
      <c r="V174">
        <f>--6206</f>
        <v>6206</v>
      </c>
      <c r="W174">
        <f>--2000</f>
        <v>2000</v>
      </c>
      <c r="X174">
        <f>--6207</f>
        <v>6207</v>
      </c>
      <c r="Y174">
        <v>2598</v>
      </c>
      <c r="Z174">
        <v>2929</v>
      </c>
      <c r="AA174">
        <v>914</v>
      </c>
      <c r="AB174">
        <v>5044</v>
      </c>
      <c r="AC174">
        <v>2742</v>
      </c>
    </row>
    <row r="175" spans="1:56" x14ac:dyDescent="0.25">
      <c r="A175">
        <v>-2096</v>
      </c>
      <c r="B175">
        <v>4</v>
      </c>
      <c r="C175">
        <v>1</v>
      </c>
      <c r="D175">
        <f>--74</f>
        <v>74</v>
      </c>
      <c r="E175">
        <f>--2827</f>
        <v>2827</v>
      </c>
      <c r="F175">
        <f>--61</f>
        <v>61</v>
      </c>
      <c r="G175">
        <f>--907</f>
        <v>907</v>
      </c>
      <c r="H175">
        <v>2170</v>
      </c>
    </row>
    <row r="176" spans="1:56" x14ac:dyDescent="0.25">
      <c r="A176">
        <v>-7466</v>
      </c>
      <c r="B176">
        <v>2</v>
      </c>
      <c r="C176">
        <v>1</v>
      </c>
      <c r="D176">
        <f>--1174</f>
        <v>1174</v>
      </c>
      <c r="E176">
        <f>--803</f>
        <v>803</v>
      </c>
      <c r="F176">
        <v>4610</v>
      </c>
    </row>
    <row r="177" spans="1:25" x14ac:dyDescent="0.25">
      <c r="A177">
        <v>-5165</v>
      </c>
      <c r="B177">
        <v>2</v>
      </c>
      <c r="C177">
        <v>1</v>
      </c>
      <c r="D177">
        <f>--2268</f>
        <v>2268</v>
      </c>
      <c r="E177">
        <f>--564</f>
        <v>564</v>
      </c>
      <c r="F177">
        <v>4376</v>
      </c>
    </row>
    <row r="178" spans="1:25" x14ac:dyDescent="0.25">
      <c r="A178">
        <v>-564</v>
      </c>
      <c r="B178">
        <v>16</v>
      </c>
      <c r="C178">
        <v>6</v>
      </c>
      <c r="D178">
        <f>--2830</f>
        <v>2830</v>
      </c>
      <c r="E178">
        <f>--68</f>
        <v>68</v>
      </c>
      <c r="F178">
        <f>--74</f>
        <v>74</v>
      </c>
      <c r="G178">
        <f>--156</f>
        <v>156</v>
      </c>
      <c r="H178">
        <f>--27</f>
        <v>27</v>
      </c>
      <c r="I178">
        <f>--341</f>
        <v>341</v>
      </c>
      <c r="J178">
        <f>--536</f>
        <v>536</v>
      </c>
      <c r="K178">
        <f>--5165</f>
        <v>5165</v>
      </c>
      <c r="L178">
        <f>--2268</f>
        <v>2268</v>
      </c>
      <c r="M178">
        <f>--310</f>
        <v>310</v>
      </c>
      <c r="N178">
        <f>--795</f>
        <v>795</v>
      </c>
      <c r="O178">
        <f>--272</f>
        <v>272</v>
      </c>
      <c r="P178">
        <f>--743</f>
        <v>743</v>
      </c>
      <c r="Q178">
        <f>--5334</f>
        <v>5334</v>
      </c>
      <c r="R178">
        <f>--622</f>
        <v>622</v>
      </c>
      <c r="S178">
        <f>--542</f>
        <v>542</v>
      </c>
      <c r="T178">
        <v>3441</v>
      </c>
      <c r="U178">
        <v>2286</v>
      </c>
      <c r="V178">
        <v>745</v>
      </c>
      <c r="W178">
        <v>4376</v>
      </c>
      <c r="X178">
        <v>3939</v>
      </c>
      <c r="Y178">
        <v>4705</v>
      </c>
    </row>
    <row r="179" spans="1:25" x14ac:dyDescent="0.25">
      <c r="A179">
        <v>-4400</v>
      </c>
      <c r="B179">
        <v>3</v>
      </c>
      <c r="C179">
        <v>1</v>
      </c>
      <c r="D179">
        <f>--5531</f>
        <v>5531</v>
      </c>
      <c r="E179">
        <f>--47</f>
        <v>47</v>
      </c>
      <c r="F179">
        <f>--545</f>
        <v>545</v>
      </c>
      <c r="G179">
        <v>3936</v>
      </c>
    </row>
    <row r="180" spans="1:25" x14ac:dyDescent="0.25">
      <c r="A180">
        <v>-7473</v>
      </c>
      <c r="B180">
        <v>4</v>
      </c>
      <c r="C180">
        <v>1</v>
      </c>
      <c r="D180">
        <f>--74</f>
        <v>74</v>
      </c>
      <c r="E180">
        <f>--542</f>
        <v>542</v>
      </c>
      <c r="F180">
        <f>--795</f>
        <v>795</v>
      </c>
      <c r="G180">
        <f>--544</f>
        <v>544</v>
      </c>
      <c r="H180">
        <v>4693</v>
      </c>
    </row>
    <row r="181" spans="1:25" x14ac:dyDescent="0.25">
      <c r="A181">
        <v>-2109</v>
      </c>
      <c r="B181">
        <v>3</v>
      </c>
      <c r="C181">
        <v>1</v>
      </c>
      <c r="D181">
        <f>--2283</f>
        <v>2283</v>
      </c>
      <c r="E181">
        <f>--892</f>
        <v>892</v>
      </c>
      <c r="F181">
        <f>--1145</f>
        <v>1145</v>
      </c>
      <c r="G181">
        <v>4936</v>
      </c>
    </row>
    <row r="182" spans="1:25" x14ac:dyDescent="0.25">
      <c r="A182">
        <v>-2110</v>
      </c>
      <c r="B182">
        <v>2</v>
      </c>
      <c r="C182">
        <v>1</v>
      </c>
      <c r="D182">
        <f>--2556</f>
        <v>2556</v>
      </c>
      <c r="E182">
        <f>--743</f>
        <v>743</v>
      </c>
      <c r="F182">
        <v>2043</v>
      </c>
    </row>
    <row r="183" spans="1:25" x14ac:dyDescent="0.25">
      <c r="A183">
        <v>-2111</v>
      </c>
      <c r="B183">
        <v>3</v>
      </c>
      <c r="C183">
        <v>1</v>
      </c>
      <c r="D183">
        <f>--2112</f>
        <v>2112</v>
      </c>
      <c r="E183">
        <f>--69</f>
        <v>69</v>
      </c>
      <c r="F183">
        <f>--877</f>
        <v>877</v>
      </c>
      <c r="G183">
        <v>666</v>
      </c>
    </row>
    <row r="184" spans="1:25" x14ac:dyDescent="0.25">
      <c r="A184">
        <v>-6714</v>
      </c>
      <c r="B184">
        <v>2</v>
      </c>
      <c r="C184">
        <v>1</v>
      </c>
      <c r="D184">
        <f>--60</f>
        <v>60</v>
      </c>
      <c r="E184">
        <f>--68</f>
        <v>68</v>
      </c>
      <c r="F184">
        <v>3160</v>
      </c>
    </row>
    <row r="185" spans="1:25" x14ac:dyDescent="0.25">
      <c r="A185">
        <v>-2112</v>
      </c>
      <c r="B185">
        <v>3</v>
      </c>
      <c r="C185">
        <v>1</v>
      </c>
      <c r="D185">
        <f>--2111</f>
        <v>2111</v>
      </c>
      <c r="E185">
        <f>--69</f>
        <v>69</v>
      </c>
      <c r="F185">
        <f>--877</f>
        <v>877</v>
      </c>
      <c r="G185">
        <v>666</v>
      </c>
    </row>
    <row r="186" spans="1:25" x14ac:dyDescent="0.25">
      <c r="A186">
        <v>-2881</v>
      </c>
      <c r="B186">
        <v>5</v>
      </c>
      <c r="C186">
        <v>2</v>
      </c>
      <c r="D186">
        <f>--1517</f>
        <v>1517</v>
      </c>
      <c r="E186">
        <f>--156</f>
        <v>156</v>
      </c>
      <c r="F186">
        <f>--2065</f>
        <v>2065</v>
      </c>
      <c r="G186">
        <f>--1855</f>
        <v>1855</v>
      </c>
      <c r="H186">
        <f>--2822</f>
        <v>2822</v>
      </c>
      <c r="I186">
        <v>995</v>
      </c>
      <c r="J186">
        <v>4710</v>
      </c>
    </row>
    <row r="187" spans="1:25" x14ac:dyDescent="0.25">
      <c r="A187">
        <v>-6719</v>
      </c>
      <c r="B187">
        <v>0</v>
      </c>
      <c r="C187">
        <v>1</v>
      </c>
      <c r="D187">
        <v>3117</v>
      </c>
    </row>
    <row r="188" spans="1:25" x14ac:dyDescent="0.25">
      <c r="A188">
        <v>-1350</v>
      </c>
      <c r="B188">
        <v>5</v>
      </c>
      <c r="C188">
        <v>1</v>
      </c>
      <c r="D188">
        <f>--6120</f>
        <v>6120</v>
      </c>
      <c r="E188">
        <f>--462</f>
        <v>462</v>
      </c>
      <c r="F188">
        <f>--5108</f>
        <v>5108</v>
      </c>
      <c r="G188">
        <f>--660</f>
        <v>660</v>
      </c>
      <c r="H188">
        <f>--998</f>
        <v>998</v>
      </c>
      <c r="I188">
        <v>4955</v>
      </c>
    </row>
    <row r="189" spans="1:25" x14ac:dyDescent="0.25">
      <c r="A189">
        <v>-583</v>
      </c>
      <c r="B189">
        <v>3</v>
      </c>
      <c r="C189">
        <v>1</v>
      </c>
      <c r="D189">
        <f>--2283</f>
        <v>2283</v>
      </c>
      <c r="E189">
        <f>--2822</f>
        <v>2822</v>
      </c>
      <c r="F189">
        <f>--795</f>
        <v>795</v>
      </c>
      <c r="G189">
        <v>968</v>
      </c>
    </row>
    <row r="190" spans="1:25" x14ac:dyDescent="0.25">
      <c r="A190">
        <v>-2121</v>
      </c>
      <c r="B190">
        <v>7</v>
      </c>
      <c r="C190">
        <v>2</v>
      </c>
      <c r="D190">
        <f>--2254</f>
        <v>2254</v>
      </c>
      <c r="E190">
        <f>--74</f>
        <v>74</v>
      </c>
      <c r="F190">
        <f>--795</f>
        <v>795</v>
      </c>
      <c r="G190">
        <f>--2544</f>
        <v>2544</v>
      </c>
      <c r="H190">
        <f>--1675</f>
        <v>1675</v>
      </c>
      <c r="I190">
        <f>--2307</f>
        <v>2307</v>
      </c>
      <c r="J190">
        <f>--984</f>
        <v>984</v>
      </c>
      <c r="K190">
        <v>2188</v>
      </c>
      <c r="L190">
        <v>2727</v>
      </c>
    </row>
    <row r="191" spans="1:25" x14ac:dyDescent="0.25">
      <c r="A191">
        <v>-5958</v>
      </c>
      <c r="B191">
        <v>2</v>
      </c>
      <c r="C191">
        <v>1</v>
      </c>
      <c r="D191">
        <f>--558</f>
        <v>558</v>
      </c>
      <c r="E191">
        <f>--545</f>
        <v>545</v>
      </c>
      <c r="F191">
        <v>2598</v>
      </c>
    </row>
    <row r="192" spans="1:25" x14ac:dyDescent="0.25">
      <c r="A192">
        <v>-592</v>
      </c>
      <c r="B192">
        <v>15</v>
      </c>
      <c r="C192">
        <v>4</v>
      </c>
      <c r="D192">
        <f>--74</f>
        <v>74</v>
      </c>
      <c r="E192">
        <f>--5210</f>
        <v>5210</v>
      </c>
      <c r="F192">
        <f>--795</f>
        <v>795</v>
      </c>
      <c r="G192">
        <f>--410</f>
        <v>410</v>
      </c>
      <c r="H192">
        <f>--322</f>
        <v>322</v>
      </c>
      <c r="I192">
        <f>--406</f>
        <v>406</v>
      </c>
      <c r="J192">
        <f>--2992</f>
        <v>2992</v>
      </c>
      <c r="K192">
        <f>--2993</f>
        <v>2993</v>
      </c>
      <c r="L192">
        <f>--2838</f>
        <v>2838</v>
      </c>
      <c r="M192">
        <f>--175</f>
        <v>175</v>
      </c>
      <c r="N192">
        <f>--52</f>
        <v>52</v>
      </c>
      <c r="O192">
        <f>--80</f>
        <v>80</v>
      </c>
      <c r="P192">
        <f>--371</f>
        <v>371</v>
      </c>
      <c r="Q192">
        <f>--542</f>
        <v>542</v>
      </c>
      <c r="R192">
        <f>--27</f>
        <v>27</v>
      </c>
      <c r="S192">
        <v>2291</v>
      </c>
      <c r="T192">
        <v>1043</v>
      </c>
      <c r="U192">
        <v>4020</v>
      </c>
      <c r="V192">
        <v>1296</v>
      </c>
    </row>
    <row r="193" spans="1:15" x14ac:dyDescent="0.25">
      <c r="A193">
        <v>-1360</v>
      </c>
      <c r="B193">
        <v>4</v>
      </c>
      <c r="C193">
        <v>1</v>
      </c>
      <c r="D193">
        <f>--1368</f>
        <v>1368</v>
      </c>
      <c r="E193">
        <f>--2081</f>
        <v>2081</v>
      </c>
      <c r="F193">
        <f>--2082</f>
        <v>2082</v>
      </c>
      <c r="G193">
        <f>--272</f>
        <v>272</v>
      </c>
      <c r="H193">
        <v>655</v>
      </c>
    </row>
    <row r="194" spans="1:15" x14ac:dyDescent="0.25">
      <c r="A194">
        <v>-2128</v>
      </c>
      <c r="B194">
        <v>4</v>
      </c>
      <c r="C194">
        <v>1</v>
      </c>
      <c r="D194">
        <f>--4029</f>
        <v>4029</v>
      </c>
      <c r="E194">
        <f>--4030</f>
        <v>4030</v>
      </c>
      <c r="F194">
        <f>--2732</f>
        <v>2732</v>
      </c>
      <c r="G194">
        <f>--2375</f>
        <v>2375</v>
      </c>
      <c r="H194">
        <v>1538</v>
      </c>
    </row>
    <row r="195" spans="1:15" x14ac:dyDescent="0.25">
      <c r="A195">
        <v>-1368</v>
      </c>
      <c r="B195">
        <v>9</v>
      </c>
      <c r="C195">
        <v>3</v>
      </c>
      <c r="D195">
        <f>--1360</f>
        <v>1360</v>
      </c>
      <c r="E195">
        <f>--2081</f>
        <v>2081</v>
      </c>
      <c r="F195">
        <f>--2082</f>
        <v>2082</v>
      </c>
      <c r="G195">
        <f>--272</f>
        <v>272</v>
      </c>
      <c r="H195">
        <f>--410</f>
        <v>410</v>
      </c>
      <c r="I195">
        <f>--2997</f>
        <v>2997</v>
      </c>
      <c r="J195">
        <f>--806</f>
        <v>806</v>
      </c>
      <c r="K195">
        <f>--74</f>
        <v>74</v>
      </c>
      <c r="L195">
        <f>--795</f>
        <v>795</v>
      </c>
      <c r="M195">
        <v>655</v>
      </c>
      <c r="N195">
        <v>4092</v>
      </c>
      <c r="O195">
        <v>2543</v>
      </c>
    </row>
    <row r="196" spans="1:15" x14ac:dyDescent="0.25">
      <c r="A196">
        <v>-5210</v>
      </c>
      <c r="B196">
        <v>3</v>
      </c>
      <c r="C196">
        <v>1</v>
      </c>
      <c r="D196">
        <f>--74</f>
        <v>74</v>
      </c>
      <c r="E196">
        <f>--592</f>
        <v>592</v>
      </c>
      <c r="F196">
        <f>--795</f>
        <v>795</v>
      </c>
      <c r="G196">
        <v>2291</v>
      </c>
    </row>
    <row r="197" spans="1:15" x14ac:dyDescent="0.25">
      <c r="A197">
        <v>-6746</v>
      </c>
      <c r="B197">
        <v>4</v>
      </c>
      <c r="C197">
        <v>1</v>
      </c>
      <c r="D197">
        <f>--74</f>
        <v>74</v>
      </c>
      <c r="E197">
        <f>--1075</f>
        <v>1075</v>
      </c>
      <c r="F197">
        <f>--255</f>
        <v>255</v>
      </c>
      <c r="G197">
        <f>--3522</f>
        <v>3522</v>
      </c>
      <c r="H197">
        <v>4158</v>
      </c>
    </row>
    <row r="198" spans="1:15" x14ac:dyDescent="0.25">
      <c r="A198">
        <v>-3681</v>
      </c>
      <c r="B198">
        <v>4</v>
      </c>
      <c r="C198">
        <v>1</v>
      </c>
      <c r="D198">
        <f>--8199</f>
        <v>8199</v>
      </c>
      <c r="E198">
        <f>--1988</f>
        <v>1988</v>
      </c>
      <c r="F198">
        <f>--380</f>
        <v>380</v>
      </c>
      <c r="G198">
        <f>--61</f>
        <v>61</v>
      </c>
      <c r="H198">
        <v>4130</v>
      </c>
    </row>
    <row r="199" spans="1:15" x14ac:dyDescent="0.25">
      <c r="A199">
        <v>-2149</v>
      </c>
      <c r="B199">
        <v>5</v>
      </c>
      <c r="C199">
        <v>1</v>
      </c>
      <c r="D199">
        <f>--74</f>
        <v>74</v>
      </c>
      <c r="E199">
        <f>--435</f>
        <v>435</v>
      </c>
      <c r="F199">
        <f>--4201</f>
        <v>4201</v>
      </c>
      <c r="G199">
        <f>--371</f>
        <v>371</v>
      </c>
      <c r="H199">
        <f>--177</f>
        <v>177</v>
      </c>
      <c r="I199">
        <v>5018</v>
      </c>
    </row>
    <row r="200" spans="1:15" x14ac:dyDescent="0.25">
      <c r="A200">
        <v>-1386</v>
      </c>
      <c r="B200">
        <v>4</v>
      </c>
      <c r="C200">
        <v>1</v>
      </c>
      <c r="D200">
        <f>--1457</f>
        <v>1457</v>
      </c>
      <c r="E200">
        <f>--4229</f>
        <v>4229</v>
      </c>
      <c r="F200">
        <f>--3503</f>
        <v>3503</v>
      </c>
      <c r="G200">
        <f>--1035</f>
        <v>1035</v>
      </c>
      <c r="H200">
        <v>1623</v>
      </c>
    </row>
    <row r="201" spans="1:15" x14ac:dyDescent="0.25">
      <c r="A201">
        <v>-5223</v>
      </c>
      <c r="B201">
        <v>2</v>
      </c>
      <c r="C201">
        <v>1</v>
      </c>
      <c r="D201">
        <f>--5705</f>
        <v>5705</v>
      </c>
      <c r="E201">
        <f>--1117</f>
        <v>1117</v>
      </c>
      <c r="F201">
        <v>4320</v>
      </c>
    </row>
    <row r="202" spans="1:15" x14ac:dyDescent="0.25">
      <c r="A202">
        <v>-622</v>
      </c>
      <c r="B202">
        <v>5</v>
      </c>
      <c r="C202">
        <v>1</v>
      </c>
      <c r="D202">
        <f>--795</f>
        <v>795</v>
      </c>
      <c r="E202">
        <f>--743</f>
        <v>743</v>
      </c>
      <c r="F202">
        <f>--5334</f>
        <v>5334</v>
      </c>
      <c r="G202">
        <f>--564</f>
        <v>564</v>
      </c>
      <c r="H202">
        <f>--542</f>
        <v>542</v>
      </c>
      <c r="I202">
        <v>4705</v>
      </c>
    </row>
    <row r="203" spans="1:15" x14ac:dyDescent="0.25">
      <c r="A203">
        <v>-5226</v>
      </c>
      <c r="B203">
        <v>3</v>
      </c>
      <c r="C203">
        <v>1</v>
      </c>
      <c r="D203">
        <f>--8519</f>
        <v>8519</v>
      </c>
      <c r="E203">
        <f>--3963</f>
        <v>3963</v>
      </c>
      <c r="F203">
        <f>--97</f>
        <v>97</v>
      </c>
      <c r="G203">
        <v>4429</v>
      </c>
    </row>
    <row r="204" spans="1:15" x14ac:dyDescent="0.25">
      <c r="A204">
        <v>-8301</v>
      </c>
      <c r="B204">
        <v>7</v>
      </c>
      <c r="C204">
        <v>1</v>
      </c>
      <c r="D204">
        <f>--74</f>
        <v>74</v>
      </c>
      <c r="E204">
        <f>--1059</f>
        <v>1059</v>
      </c>
      <c r="F204">
        <f>--1870</f>
        <v>1870</v>
      </c>
      <c r="G204">
        <f>--6518</f>
        <v>6518</v>
      </c>
      <c r="H204">
        <f>--3216</f>
        <v>3216</v>
      </c>
      <c r="I204">
        <f>--3017</f>
        <v>3017</v>
      </c>
      <c r="J204">
        <f>--1080</f>
        <v>1080</v>
      </c>
      <c r="K204">
        <v>4863</v>
      </c>
    </row>
    <row r="205" spans="1:15" x14ac:dyDescent="0.25">
      <c r="A205">
        <v>-642</v>
      </c>
      <c r="B205">
        <v>5</v>
      </c>
      <c r="C205">
        <v>1</v>
      </c>
      <c r="D205">
        <f>--678</f>
        <v>678</v>
      </c>
      <c r="E205">
        <f>--3333</f>
        <v>3333</v>
      </c>
      <c r="F205">
        <f>--27</f>
        <v>27</v>
      </c>
      <c r="G205">
        <f>--322</f>
        <v>322</v>
      </c>
      <c r="H205">
        <f>--156</f>
        <v>156</v>
      </c>
      <c r="I205">
        <v>1207</v>
      </c>
    </row>
    <row r="206" spans="1:15" x14ac:dyDescent="0.25">
      <c r="A206">
        <v>-2947</v>
      </c>
      <c r="B206">
        <v>5</v>
      </c>
      <c r="C206">
        <v>2</v>
      </c>
      <c r="D206">
        <f>--26</f>
        <v>26</v>
      </c>
      <c r="E206">
        <f>--175</f>
        <v>175</v>
      </c>
      <c r="F206">
        <f>--540</f>
        <v>540</v>
      </c>
      <c r="G206">
        <f>--2268</f>
        <v>2268</v>
      </c>
      <c r="H206">
        <f>--229</f>
        <v>229</v>
      </c>
      <c r="I206">
        <v>1023</v>
      </c>
      <c r="J206">
        <v>1702</v>
      </c>
    </row>
    <row r="207" spans="1:15" x14ac:dyDescent="0.25">
      <c r="A207">
        <v>-2951</v>
      </c>
      <c r="B207">
        <v>4</v>
      </c>
      <c r="C207">
        <v>1</v>
      </c>
      <c r="D207">
        <f>--74</f>
        <v>74</v>
      </c>
      <c r="E207">
        <f>--27</f>
        <v>27</v>
      </c>
      <c r="F207">
        <f>--155</f>
        <v>155</v>
      </c>
      <c r="G207">
        <f>--156</f>
        <v>156</v>
      </c>
      <c r="H207">
        <v>1703</v>
      </c>
    </row>
    <row r="208" spans="1:15" x14ac:dyDescent="0.25">
      <c r="A208">
        <v>-3726</v>
      </c>
      <c r="B208">
        <v>2</v>
      </c>
      <c r="C208">
        <v>1</v>
      </c>
      <c r="D208">
        <f>--74</f>
        <v>74</v>
      </c>
      <c r="E208">
        <f>--542</f>
        <v>542</v>
      </c>
      <c r="F208">
        <v>5138</v>
      </c>
    </row>
    <row r="209" spans="1:15" x14ac:dyDescent="0.25">
      <c r="A209">
        <v>-660</v>
      </c>
      <c r="B209">
        <v>5</v>
      </c>
      <c r="C209">
        <v>1</v>
      </c>
      <c r="D209">
        <f>--6120</f>
        <v>6120</v>
      </c>
      <c r="E209">
        <f>--462</f>
        <v>462</v>
      </c>
      <c r="F209">
        <f>--1350</f>
        <v>1350</v>
      </c>
      <c r="G209">
        <f>--5108</f>
        <v>5108</v>
      </c>
      <c r="H209">
        <f>--998</f>
        <v>998</v>
      </c>
      <c r="I209">
        <v>4955</v>
      </c>
    </row>
    <row r="210" spans="1:15" x14ac:dyDescent="0.25">
      <c r="A210">
        <v>-1430</v>
      </c>
      <c r="B210">
        <v>3</v>
      </c>
      <c r="C210">
        <v>1</v>
      </c>
      <c r="D210">
        <f>--682</f>
        <v>682</v>
      </c>
      <c r="E210">
        <f>--1806</f>
        <v>1806</v>
      </c>
      <c r="F210">
        <f>--1807</f>
        <v>1807</v>
      </c>
      <c r="G210">
        <v>554</v>
      </c>
    </row>
    <row r="211" spans="1:15" x14ac:dyDescent="0.25">
      <c r="A211">
        <v>-664</v>
      </c>
      <c r="B211">
        <v>7</v>
      </c>
      <c r="C211">
        <v>1</v>
      </c>
      <c r="D211">
        <f>--74</f>
        <v>74</v>
      </c>
      <c r="E211">
        <f>--5722</f>
        <v>5722</v>
      </c>
      <c r="F211">
        <f>--2215</f>
        <v>2215</v>
      </c>
      <c r="G211">
        <f>--6433</f>
        <v>6433</v>
      </c>
      <c r="H211">
        <f>--5334</f>
        <v>5334</v>
      </c>
      <c r="I211">
        <f>--556</f>
        <v>556</v>
      </c>
      <c r="J211">
        <f>--3923</f>
        <v>3923</v>
      </c>
      <c r="K211">
        <v>3047</v>
      </c>
    </row>
    <row r="212" spans="1:15" x14ac:dyDescent="0.25">
      <c r="A212">
        <v>-6035</v>
      </c>
      <c r="B212">
        <v>3</v>
      </c>
      <c r="C212">
        <v>1</v>
      </c>
      <c r="D212">
        <f>--1450</f>
        <v>1450</v>
      </c>
      <c r="E212">
        <f>--91</f>
        <v>91</v>
      </c>
      <c r="F212">
        <f>--3320</f>
        <v>3320</v>
      </c>
      <c r="G212">
        <v>2635</v>
      </c>
    </row>
    <row r="213" spans="1:15" x14ac:dyDescent="0.25">
      <c r="A213">
        <v>-1436</v>
      </c>
      <c r="B213">
        <v>7</v>
      </c>
      <c r="C213">
        <v>2</v>
      </c>
      <c r="D213">
        <f>--462</f>
        <v>462</v>
      </c>
      <c r="E213">
        <f>--269</f>
        <v>269</v>
      </c>
      <c r="F213">
        <f>--2714</f>
        <v>2714</v>
      </c>
      <c r="G213">
        <f>--812</f>
        <v>812</v>
      </c>
      <c r="H213">
        <f>--74</f>
        <v>74</v>
      </c>
      <c r="I213">
        <f>--3790</f>
        <v>3790</v>
      </c>
      <c r="J213">
        <f>--382</f>
        <v>382</v>
      </c>
      <c r="K213">
        <v>919</v>
      </c>
      <c r="L213">
        <v>2801</v>
      </c>
    </row>
    <row r="214" spans="1:15" x14ac:dyDescent="0.25">
      <c r="A214">
        <v>-2204</v>
      </c>
      <c r="B214">
        <v>4</v>
      </c>
      <c r="C214">
        <v>1</v>
      </c>
      <c r="D214">
        <f>--74</f>
        <v>74</v>
      </c>
      <c r="E214">
        <f>--6214</f>
        <v>6214</v>
      </c>
      <c r="F214">
        <f>--310</f>
        <v>310</v>
      </c>
      <c r="G214">
        <f>--795</f>
        <v>795</v>
      </c>
      <c r="H214">
        <v>4989</v>
      </c>
    </row>
    <row r="215" spans="1:15" x14ac:dyDescent="0.25">
      <c r="A215">
        <v>-1438</v>
      </c>
      <c r="B215">
        <v>2</v>
      </c>
      <c r="C215">
        <v>1</v>
      </c>
      <c r="D215">
        <f>--2540</f>
        <v>2540</v>
      </c>
      <c r="E215">
        <f>--542</f>
        <v>542</v>
      </c>
      <c r="F215">
        <v>840</v>
      </c>
    </row>
    <row r="216" spans="1:15" x14ac:dyDescent="0.25">
      <c r="A216">
        <v>-3741</v>
      </c>
      <c r="B216">
        <v>6</v>
      </c>
      <c r="C216">
        <v>1</v>
      </c>
      <c r="D216">
        <f>--58</f>
        <v>58</v>
      </c>
      <c r="E216">
        <f>--710</f>
        <v>710</v>
      </c>
      <c r="F216">
        <f>--1763</f>
        <v>1763</v>
      </c>
      <c r="G216">
        <f>--925</f>
        <v>925</v>
      </c>
      <c r="H216">
        <f>--1145</f>
        <v>1145</v>
      </c>
      <c r="I216">
        <f>--502</f>
        <v>502</v>
      </c>
      <c r="J216">
        <v>1400</v>
      </c>
    </row>
    <row r="217" spans="1:15" x14ac:dyDescent="0.25">
      <c r="A217">
        <v>-676</v>
      </c>
      <c r="B217">
        <v>2</v>
      </c>
      <c r="C217">
        <v>1</v>
      </c>
      <c r="D217">
        <f>--2594</f>
        <v>2594</v>
      </c>
      <c r="E217">
        <f>--5686</f>
        <v>5686</v>
      </c>
      <c r="F217">
        <v>2828</v>
      </c>
    </row>
    <row r="218" spans="1:15" x14ac:dyDescent="0.25">
      <c r="A218">
        <v>-678</v>
      </c>
      <c r="B218">
        <v>5</v>
      </c>
      <c r="C218">
        <v>1</v>
      </c>
      <c r="D218">
        <f>--3333</f>
        <v>3333</v>
      </c>
      <c r="E218">
        <f>--642</f>
        <v>642</v>
      </c>
      <c r="F218">
        <f>--27</f>
        <v>27</v>
      </c>
      <c r="G218">
        <f>--322</f>
        <v>322</v>
      </c>
      <c r="H218">
        <f>--156</f>
        <v>156</v>
      </c>
      <c r="I218">
        <v>1207</v>
      </c>
    </row>
    <row r="219" spans="1:15" x14ac:dyDescent="0.25">
      <c r="A219">
        <v>-2215</v>
      </c>
      <c r="B219">
        <v>10</v>
      </c>
      <c r="C219">
        <v>2</v>
      </c>
      <c r="D219">
        <f>--74</f>
        <v>74</v>
      </c>
      <c r="E219">
        <f>--5722</f>
        <v>5722</v>
      </c>
      <c r="F219">
        <f>--6433</f>
        <v>6433</v>
      </c>
      <c r="G219">
        <f>--5334</f>
        <v>5334</v>
      </c>
      <c r="H219">
        <f>--556</f>
        <v>556</v>
      </c>
      <c r="I219">
        <f>--664</f>
        <v>664</v>
      </c>
      <c r="J219">
        <f>--3923</f>
        <v>3923</v>
      </c>
      <c r="K219">
        <f>--4359</f>
        <v>4359</v>
      </c>
      <c r="L219">
        <f>--3891</f>
        <v>3891</v>
      </c>
      <c r="M219">
        <f>--1658</f>
        <v>1658</v>
      </c>
      <c r="N219">
        <v>3047</v>
      </c>
      <c r="O219">
        <v>2717</v>
      </c>
    </row>
    <row r="220" spans="1:15" x14ac:dyDescent="0.25">
      <c r="A220">
        <v>-681</v>
      </c>
      <c r="B220">
        <v>5</v>
      </c>
      <c r="C220">
        <v>1</v>
      </c>
      <c r="D220">
        <f>--74</f>
        <v>74</v>
      </c>
      <c r="E220">
        <f>--155</f>
        <v>155</v>
      </c>
      <c r="F220">
        <f>--288</f>
        <v>288</v>
      </c>
      <c r="G220">
        <f>--558</f>
        <v>558</v>
      </c>
      <c r="H220">
        <f>--6896</f>
        <v>6896</v>
      </c>
      <c r="I220">
        <v>5044</v>
      </c>
    </row>
    <row r="221" spans="1:15" x14ac:dyDescent="0.25">
      <c r="A221">
        <v>-682</v>
      </c>
      <c r="B221">
        <v>5</v>
      </c>
      <c r="C221">
        <v>2</v>
      </c>
      <c r="D221">
        <f>--4820</f>
        <v>4820</v>
      </c>
      <c r="E221">
        <f>--6900</f>
        <v>6900</v>
      </c>
      <c r="F221">
        <f>--1806</f>
        <v>1806</v>
      </c>
      <c r="G221">
        <f>--1807</f>
        <v>1807</v>
      </c>
      <c r="H221">
        <f>--1430</f>
        <v>1430</v>
      </c>
      <c r="I221">
        <v>3670</v>
      </c>
      <c r="J221">
        <v>554</v>
      </c>
    </row>
    <row r="222" spans="1:15" x14ac:dyDescent="0.25">
      <c r="A222">
        <v>-1450</v>
      </c>
      <c r="B222">
        <v>3</v>
      </c>
      <c r="C222">
        <v>1</v>
      </c>
      <c r="D222">
        <f>--91</f>
        <v>91</v>
      </c>
      <c r="E222">
        <f>--3320</f>
        <v>3320</v>
      </c>
      <c r="F222">
        <f>--6035</f>
        <v>6035</v>
      </c>
      <c r="G222">
        <v>2635</v>
      </c>
    </row>
    <row r="223" spans="1:15" x14ac:dyDescent="0.25">
      <c r="A223">
        <v>-6053</v>
      </c>
      <c r="B223">
        <v>4</v>
      </c>
      <c r="C223">
        <v>1</v>
      </c>
      <c r="D223">
        <f>--2460</f>
        <v>2460</v>
      </c>
      <c r="E223">
        <f>--27</f>
        <v>27</v>
      </c>
      <c r="F223">
        <f>--74</f>
        <v>74</v>
      </c>
      <c r="G223">
        <f>--542</f>
        <v>542</v>
      </c>
      <c r="H223">
        <v>2771</v>
      </c>
    </row>
    <row r="224" spans="1:15" x14ac:dyDescent="0.25">
      <c r="A224">
        <v>-1451</v>
      </c>
      <c r="B224">
        <v>3</v>
      </c>
      <c r="C224">
        <v>1</v>
      </c>
      <c r="D224">
        <f>--976</f>
        <v>976</v>
      </c>
      <c r="E224">
        <f>--2560</f>
        <v>2560</v>
      </c>
      <c r="F224">
        <f>--1005</f>
        <v>1005</v>
      </c>
      <c r="G224">
        <v>4872</v>
      </c>
    </row>
    <row r="225" spans="1:13" x14ac:dyDescent="0.25">
      <c r="A225">
        <v>-5290</v>
      </c>
      <c r="B225">
        <v>3</v>
      </c>
      <c r="C225">
        <v>1</v>
      </c>
      <c r="D225">
        <f>--7172</f>
        <v>7172</v>
      </c>
      <c r="E225">
        <f>--832</f>
        <v>832</v>
      </c>
      <c r="F225">
        <f>--3614</f>
        <v>3614</v>
      </c>
      <c r="G225">
        <v>3455</v>
      </c>
    </row>
    <row r="226" spans="1:13" x14ac:dyDescent="0.25">
      <c r="A226">
        <v>-1457</v>
      </c>
      <c r="B226">
        <v>4</v>
      </c>
      <c r="C226">
        <v>1</v>
      </c>
      <c r="D226">
        <f>--4229</f>
        <v>4229</v>
      </c>
      <c r="E226">
        <f>--3503</f>
        <v>3503</v>
      </c>
      <c r="F226">
        <f>--1035</f>
        <v>1035</v>
      </c>
      <c r="G226">
        <f>--1386</f>
        <v>1386</v>
      </c>
      <c r="H226">
        <v>1623</v>
      </c>
    </row>
    <row r="227" spans="1:13" x14ac:dyDescent="0.25">
      <c r="A227">
        <v>-2992</v>
      </c>
      <c r="B227">
        <v>9</v>
      </c>
      <c r="C227">
        <v>1</v>
      </c>
      <c r="D227">
        <f>--410</f>
        <v>410</v>
      </c>
      <c r="E227">
        <f>--592</f>
        <v>592</v>
      </c>
      <c r="F227">
        <f>--74</f>
        <v>74</v>
      </c>
      <c r="G227">
        <f>--322</f>
        <v>322</v>
      </c>
      <c r="H227">
        <f>--406</f>
        <v>406</v>
      </c>
      <c r="I227">
        <f>--2993</f>
        <v>2993</v>
      </c>
      <c r="J227">
        <f>--2838</f>
        <v>2838</v>
      </c>
      <c r="K227">
        <f>--175</f>
        <v>175</v>
      </c>
      <c r="L227">
        <f>--52</f>
        <v>52</v>
      </c>
      <c r="M227">
        <v>1043</v>
      </c>
    </row>
    <row r="228" spans="1:13" x14ac:dyDescent="0.25">
      <c r="A228">
        <v>-2993</v>
      </c>
      <c r="B228">
        <v>9</v>
      </c>
      <c r="C228">
        <v>1</v>
      </c>
      <c r="D228">
        <f>--410</f>
        <v>410</v>
      </c>
      <c r="E228">
        <f>--592</f>
        <v>592</v>
      </c>
      <c r="F228">
        <f>--74</f>
        <v>74</v>
      </c>
      <c r="G228">
        <f>--322</f>
        <v>322</v>
      </c>
      <c r="H228">
        <f>--406</f>
        <v>406</v>
      </c>
      <c r="I228">
        <f>--2992</f>
        <v>2992</v>
      </c>
      <c r="J228">
        <f>--2838</f>
        <v>2838</v>
      </c>
      <c r="K228">
        <f>--175</f>
        <v>175</v>
      </c>
      <c r="L228">
        <f>--52</f>
        <v>52</v>
      </c>
      <c r="M228">
        <v>1043</v>
      </c>
    </row>
    <row r="229" spans="1:13" x14ac:dyDescent="0.25">
      <c r="A229">
        <v>-2228</v>
      </c>
      <c r="B229">
        <v>5</v>
      </c>
      <c r="C229">
        <v>1</v>
      </c>
      <c r="D229">
        <f>--2229</f>
        <v>2229</v>
      </c>
      <c r="E229">
        <f>--1905</f>
        <v>1905</v>
      </c>
      <c r="F229">
        <f>--2230</f>
        <v>2230</v>
      </c>
      <c r="G229">
        <f>--2231</f>
        <v>2231</v>
      </c>
      <c r="H229">
        <f>--2232</f>
        <v>2232</v>
      </c>
      <c r="I229">
        <v>711</v>
      </c>
    </row>
    <row r="230" spans="1:13" x14ac:dyDescent="0.25">
      <c r="A230">
        <v>-2229</v>
      </c>
      <c r="B230">
        <v>5</v>
      </c>
      <c r="C230">
        <v>1</v>
      </c>
      <c r="D230">
        <f>--2228</f>
        <v>2228</v>
      </c>
      <c r="E230">
        <f>--1905</f>
        <v>1905</v>
      </c>
      <c r="F230">
        <f>--2230</f>
        <v>2230</v>
      </c>
      <c r="G230">
        <f>--2231</f>
        <v>2231</v>
      </c>
      <c r="H230">
        <f>--2232</f>
        <v>2232</v>
      </c>
      <c r="I230">
        <v>711</v>
      </c>
    </row>
    <row r="231" spans="1:13" x14ac:dyDescent="0.25">
      <c r="A231">
        <v>-2997</v>
      </c>
      <c r="B231">
        <v>6</v>
      </c>
      <c r="C231">
        <v>2</v>
      </c>
      <c r="D231">
        <f>--1368</f>
        <v>1368</v>
      </c>
      <c r="E231">
        <f>--410</f>
        <v>410</v>
      </c>
      <c r="F231">
        <f>--806</f>
        <v>806</v>
      </c>
      <c r="G231">
        <f>--74</f>
        <v>74</v>
      </c>
      <c r="H231">
        <f>--949</f>
        <v>949</v>
      </c>
      <c r="I231">
        <f>--6319</f>
        <v>6319</v>
      </c>
      <c r="J231">
        <v>4092</v>
      </c>
      <c r="K231">
        <v>4456</v>
      </c>
    </row>
    <row r="232" spans="1:13" x14ac:dyDescent="0.25">
      <c r="A232">
        <v>-2230</v>
      </c>
      <c r="B232">
        <v>5</v>
      </c>
      <c r="C232">
        <v>1</v>
      </c>
      <c r="D232">
        <f>--2228</f>
        <v>2228</v>
      </c>
      <c r="E232">
        <f>--2229</f>
        <v>2229</v>
      </c>
      <c r="F232">
        <f>--1905</f>
        <v>1905</v>
      </c>
      <c r="G232">
        <f>--2231</f>
        <v>2231</v>
      </c>
      <c r="H232">
        <f>--2232</f>
        <v>2232</v>
      </c>
      <c r="I232">
        <v>711</v>
      </c>
    </row>
    <row r="233" spans="1:13" x14ac:dyDescent="0.25">
      <c r="A233">
        <v>-7600</v>
      </c>
      <c r="B233">
        <v>3</v>
      </c>
      <c r="C233">
        <v>1</v>
      </c>
      <c r="D233">
        <f>--880</f>
        <v>880</v>
      </c>
      <c r="E233">
        <f>--1579</f>
        <v>1579</v>
      </c>
      <c r="F233">
        <f>--5652</f>
        <v>5652</v>
      </c>
      <c r="G233">
        <v>4458</v>
      </c>
    </row>
    <row r="234" spans="1:13" x14ac:dyDescent="0.25">
      <c r="A234">
        <v>-2231</v>
      </c>
      <c r="B234">
        <v>5</v>
      </c>
      <c r="C234">
        <v>1</v>
      </c>
      <c r="D234">
        <f>--2228</f>
        <v>2228</v>
      </c>
      <c r="E234">
        <f>--2229</f>
        <v>2229</v>
      </c>
      <c r="F234">
        <f>--1905</f>
        <v>1905</v>
      </c>
      <c r="G234">
        <f>--2230</f>
        <v>2230</v>
      </c>
      <c r="H234">
        <f>--2232</f>
        <v>2232</v>
      </c>
      <c r="I234">
        <v>711</v>
      </c>
    </row>
    <row r="235" spans="1:13" x14ac:dyDescent="0.25">
      <c r="A235">
        <v>-697</v>
      </c>
      <c r="B235">
        <v>6</v>
      </c>
      <c r="C235">
        <v>2</v>
      </c>
      <c r="D235">
        <f>--743</f>
        <v>743</v>
      </c>
      <c r="E235">
        <f>--744</f>
        <v>744</v>
      </c>
      <c r="F235">
        <f>--175</f>
        <v>175</v>
      </c>
      <c r="G235">
        <f>--74</f>
        <v>74</v>
      </c>
      <c r="H235">
        <f>--5001</f>
        <v>5001</v>
      </c>
      <c r="I235">
        <f>--2034</f>
        <v>2034</v>
      </c>
      <c r="J235">
        <v>188</v>
      </c>
      <c r="K235">
        <v>2032</v>
      </c>
    </row>
    <row r="236" spans="1:13" x14ac:dyDescent="0.25">
      <c r="A236">
        <v>-2232</v>
      </c>
      <c r="B236">
        <v>5</v>
      </c>
      <c r="C236">
        <v>1</v>
      </c>
      <c r="D236">
        <f>--2228</f>
        <v>2228</v>
      </c>
      <c r="E236">
        <f>--2229</f>
        <v>2229</v>
      </c>
      <c r="F236">
        <f>--1905</f>
        <v>1905</v>
      </c>
      <c r="G236">
        <f>--2230</f>
        <v>2230</v>
      </c>
      <c r="H236">
        <f>--2231</f>
        <v>2231</v>
      </c>
      <c r="I236">
        <v>711</v>
      </c>
    </row>
    <row r="237" spans="1:13" x14ac:dyDescent="0.25">
      <c r="A237">
        <v>-1470</v>
      </c>
      <c r="B237">
        <v>4</v>
      </c>
      <c r="C237">
        <v>1</v>
      </c>
      <c r="D237">
        <f>--2246</f>
        <v>2246</v>
      </c>
      <c r="E237">
        <f>--7942</f>
        <v>7942</v>
      </c>
      <c r="F237">
        <f>--850</f>
        <v>850</v>
      </c>
      <c r="G237">
        <f>--7288</f>
        <v>7288</v>
      </c>
      <c r="H237">
        <v>3923</v>
      </c>
    </row>
    <row r="238" spans="1:13" x14ac:dyDescent="0.25">
      <c r="A238">
        <v>-704</v>
      </c>
      <c r="B238">
        <v>2</v>
      </c>
      <c r="C238">
        <v>1</v>
      </c>
      <c r="D238">
        <f>--329</f>
        <v>329</v>
      </c>
      <c r="E238">
        <f>--705</f>
        <v>705</v>
      </c>
      <c r="F238">
        <v>178</v>
      </c>
    </row>
    <row r="239" spans="1:13" x14ac:dyDescent="0.25">
      <c r="A239">
        <v>-705</v>
      </c>
      <c r="B239">
        <v>2</v>
      </c>
      <c r="C239">
        <v>1</v>
      </c>
      <c r="D239">
        <f>--329</f>
        <v>329</v>
      </c>
      <c r="E239">
        <f>--704</f>
        <v>704</v>
      </c>
      <c r="F239">
        <v>178</v>
      </c>
    </row>
    <row r="240" spans="1:13" x14ac:dyDescent="0.25">
      <c r="A240">
        <v>-707</v>
      </c>
      <c r="B240">
        <v>3</v>
      </c>
      <c r="C240">
        <v>2</v>
      </c>
      <c r="D240">
        <f>--786</f>
        <v>786</v>
      </c>
      <c r="E240">
        <f>--788</f>
        <v>788</v>
      </c>
      <c r="F240">
        <f>--2523</f>
        <v>2523</v>
      </c>
      <c r="G240">
        <v>202</v>
      </c>
      <c r="H240">
        <v>835</v>
      </c>
    </row>
    <row r="241" spans="1:29" x14ac:dyDescent="0.25">
      <c r="A241">
        <v>-3777</v>
      </c>
      <c r="B241">
        <v>2</v>
      </c>
      <c r="C241">
        <v>1</v>
      </c>
      <c r="D241">
        <f>--542</f>
        <v>542</v>
      </c>
      <c r="E241">
        <f>--1563</f>
        <v>1563</v>
      </c>
      <c r="F241">
        <v>1417</v>
      </c>
    </row>
    <row r="242" spans="1:29" x14ac:dyDescent="0.25">
      <c r="A242">
        <v>-710</v>
      </c>
      <c r="B242">
        <v>6</v>
      </c>
      <c r="C242">
        <v>1</v>
      </c>
      <c r="D242">
        <f>--58</f>
        <v>58</v>
      </c>
      <c r="E242">
        <f>--3741</f>
        <v>3741</v>
      </c>
      <c r="F242">
        <f>--1763</f>
        <v>1763</v>
      </c>
      <c r="G242">
        <f>--925</f>
        <v>925</v>
      </c>
      <c r="H242">
        <f>--1145</f>
        <v>1145</v>
      </c>
      <c r="I242">
        <f>--502</f>
        <v>502</v>
      </c>
      <c r="J242">
        <v>1400</v>
      </c>
    </row>
    <row r="243" spans="1:29" x14ac:dyDescent="0.25">
      <c r="A243">
        <v>-8381</v>
      </c>
      <c r="B243">
        <v>1</v>
      </c>
      <c r="C243">
        <v>1</v>
      </c>
      <c r="D243">
        <f>--2758</f>
        <v>2758</v>
      </c>
      <c r="E243">
        <v>4286</v>
      </c>
    </row>
    <row r="244" spans="1:29" x14ac:dyDescent="0.25">
      <c r="A244">
        <v>-2246</v>
      </c>
      <c r="B244">
        <v>4</v>
      </c>
      <c r="C244">
        <v>1</v>
      </c>
      <c r="D244">
        <f>--1470</f>
        <v>1470</v>
      </c>
      <c r="E244">
        <f>--7942</f>
        <v>7942</v>
      </c>
      <c r="F244">
        <f>--850</f>
        <v>850</v>
      </c>
      <c r="G244">
        <f>--7288</f>
        <v>7288</v>
      </c>
      <c r="H244">
        <v>3923</v>
      </c>
    </row>
    <row r="245" spans="1:29" x14ac:dyDescent="0.25">
      <c r="A245">
        <v>-2249</v>
      </c>
      <c r="B245">
        <v>4</v>
      </c>
      <c r="C245">
        <v>1</v>
      </c>
      <c r="D245">
        <f>--345</f>
        <v>345</v>
      </c>
      <c r="E245">
        <f>--27</f>
        <v>27</v>
      </c>
      <c r="F245">
        <f>--35</f>
        <v>35</v>
      </c>
      <c r="G245">
        <f>--101</f>
        <v>101</v>
      </c>
      <c r="H245">
        <v>1879</v>
      </c>
    </row>
    <row r="246" spans="1:29" x14ac:dyDescent="0.25">
      <c r="A246">
        <v>-3017</v>
      </c>
      <c r="B246">
        <v>7</v>
      </c>
      <c r="C246">
        <v>1</v>
      </c>
      <c r="D246">
        <f>--74</f>
        <v>74</v>
      </c>
      <c r="E246">
        <f>--1059</f>
        <v>1059</v>
      </c>
      <c r="F246">
        <f>--8301</f>
        <v>8301</v>
      </c>
      <c r="G246">
        <f>--1870</f>
        <v>1870</v>
      </c>
      <c r="H246">
        <f>--6518</f>
        <v>6518</v>
      </c>
      <c r="I246">
        <f>--3216</f>
        <v>3216</v>
      </c>
      <c r="J246">
        <f>--1080</f>
        <v>1080</v>
      </c>
      <c r="K246">
        <v>4863</v>
      </c>
    </row>
    <row r="247" spans="1:29" x14ac:dyDescent="0.25">
      <c r="A247">
        <v>-6086</v>
      </c>
      <c r="B247">
        <v>8</v>
      </c>
      <c r="C247">
        <v>2</v>
      </c>
      <c r="D247">
        <f>--918</f>
        <v>918</v>
      </c>
      <c r="E247">
        <f>--81</f>
        <v>81</v>
      </c>
      <c r="F247">
        <f>--821</f>
        <v>821</v>
      </c>
      <c r="G247">
        <f>--74</f>
        <v>74</v>
      </c>
      <c r="H247">
        <f>--4055</f>
        <v>4055</v>
      </c>
      <c r="I247">
        <f>--1049</f>
        <v>1049</v>
      </c>
      <c r="J247">
        <f>--542</f>
        <v>542</v>
      </c>
      <c r="K247">
        <f>--545</f>
        <v>545</v>
      </c>
      <c r="L247">
        <v>2666</v>
      </c>
      <c r="M247">
        <v>4254</v>
      </c>
    </row>
    <row r="248" spans="1:29" x14ac:dyDescent="0.25">
      <c r="A248">
        <v>-2254</v>
      </c>
      <c r="B248">
        <v>3</v>
      </c>
      <c r="C248">
        <v>1</v>
      </c>
      <c r="D248">
        <f>--74</f>
        <v>74</v>
      </c>
      <c r="E248">
        <f>--795</f>
        <v>795</v>
      </c>
      <c r="F248">
        <f>--2121</f>
        <v>2121</v>
      </c>
      <c r="G248">
        <v>2188</v>
      </c>
    </row>
    <row r="249" spans="1:29" x14ac:dyDescent="0.25">
      <c r="A249">
        <v>-3790</v>
      </c>
      <c r="B249">
        <v>3</v>
      </c>
      <c r="C249">
        <v>1</v>
      </c>
      <c r="D249">
        <f>--74</f>
        <v>74</v>
      </c>
      <c r="E249">
        <f>--382</f>
        <v>382</v>
      </c>
      <c r="F249">
        <f>--1436</f>
        <v>1436</v>
      </c>
      <c r="G249">
        <v>2801</v>
      </c>
    </row>
    <row r="250" spans="1:29" x14ac:dyDescent="0.25">
      <c r="A250">
        <v>-3792</v>
      </c>
      <c r="B250">
        <v>3</v>
      </c>
      <c r="C250">
        <v>1</v>
      </c>
      <c r="D250">
        <f>--6427</f>
        <v>6427</v>
      </c>
      <c r="E250">
        <f>--144</f>
        <v>144</v>
      </c>
      <c r="F250">
        <f>--2802</f>
        <v>2802</v>
      </c>
      <c r="G250">
        <v>3377</v>
      </c>
    </row>
    <row r="251" spans="1:29" x14ac:dyDescent="0.25">
      <c r="A251">
        <v>-1494</v>
      </c>
      <c r="B251">
        <v>4</v>
      </c>
      <c r="C251">
        <v>1</v>
      </c>
      <c r="D251">
        <f>--74</f>
        <v>74</v>
      </c>
      <c r="E251">
        <f>--523</f>
        <v>523</v>
      </c>
      <c r="F251">
        <f>--968</f>
        <v>968</v>
      </c>
      <c r="G251">
        <f>--143</f>
        <v>143</v>
      </c>
      <c r="H251">
        <v>1208</v>
      </c>
    </row>
    <row r="252" spans="1:29" x14ac:dyDescent="0.25">
      <c r="A252">
        <v>-5334</v>
      </c>
      <c r="B252">
        <v>16</v>
      </c>
      <c r="C252">
        <v>3</v>
      </c>
      <c r="D252">
        <f>--74</f>
        <v>74</v>
      </c>
      <c r="E252">
        <f>--5722</f>
        <v>5722</v>
      </c>
      <c r="F252">
        <f>--2215</f>
        <v>2215</v>
      </c>
      <c r="G252">
        <f>--6433</f>
        <v>6433</v>
      </c>
      <c r="H252">
        <f>--556</f>
        <v>556</v>
      </c>
      <c r="I252">
        <f>--664</f>
        <v>664</v>
      </c>
      <c r="J252">
        <f>--3923</f>
        <v>3923</v>
      </c>
      <c r="K252">
        <f>--795</f>
        <v>795</v>
      </c>
      <c r="L252">
        <f>--743</f>
        <v>743</v>
      </c>
      <c r="M252">
        <f>--564</f>
        <v>564</v>
      </c>
      <c r="N252">
        <f>--622</f>
        <v>622</v>
      </c>
      <c r="O252">
        <f>--542</f>
        <v>542</v>
      </c>
      <c r="P252">
        <f>--69</f>
        <v>69</v>
      </c>
      <c r="Q252">
        <f>--4072</f>
        <v>4072</v>
      </c>
      <c r="R252">
        <f>--2544</f>
        <v>2544</v>
      </c>
      <c r="S252">
        <f>--871</f>
        <v>871</v>
      </c>
      <c r="T252">
        <v>3047</v>
      </c>
      <c r="U252">
        <v>4705</v>
      </c>
      <c r="V252">
        <v>3833</v>
      </c>
    </row>
    <row r="253" spans="1:29" x14ac:dyDescent="0.25">
      <c r="A253">
        <v>-2268</v>
      </c>
      <c r="B253">
        <v>8</v>
      </c>
      <c r="C253">
        <v>3</v>
      </c>
      <c r="D253">
        <f>--964</f>
        <v>964</v>
      </c>
      <c r="E253">
        <f>--177</f>
        <v>177</v>
      </c>
      <c r="F253">
        <f>--2269</f>
        <v>2269</v>
      </c>
      <c r="G253">
        <f>--540</f>
        <v>540</v>
      </c>
      <c r="H253">
        <f>--2947</f>
        <v>2947</v>
      </c>
      <c r="I253">
        <f>--229</f>
        <v>229</v>
      </c>
      <c r="J253">
        <f>--5165</f>
        <v>5165</v>
      </c>
      <c r="K253">
        <f>--564</f>
        <v>564</v>
      </c>
      <c r="L253">
        <v>726</v>
      </c>
      <c r="M253">
        <v>1702</v>
      </c>
      <c r="N253">
        <v>4376</v>
      </c>
    </row>
    <row r="254" spans="1:29" x14ac:dyDescent="0.25">
      <c r="A254">
        <v>-2269</v>
      </c>
      <c r="B254">
        <v>3</v>
      </c>
      <c r="C254">
        <v>1</v>
      </c>
      <c r="D254">
        <f>--2268</f>
        <v>2268</v>
      </c>
      <c r="E254">
        <f>--964</f>
        <v>964</v>
      </c>
      <c r="F254">
        <f>--177</f>
        <v>177</v>
      </c>
      <c r="G254">
        <v>726</v>
      </c>
    </row>
    <row r="255" spans="1:29" x14ac:dyDescent="0.25">
      <c r="A255">
        <v>-742</v>
      </c>
      <c r="B255">
        <v>3</v>
      </c>
      <c r="C255">
        <v>1</v>
      </c>
      <c r="D255">
        <f>--970</f>
        <v>970</v>
      </c>
      <c r="E255">
        <f>--972</f>
        <v>972</v>
      </c>
      <c r="F255">
        <f>--806</f>
        <v>806</v>
      </c>
      <c r="G255">
        <v>259</v>
      </c>
    </row>
    <row r="256" spans="1:29" x14ac:dyDescent="0.25">
      <c r="A256">
        <v>-743</v>
      </c>
      <c r="B256">
        <v>20</v>
      </c>
      <c r="C256">
        <v>6</v>
      </c>
      <c r="D256">
        <f>--744</f>
        <v>744</v>
      </c>
      <c r="E256">
        <f>--175</f>
        <v>175</v>
      </c>
      <c r="F256">
        <f>--697</f>
        <v>697</v>
      </c>
      <c r="G256">
        <f>--27</f>
        <v>27</v>
      </c>
      <c r="H256">
        <f>--811</f>
        <v>811</v>
      </c>
      <c r="I256">
        <f>--322</f>
        <v>322</v>
      </c>
      <c r="J256">
        <f>--5086</f>
        <v>5086</v>
      </c>
      <c r="K256">
        <f>--2556</f>
        <v>2556</v>
      </c>
      <c r="L256">
        <f>--2110</f>
        <v>2110</v>
      </c>
      <c r="M256">
        <f>--74</f>
        <v>74</v>
      </c>
      <c r="N256">
        <f>--411</f>
        <v>411</v>
      </c>
      <c r="O256">
        <f>--1932</f>
        <v>1932</v>
      </c>
      <c r="P256">
        <f>--2650</f>
        <v>2650</v>
      </c>
      <c r="Q256">
        <f>--795</f>
        <v>795</v>
      </c>
      <c r="R256">
        <f>--5334</f>
        <v>5334</v>
      </c>
      <c r="S256">
        <f>--564</f>
        <v>564</v>
      </c>
      <c r="T256">
        <f>--622</f>
        <v>622</v>
      </c>
      <c r="U256">
        <f>--542</f>
        <v>542</v>
      </c>
      <c r="V256">
        <f>--257</f>
        <v>257</v>
      </c>
      <c r="W256">
        <f>--410</f>
        <v>410</v>
      </c>
      <c r="X256">
        <v>188</v>
      </c>
      <c r="Y256">
        <v>2074</v>
      </c>
      <c r="Z256">
        <v>2043</v>
      </c>
      <c r="AA256">
        <v>2038</v>
      </c>
      <c r="AB256">
        <v>4705</v>
      </c>
      <c r="AC256">
        <v>1218</v>
      </c>
    </row>
    <row r="257" spans="1:20" x14ac:dyDescent="0.25">
      <c r="A257">
        <v>-744</v>
      </c>
      <c r="B257">
        <v>5</v>
      </c>
      <c r="C257">
        <v>2</v>
      </c>
      <c r="D257">
        <f>--743</f>
        <v>743</v>
      </c>
      <c r="E257">
        <f>--175</f>
        <v>175</v>
      </c>
      <c r="F257">
        <f>--697</f>
        <v>697</v>
      </c>
      <c r="G257">
        <f>--74</f>
        <v>74</v>
      </c>
      <c r="H257">
        <f>--371</f>
        <v>371</v>
      </c>
      <c r="I257">
        <v>188</v>
      </c>
      <c r="J257">
        <v>2318</v>
      </c>
    </row>
    <row r="258" spans="1:20" x14ac:dyDescent="0.25">
      <c r="A258">
        <v>-1512</v>
      </c>
      <c r="B258">
        <v>2</v>
      </c>
      <c r="C258">
        <v>1</v>
      </c>
      <c r="D258">
        <f>--7234</f>
        <v>7234</v>
      </c>
      <c r="E258">
        <f>--1191</f>
        <v>1191</v>
      </c>
      <c r="F258">
        <v>4161</v>
      </c>
    </row>
    <row r="259" spans="1:20" x14ac:dyDescent="0.25">
      <c r="A259">
        <v>-745</v>
      </c>
      <c r="B259">
        <v>4</v>
      </c>
      <c r="C259">
        <v>1</v>
      </c>
      <c r="D259">
        <f>--74</f>
        <v>74</v>
      </c>
      <c r="E259">
        <f>--4084</f>
        <v>4084</v>
      </c>
      <c r="F259">
        <f>--27</f>
        <v>27</v>
      </c>
      <c r="G259">
        <f>--542</f>
        <v>542</v>
      </c>
      <c r="H259">
        <v>2538</v>
      </c>
    </row>
    <row r="260" spans="1:20" x14ac:dyDescent="0.25">
      <c r="A260">
        <v>-1515</v>
      </c>
      <c r="B260">
        <v>2</v>
      </c>
      <c r="C260">
        <v>1</v>
      </c>
      <c r="D260">
        <f>--196</f>
        <v>196</v>
      </c>
      <c r="E260">
        <f>--330</f>
        <v>330</v>
      </c>
      <c r="F260">
        <v>2443</v>
      </c>
    </row>
    <row r="261" spans="1:20" x14ac:dyDescent="0.25">
      <c r="A261">
        <v>-2283</v>
      </c>
      <c r="B261">
        <v>6</v>
      </c>
      <c r="C261">
        <v>2</v>
      </c>
      <c r="D261">
        <f>--892</f>
        <v>892</v>
      </c>
      <c r="E261">
        <f>--2109</f>
        <v>2109</v>
      </c>
      <c r="F261">
        <f>--1145</f>
        <v>1145</v>
      </c>
      <c r="G261">
        <f>--2822</f>
        <v>2822</v>
      </c>
      <c r="H261">
        <f>--583</f>
        <v>583</v>
      </c>
      <c r="I261">
        <f>--795</f>
        <v>795</v>
      </c>
      <c r="J261">
        <v>4936</v>
      </c>
      <c r="K261">
        <v>968</v>
      </c>
    </row>
    <row r="262" spans="1:20" x14ac:dyDescent="0.25">
      <c r="A262">
        <v>-1517</v>
      </c>
      <c r="B262">
        <v>11</v>
      </c>
      <c r="C262">
        <v>6</v>
      </c>
      <c r="D262">
        <f>--8140</f>
        <v>8140</v>
      </c>
      <c r="E262">
        <f>--156</f>
        <v>156</v>
      </c>
      <c r="F262">
        <f>--2881</f>
        <v>2881</v>
      </c>
      <c r="G262">
        <f>--2065</f>
        <v>2065</v>
      </c>
      <c r="H262">
        <f>--1936</f>
        <v>1936</v>
      </c>
      <c r="I262">
        <f>--413</f>
        <v>413</v>
      </c>
      <c r="J262">
        <f>--4350</f>
        <v>4350</v>
      </c>
      <c r="K262">
        <f>--1136</f>
        <v>1136</v>
      </c>
      <c r="L262">
        <f>--1981</f>
        <v>1981</v>
      </c>
      <c r="M262">
        <f>--2386</f>
        <v>2386</v>
      </c>
      <c r="N262">
        <f>--68</f>
        <v>68</v>
      </c>
      <c r="O262">
        <v>4085</v>
      </c>
      <c r="P262">
        <v>995</v>
      </c>
      <c r="Q262">
        <v>598</v>
      </c>
      <c r="R262">
        <v>1681</v>
      </c>
      <c r="S262">
        <v>3914</v>
      </c>
      <c r="T262">
        <v>772</v>
      </c>
    </row>
    <row r="263" spans="1:20" x14ac:dyDescent="0.25">
      <c r="A263">
        <v>-4586</v>
      </c>
      <c r="B263">
        <v>3</v>
      </c>
      <c r="C263">
        <v>1</v>
      </c>
      <c r="D263">
        <f>--143</f>
        <v>143</v>
      </c>
      <c r="E263">
        <f>--92</f>
        <v>92</v>
      </c>
      <c r="F263">
        <f>--795</f>
        <v>795</v>
      </c>
      <c r="G263">
        <v>2313</v>
      </c>
    </row>
    <row r="264" spans="1:20" x14ac:dyDescent="0.25">
      <c r="A264">
        <v>-751</v>
      </c>
      <c r="B264">
        <v>5</v>
      </c>
      <c r="C264">
        <v>1</v>
      </c>
      <c r="D264">
        <f>--26</f>
        <v>26</v>
      </c>
      <c r="E264">
        <f>--256</f>
        <v>256</v>
      </c>
      <c r="F264">
        <f>--1932</f>
        <v>1932</v>
      </c>
      <c r="G264">
        <f>--175</f>
        <v>175</v>
      </c>
      <c r="H264">
        <f>--229</f>
        <v>229</v>
      </c>
      <c r="I264">
        <v>1176</v>
      </c>
    </row>
    <row r="265" spans="1:20" x14ac:dyDescent="0.25">
      <c r="A265">
        <v>-6120</v>
      </c>
      <c r="B265">
        <v>5</v>
      </c>
      <c r="C265">
        <v>1</v>
      </c>
      <c r="D265">
        <f>--462</f>
        <v>462</v>
      </c>
      <c r="E265">
        <f>--1350</f>
        <v>1350</v>
      </c>
      <c r="F265">
        <f>--5108</f>
        <v>5108</v>
      </c>
      <c r="G265">
        <f>--660</f>
        <v>660</v>
      </c>
      <c r="H265">
        <f>--998</f>
        <v>998</v>
      </c>
      <c r="I265">
        <v>4955</v>
      </c>
    </row>
    <row r="266" spans="1:20" x14ac:dyDescent="0.25">
      <c r="A266">
        <v>-3820</v>
      </c>
      <c r="B266">
        <v>3</v>
      </c>
      <c r="C266">
        <v>1</v>
      </c>
      <c r="D266">
        <f>--74</f>
        <v>74</v>
      </c>
      <c r="E266">
        <f>--92</f>
        <v>92</v>
      </c>
      <c r="F266">
        <f>--336</f>
        <v>336</v>
      </c>
      <c r="G266">
        <v>4681</v>
      </c>
    </row>
    <row r="267" spans="1:20" x14ac:dyDescent="0.25">
      <c r="A267">
        <v>-2292</v>
      </c>
      <c r="B267">
        <v>3</v>
      </c>
      <c r="C267">
        <v>1</v>
      </c>
      <c r="D267">
        <f>--120</f>
        <v>120</v>
      </c>
      <c r="E267">
        <f>--350</f>
        <v>350</v>
      </c>
      <c r="F267">
        <f>--1211</f>
        <v>1211</v>
      </c>
      <c r="G267">
        <v>3125</v>
      </c>
    </row>
    <row r="268" spans="1:20" x14ac:dyDescent="0.25">
      <c r="A268">
        <v>-6896</v>
      </c>
      <c r="B268">
        <v>5</v>
      </c>
      <c r="C268">
        <v>1</v>
      </c>
      <c r="D268">
        <f>--74</f>
        <v>74</v>
      </c>
      <c r="E268">
        <f>--155</f>
        <v>155</v>
      </c>
      <c r="F268">
        <f>--681</f>
        <v>681</v>
      </c>
      <c r="G268">
        <f>--288</f>
        <v>288</v>
      </c>
      <c r="H268">
        <f>--558</f>
        <v>558</v>
      </c>
      <c r="I268">
        <v>5044</v>
      </c>
    </row>
    <row r="269" spans="1:20" x14ac:dyDescent="0.25">
      <c r="A269">
        <v>-6900</v>
      </c>
      <c r="B269">
        <v>2</v>
      </c>
      <c r="C269">
        <v>1</v>
      </c>
      <c r="D269">
        <f>--4820</f>
        <v>4820</v>
      </c>
      <c r="E269">
        <f>--682</f>
        <v>682</v>
      </c>
      <c r="F269">
        <v>3670</v>
      </c>
    </row>
    <row r="270" spans="1:20" x14ac:dyDescent="0.25">
      <c r="A270">
        <v>-2307</v>
      </c>
      <c r="B270">
        <v>7</v>
      </c>
      <c r="C270">
        <v>2</v>
      </c>
      <c r="D270">
        <f>--74</f>
        <v>74</v>
      </c>
      <c r="E270">
        <f>--27</f>
        <v>27</v>
      </c>
      <c r="F270">
        <f>--8717</f>
        <v>8717</v>
      </c>
      <c r="G270">
        <f>--2544</f>
        <v>2544</v>
      </c>
      <c r="H270">
        <f>--2121</f>
        <v>2121</v>
      </c>
      <c r="I270">
        <f>--1675</f>
        <v>1675</v>
      </c>
      <c r="J270">
        <f>--984</f>
        <v>984</v>
      </c>
      <c r="K270">
        <v>4934</v>
      </c>
      <c r="L270">
        <v>2727</v>
      </c>
    </row>
    <row r="271" spans="1:20" x14ac:dyDescent="0.25">
      <c r="A271">
        <v>-3844</v>
      </c>
      <c r="B271">
        <v>4</v>
      </c>
      <c r="C271">
        <v>2</v>
      </c>
      <c r="D271">
        <f>--2027</f>
        <v>2027</v>
      </c>
      <c r="E271">
        <f>--47</f>
        <v>47</v>
      </c>
      <c r="F271">
        <f>--4068</f>
        <v>4068</v>
      </c>
      <c r="G271">
        <f>--806</f>
        <v>806</v>
      </c>
      <c r="H271">
        <v>1717</v>
      </c>
      <c r="I271">
        <v>1554</v>
      </c>
    </row>
    <row r="272" spans="1:20" x14ac:dyDescent="0.25">
      <c r="A272">
        <v>-776</v>
      </c>
      <c r="B272">
        <v>3</v>
      </c>
      <c r="C272">
        <v>1</v>
      </c>
      <c r="D272">
        <f>--362</f>
        <v>362</v>
      </c>
      <c r="E272">
        <f>--426</f>
        <v>426</v>
      </c>
      <c r="F272">
        <f>--69</f>
        <v>69</v>
      </c>
      <c r="G272">
        <v>1178</v>
      </c>
    </row>
    <row r="273" spans="1:51" x14ac:dyDescent="0.25">
      <c r="A273">
        <v>-6152</v>
      </c>
      <c r="B273">
        <v>2</v>
      </c>
      <c r="C273">
        <v>1</v>
      </c>
      <c r="D273">
        <f>--6153</f>
        <v>6153</v>
      </c>
      <c r="E273">
        <f>--5755</f>
        <v>5755</v>
      </c>
      <c r="F273">
        <v>2709</v>
      </c>
    </row>
    <row r="274" spans="1:51" x14ac:dyDescent="0.25">
      <c r="A274">
        <v>-5385</v>
      </c>
      <c r="B274">
        <v>3</v>
      </c>
      <c r="C274">
        <v>1</v>
      </c>
      <c r="D274">
        <f>--6412</f>
        <v>6412</v>
      </c>
      <c r="E274">
        <f>--141</f>
        <v>141</v>
      </c>
      <c r="F274">
        <f>--1586</f>
        <v>1586</v>
      </c>
      <c r="G274">
        <v>2875</v>
      </c>
    </row>
    <row r="275" spans="1:51" x14ac:dyDescent="0.25">
      <c r="A275">
        <v>-6153</v>
      </c>
      <c r="B275">
        <v>2</v>
      </c>
      <c r="C275">
        <v>1</v>
      </c>
      <c r="D275">
        <f>--6152</f>
        <v>6152</v>
      </c>
      <c r="E275">
        <f>--5755</f>
        <v>5755</v>
      </c>
      <c r="F275">
        <v>2709</v>
      </c>
    </row>
    <row r="276" spans="1:51" x14ac:dyDescent="0.25">
      <c r="A276">
        <v>-3854</v>
      </c>
      <c r="B276">
        <v>6</v>
      </c>
      <c r="C276">
        <v>1</v>
      </c>
      <c r="D276">
        <f>--4320</f>
        <v>4320</v>
      </c>
      <c r="E276">
        <f>--74</f>
        <v>74</v>
      </c>
      <c r="F276">
        <f>--4765</f>
        <v>4765</v>
      </c>
      <c r="G276">
        <f>--4190</f>
        <v>4190</v>
      </c>
      <c r="H276">
        <f>--175</f>
        <v>175</v>
      </c>
      <c r="I276">
        <f>--1963</f>
        <v>1963</v>
      </c>
      <c r="J276">
        <v>2861</v>
      </c>
    </row>
    <row r="277" spans="1:51" x14ac:dyDescent="0.25">
      <c r="A277">
        <v>-786</v>
      </c>
      <c r="B277">
        <v>2</v>
      </c>
      <c r="C277">
        <v>1</v>
      </c>
      <c r="D277">
        <f>--707</f>
        <v>707</v>
      </c>
      <c r="E277">
        <f>--788</f>
        <v>788</v>
      </c>
      <c r="F277">
        <v>202</v>
      </c>
    </row>
    <row r="278" spans="1:51" x14ac:dyDescent="0.25">
      <c r="A278">
        <v>-1554</v>
      </c>
      <c r="B278">
        <v>1</v>
      </c>
      <c r="C278">
        <v>1</v>
      </c>
      <c r="D278">
        <f>--362</f>
        <v>362</v>
      </c>
      <c r="E278">
        <v>4995</v>
      </c>
    </row>
    <row r="279" spans="1:51" x14ac:dyDescent="0.25">
      <c r="A279">
        <v>-2322</v>
      </c>
      <c r="B279">
        <v>2</v>
      </c>
      <c r="C279">
        <v>1</v>
      </c>
      <c r="D279">
        <f>--932</f>
        <v>932</v>
      </c>
      <c r="E279">
        <f>--542</f>
        <v>542</v>
      </c>
      <c r="F279">
        <v>4387</v>
      </c>
    </row>
    <row r="280" spans="1:51" x14ac:dyDescent="0.25">
      <c r="A280">
        <v>-788</v>
      </c>
      <c r="B280">
        <v>2</v>
      </c>
      <c r="C280">
        <v>1</v>
      </c>
      <c r="D280">
        <f>--707</f>
        <v>707</v>
      </c>
      <c r="E280">
        <f>--786</f>
        <v>786</v>
      </c>
      <c r="F280">
        <v>202</v>
      </c>
    </row>
    <row r="281" spans="1:51" x14ac:dyDescent="0.25">
      <c r="A281">
        <v>-26</v>
      </c>
      <c r="B281">
        <v>6</v>
      </c>
      <c r="C281">
        <v>2</v>
      </c>
      <c r="D281">
        <f>--2947</f>
        <v>2947</v>
      </c>
      <c r="E281">
        <f>--175</f>
        <v>175</v>
      </c>
      <c r="F281">
        <f>--256</f>
        <v>256</v>
      </c>
      <c r="G281">
        <f>--751</f>
        <v>751</v>
      </c>
      <c r="H281">
        <f>--1932</f>
        <v>1932</v>
      </c>
      <c r="I281">
        <f>--229</f>
        <v>229</v>
      </c>
      <c r="J281">
        <v>1023</v>
      </c>
      <c r="K281">
        <v>1176</v>
      </c>
    </row>
    <row r="282" spans="1:51" x14ac:dyDescent="0.25">
      <c r="A282">
        <v>-27</v>
      </c>
      <c r="B282">
        <v>35</v>
      </c>
      <c r="C282">
        <v>13</v>
      </c>
      <c r="D282">
        <f>--564</f>
        <v>564</v>
      </c>
      <c r="E282">
        <f>--341</f>
        <v>341</v>
      </c>
      <c r="F282">
        <f>--536</f>
        <v>536</v>
      </c>
      <c r="G282">
        <f>--345</f>
        <v>345</v>
      </c>
      <c r="H282">
        <f>--35</f>
        <v>35</v>
      </c>
      <c r="I282">
        <f>--101</f>
        <v>101</v>
      </c>
      <c r="J282">
        <f>--2249</f>
        <v>2249</v>
      </c>
      <c r="K282">
        <f>--74</f>
        <v>74</v>
      </c>
      <c r="L282">
        <f>--8717</f>
        <v>8717</v>
      </c>
      <c r="M282">
        <f>--2307</f>
        <v>2307</v>
      </c>
      <c r="N282">
        <f>--4084</f>
        <v>4084</v>
      </c>
      <c r="O282">
        <f>--745</f>
        <v>745</v>
      </c>
      <c r="P282">
        <f>--542</f>
        <v>542</v>
      </c>
      <c r="Q282">
        <f>--2830</f>
        <v>2830</v>
      </c>
      <c r="R282">
        <f>--1117</f>
        <v>1117</v>
      </c>
      <c r="S282">
        <f>--476</f>
        <v>476</v>
      </c>
      <c r="T282">
        <f>--155</f>
        <v>155</v>
      </c>
      <c r="U282">
        <f>--2951</f>
        <v>2951</v>
      </c>
      <c r="V282">
        <f>--156</f>
        <v>156</v>
      </c>
      <c r="W282">
        <f>--811</f>
        <v>811</v>
      </c>
      <c r="X282">
        <f>--322</f>
        <v>322</v>
      </c>
      <c r="Y282">
        <f>--5086</f>
        <v>5086</v>
      </c>
      <c r="Z282">
        <f>--743</f>
        <v>743</v>
      </c>
      <c r="AA282">
        <f>--592</f>
        <v>592</v>
      </c>
      <c r="AB282">
        <f>--2405</f>
        <v>2405</v>
      </c>
      <c r="AC282">
        <f>--916</f>
        <v>916</v>
      </c>
      <c r="AD282">
        <f>--6053</f>
        <v>6053</v>
      </c>
      <c r="AE282">
        <f>--2460</f>
        <v>2460</v>
      </c>
      <c r="AF282">
        <f>--678</f>
        <v>678</v>
      </c>
      <c r="AG282">
        <f>--3333</f>
        <v>3333</v>
      </c>
      <c r="AH282">
        <f>--642</f>
        <v>642</v>
      </c>
      <c r="AI282">
        <f>--4820</f>
        <v>4820</v>
      </c>
      <c r="AJ282">
        <f>--498</f>
        <v>498</v>
      </c>
      <c r="AK282">
        <f>--2787</f>
        <v>2787</v>
      </c>
      <c r="AL282">
        <f>--4790</f>
        <v>4790</v>
      </c>
      <c r="AM282">
        <v>745</v>
      </c>
      <c r="AN282">
        <v>1879</v>
      </c>
      <c r="AO282">
        <v>4934</v>
      </c>
      <c r="AP282">
        <v>2538</v>
      </c>
      <c r="AQ282">
        <v>971</v>
      </c>
      <c r="AR282">
        <v>575</v>
      </c>
      <c r="AS282">
        <v>1703</v>
      </c>
      <c r="AT282">
        <v>2074</v>
      </c>
      <c r="AU282">
        <v>1296</v>
      </c>
      <c r="AV282">
        <v>3183</v>
      </c>
      <c r="AW282">
        <v>2771</v>
      </c>
      <c r="AX282">
        <v>1207</v>
      </c>
      <c r="AY282">
        <v>1927</v>
      </c>
    </row>
    <row r="283" spans="1:51" x14ac:dyDescent="0.25">
      <c r="A283">
        <v>-2328</v>
      </c>
      <c r="B283">
        <v>5</v>
      </c>
      <c r="C283">
        <v>1</v>
      </c>
      <c r="D283">
        <f>--74</f>
        <v>74</v>
      </c>
      <c r="E283">
        <f>--6479</f>
        <v>6479</v>
      </c>
      <c r="F283">
        <f>--816</f>
        <v>816</v>
      </c>
      <c r="G283">
        <f>--558</f>
        <v>558</v>
      </c>
      <c r="H283">
        <f>--6480</f>
        <v>6480</v>
      </c>
      <c r="I283">
        <v>2929</v>
      </c>
    </row>
    <row r="284" spans="1:51" x14ac:dyDescent="0.25">
      <c r="A284">
        <v>-795</v>
      </c>
      <c r="B284">
        <v>24</v>
      </c>
      <c r="C284">
        <v>10</v>
      </c>
      <c r="D284">
        <f>--74</f>
        <v>74</v>
      </c>
      <c r="E284">
        <f>--592</f>
        <v>592</v>
      </c>
      <c r="F284">
        <f>--5210</f>
        <v>5210</v>
      </c>
      <c r="G284">
        <f>--2254</f>
        <v>2254</v>
      </c>
      <c r="H284">
        <f>--2121</f>
        <v>2121</v>
      </c>
      <c r="I284">
        <f>--1368</f>
        <v>1368</v>
      </c>
      <c r="J284">
        <f>--2283</f>
        <v>2283</v>
      </c>
      <c r="K284">
        <f>--2822</f>
        <v>2822</v>
      </c>
      <c r="L284">
        <f>--583</f>
        <v>583</v>
      </c>
      <c r="M284">
        <f>--2669</f>
        <v>2669</v>
      </c>
      <c r="N284">
        <f>--542</f>
        <v>542</v>
      </c>
      <c r="O284">
        <f>--310</f>
        <v>310</v>
      </c>
      <c r="P284">
        <f>--564</f>
        <v>564</v>
      </c>
      <c r="Q284">
        <f>--272</f>
        <v>272</v>
      </c>
      <c r="R284">
        <f>--743</f>
        <v>743</v>
      </c>
      <c r="S284">
        <f>--5334</f>
        <v>5334</v>
      </c>
      <c r="T284">
        <f>--622</f>
        <v>622</v>
      </c>
      <c r="U284">
        <f>--7473</f>
        <v>7473</v>
      </c>
      <c r="V284">
        <f>--544</f>
        <v>544</v>
      </c>
      <c r="W284">
        <f>--143</f>
        <v>143</v>
      </c>
      <c r="X284">
        <f>--4586</f>
        <v>4586</v>
      </c>
      <c r="Y284">
        <f>--92</f>
        <v>92</v>
      </c>
      <c r="Z284">
        <f>--6214</f>
        <v>6214</v>
      </c>
      <c r="AA284">
        <f>--2204</f>
        <v>2204</v>
      </c>
      <c r="AB284">
        <v>2291</v>
      </c>
      <c r="AC284">
        <v>2188</v>
      </c>
      <c r="AD284">
        <v>2543</v>
      </c>
      <c r="AE284">
        <v>968</v>
      </c>
      <c r="AF284">
        <v>3258</v>
      </c>
      <c r="AG284">
        <v>3939</v>
      </c>
      <c r="AH284">
        <v>4705</v>
      </c>
      <c r="AI284">
        <v>4693</v>
      </c>
      <c r="AJ284">
        <v>2313</v>
      </c>
      <c r="AK284">
        <v>4989</v>
      </c>
    </row>
    <row r="285" spans="1:51" x14ac:dyDescent="0.25">
      <c r="A285">
        <v>-3097</v>
      </c>
      <c r="B285">
        <v>3</v>
      </c>
      <c r="C285">
        <v>1</v>
      </c>
      <c r="D285">
        <f>--81</f>
        <v>81</v>
      </c>
      <c r="E285">
        <f>--2639</f>
        <v>2639</v>
      </c>
      <c r="F285">
        <f>--101</f>
        <v>101</v>
      </c>
      <c r="G285">
        <v>1183</v>
      </c>
    </row>
    <row r="286" spans="1:51" x14ac:dyDescent="0.25">
      <c r="A286">
        <v>-1563</v>
      </c>
      <c r="B286">
        <v>4</v>
      </c>
      <c r="C286">
        <v>2</v>
      </c>
      <c r="D286">
        <f>--3777</f>
        <v>3777</v>
      </c>
      <c r="E286">
        <f>--542</f>
        <v>542</v>
      </c>
      <c r="F286">
        <f>--74</f>
        <v>74</v>
      </c>
      <c r="G286">
        <f>--371</f>
        <v>371</v>
      </c>
      <c r="H286">
        <v>1417</v>
      </c>
      <c r="I286">
        <v>461</v>
      </c>
    </row>
    <row r="287" spans="1:51" x14ac:dyDescent="0.25">
      <c r="A287">
        <v>-801</v>
      </c>
      <c r="B287">
        <v>3</v>
      </c>
      <c r="C287">
        <v>1</v>
      </c>
      <c r="D287">
        <f>--1250</f>
        <v>1250</v>
      </c>
      <c r="E287">
        <f>--1251</f>
        <v>1251</v>
      </c>
      <c r="F287">
        <f>--543</f>
        <v>543</v>
      </c>
      <c r="G287">
        <v>350</v>
      </c>
    </row>
    <row r="288" spans="1:51" x14ac:dyDescent="0.25">
      <c r="A288">
        <v>-35</v>
      </c>
      <c r="B288">
        <v>4</v>
      </c>
      <c r="C288">
        <v>1</v>
      </c>
      <c r="D288">
        <f>--345</f>
        <v>345</v>
      </c>
      <c r="E288">
        <f>--27</f>
        <v>27</v>
      </c>
      <c r="F288">
        <f>--101</f>
        <v>101</v>
      </c>
      <c r="G288">
        <f>--2249</f>
        <v>2249</v>
      </c>
      <c r="H288">
        <v>1879</v>
      </c>
    </row>
    <row r="289" spans="1:19" x14ac:dyDescent="0.25">
      <c r="A289">
        <v>-803</v>
      </c>
      <c r="B289">
        <v>2</v>
      </c>
      <c r="C289">
        <v>1</v>
      </c>
      <c r="D289">
        <f>--7466</f>
        <v>7466</v>
      </c>
      <c r="E289">
        <f>--1174</f>
        <v>1174</v>
      </c>
      <c r="F289">
        <v>4610</v>
      </c>
    </row>
    <row r="290" spans="1:19" x14ac:dyDescent="0.25">
      <c r="A290">
        <v>-806</v>
      </c>
      <c r="B290">
        <v>12</v>
      </c>
      <c r="C290">
        <v>4</v>
      </c>
      <c r="D290">
        <f>--1368</f>
        <v>1368</v>
      </c>
      <c r="E290">
        <f>--410</f>
        <v>410</v>
      </c>
      <c r="F290">
        <f>--2997</f>
        <v>2997</v>
      </c>
      <c r="G290">
        <f>--742</f>
        <v>742</v>
      </c>
      <c r="H290">
        <f>--970</f>
        <v>970</v>
      </c>
      <c r="I290">
        <f>--972</f>
        <v>972</v>
      </c>
      <c r="J290">
        <f>--74</f>
        <v>74</v>
      </c>
      <c r="K290">
        <f>--341</f>
        <v>341</v>
      </c>
      <c r="L290">
        <f>--4229</f>
        <v>4229</v>
      </c>
      <c r="M290">
        <f>--430</f>
        <v>430</v>
      </c>
      <c r="N290">
        <f>--3844</f>
        <v>3844</v>
      </c>
      <c r="O290">
        <f>--4068</f>
        <v>4068</v>
      </c>
      <c r="P290">
        <v>4092</v>
      </c>
      <c r="Q290">
        <v>259</v>
      </c>
      <c r="R290">
        <v>3276</v>
      </c>
      <c r="S290">
        <v>1554</v>
      </c>
    </row>
    <row r="291" spans="1:19" x14ac:dyDescent="0.25">
      <c r="A291">
        <v>-40</v>
      </c>
      <c r="B291">
        <v>2</v>
      </c>
      <c r="C291">
        <v>1</v>
      </c>
      <c r="D291">
        <f>--311</f>
        <v>311</v>
      </c>
      <c r="E291">
        <f>--2633</f>
        <v>2633</v>
      </c>
      <c r="F291">
        <v>5040</v>
      </c>
    </row>
    <row r="292" spans="1:19" x14ac:dyDescent="0.25">
      <c r="A292">
        <v>-3875</v>
      </c>
      <c r="B292">
        <v>3</v>
      </c>
      <c r="C292">
        <v>1</v>
      </c>
      <c r="D292">
        <f>--1664</f>
        <v>1664</v>
      </c>
      <c r="E292">
        <f>--1074</f>
        <v>1074</v>
      </c>
      <c r="F292">
        <f>--177</f>
        <v>177</v>
      </c>
      <c r="G292">
        <v>2558</v>
      </c>
    </row>
    <row r="293" spans="1:19" x14ac:dyDescent="0.25">
      <c r="A293">
        <v>-1576</v>
      </c>
      <c r="B293">
        <v>2</v>
      </c>
      <c r="C293">
        <v>1</v>
      </c>
      <c r="D293">
        <f>--1657</f>
        <v>1657</v>
      </c>
      <c r="E293">
        <f>--542</f>
        <v>542</v>
      </c>
      <c r="F293">
        <v>4339</v>
      </c>
    </row>
    <row r="294" spans="1:19" x14ac:dyDescent="0.25">
      <c r="A294">
        <v>-811</v>
      </c>
      <c r="B294">
        <v>4</v>
      </c>
      <c r="C294">
        <v>1</v>
      </c>
      <c r="D294">
        <f>--27</f>
        <v>27</v>
      </c>
      <c r="E294">
        <f>--322</f>
        <v>322</v>
      </c>
      <c r="F294">
        <f>--5086</f>
        <v>5086</v>
      </c>
      <c r="G294">
        <f>--743</f>
        <v>743</v>
      </c>
      <c r="H294">
        <v>2074</v>
      </c>
    </row>
    <row r="295" spans="1:19" x14ac:dyDescent="0.25">
      <c r="A295">
        <v>-1579</v>
      </c>
      <c r="B295">
        <v>3</v>
      </c>
      <c r="C295">
        <v>1</v>
      </c>
      <c r="D295">
        <f>--880</f>
        <v>880</v>
      </c>
      <c r="E295">
        <f>--7600</f>
        <v>7600</v>
      </c>
      <c r="F295">
        <f>--5652</f>
        <v>5652</v>
      </c>
      <c r="G295">
        <v>4458</v>
      </c>
    </row>
    <row r="296" spans="1:19" x14ac:dyDescent="0.25">
      <c r="A296">
        <v>-812</v>
      </c>
      <c r="B296">
        <v>4</v>
      </c>
      <c r="C296">
        <v>1</v>
      </c>
      <c r="D296">
        <f>--462</f>
        <v>462</v>
      </c>
      <c r="E296">
        <f>--269</f>
        <v>269</v>
      </c>
      <c r="F296">
        <f>--2714</f>
        <v>2714</v>
      </c>
      <c r="G296">
        <f>--1436</f>
        <v>1436</v>
      </c>
      <c r="H296">
        <v>919</v>
      </c>
    </row>
    <row r="297" spans="1:19" x14ac:dyDescent="0.25">
      <c r="A297">
        <v>-47</v>
      </c>
      <c r="B297">
        <v>5</v>
      </c>
      <c r="C297">
        <v>2</v>
      </c>
      <c r="D297">
        <f>--2027</f>
        <v>2027</v>
      </c>
      <c r="E297">
        <f>--3844</f>
        <v>3844</v>
      </c>
      <c r="F297">
        <f>--4400</f>
        <v>4400</v>
      </c>
      <c r="G297">
        <f>--5531</f>
        <v>5531</v>
      </c>
      <c r="H297">
        <f>--545</f>
        <v>545</v>
      </c>
      <c r="I297">
        <v>1717</v>
      </c>
      <c r="J297">
        <v>3936</v>
      </c>
    </row>
    <row r="298" spans="1:19" x14ac:dyDescent="0.25">
      <c r="A298">
        <v>-816</v>
      </c>
      <c r="B298">
        <v>5</v>
      </c>
      <c r="C298">
        <v>1</v>
      </c>
      <c r="D298">
        <f>--74</f>
        <v>74</v>
      </c>
      <c r="E298">
        <f>--6479</f>
        <v>6479</v>
      </c>
      <c r="F298">
        <f>--2328</f>
        <v>2328</v>
      </c>
      <c r="G298">
        <f>--558</f>
        <v>558</v>
      </c>
      <c r="H298">
        <f>--6480</f>
        <v>6480</v>
      </c>
      <c r="I298">
        <v>2929</v>
      </c>
    </row>
    <row r="299" spans="1:19" x14ac:dyDescent="0.25">
      <c r="A299">
        <v>-1584</v>
      </c>
      <c r="B299">
        <v>3</v>
      </c>
      <c r="C299">
        <v>1</v>
      </c>
      <c r="D299">
        <f>--542</f>
        <v>542</v>
      </c>
      <c r="E299">
        <f>--1585</f>
        <v>1585</v>
      </c>
      <c r="F299">
        <f>--1586</f>
        <v>1586</v>
      </c>
      <c r="G299">
        <v>467</v>
      </c>
    </row>
    <row r="300" spans="1:19" x14ac:dyDescent="0.25">
      <c r="A300">
        <v>-5419</v>
      </c>
      <c r="B300">
        <v>3</v>
      </c>
      <c r="C300">
        <v>1</v>
      </c>
      <c r="D300">
        <f>--5090</f>
        <v>5090</v>
      </c>
      <c r="E300">
        <f>--178</f>
        <v>178</v>
      </c>
      <c r="F300">
        <f>--69</f>
        <v>69</v>
      </c>
      <c r="G300">
        <v>2778</v>
      </c>
    </row>
    <row r="301" spans="1:19" x14ac:dyDescent="0.25">
      <c r="A301">
        <v>-1585</v>
      </c>
      <c r="B301">
        <v>3</v>
      </c>
      <c r="C301">
        <v>1</v>
      </c>
      <c r="D301">
        <f>--1584</f>
        <v>1584</v>
      </c>
      <c r="E301">
        <f>--542</f>
        <v>542</v>
      </c>
      <c r="F301">
        <f>--1586</f>
        <v>1586</v>
      </c>
      <c r="G301">
        <v>467</v>
      </c>
    </row>
    <row r="302" spans="1:19" x14ac:dyDescent="0.25">
      <c r="A302">
        <v>-1586</v>
      </c>
      <c r="B302">
        <v>6</v>
      </c>
      <c r="C302">
        <v>2</v>
      </c>
      <c r="D302">
        <f>--5385</f>
        <v>5385</v>
      </c>
      <c r="E302">
        <f>--6412</f>
        <v>6412</v>
      </c>
      <c r="F302">
        <f>--141</f>
        <v>141</v>
      </c>
      <c r="G302">
        <f>--1584</f>
        <v>1584</v>
      </c>
      <c r="H302">
        <f>--542</f>
        <v>542</v>
      </c>
      <c r="I302">
        <f>--1585</f>
        <v>1585</v>
      </c>
      <c r="J302">
        <v>2875</v>
      </c>
      <c r="K302">
        <v>467</v>
      </c>
    </row>
    <row r="303" spans="1:19" x14ac:dyDescent="0.25">
      <c r="A303">
        <v>-52</v>
      </c>
      <c r="B303">
        <v>11</v>
      </c>
      <c r="C303">
        <v>2</v>
      </c>
      <c r="D303">
        <f>--410</f>
        <v>410</v>
      </c>
      <c r="E303">
        <f>--592</f>
        <v>592</v>
      </c>
      <c r="F303">
        <f>--74</f>
        <v>74</v>
      </c>
      <c r="G303">
        <f>--322</f>
        <v>322</v>
      </c>
      <c r="H303">
        <f>--406</f>
        <v>406</v>
      </c>
      <c r="I303">
        <f>--2992</f>
        <v>2992</v>
      </c>
      <c r="J303">
        <f>--2993</f>
        <v>2993</v>
      </c>
      <c r="K303">
        <f>--2838</f>
        <v>2838</v>
      </c>
      <c r="L303">
        <f>--175</f>
        <v>175</v>
      </c>
      <c r="M303">
        <f>--949</f>
        <v>949</v>
      </c>
      <c r="N303">
        <f>--310</f>
        <v>310</v>
      </c>
      <c r="O303">
        <v>1043</v>
      </c>
      <c r="P303">
        <v>947</v>
      </c>
    </row>
    <row r="304" spans="1:19" x14ac:dyDescent="0.25">
      <c r="A304">
        <v>-3889</v>
      </c>
      <c r="B304">
        <v>3</v>
      </c>
      <c r="C304">
        <v>1</v>
      </c>
      <c r="D304">
        <f>--498</f>
        <v>498</v>
      </c>
      <c r="E304">
        <f>--984</f>
        <v>984</v>
      </c>
      <c r="F304">
        <f>--2851</f>
        <v>2851</v>
      </c>
      <c r="G304">
        <v>2589</v>
      </c>
    </row>
    <row r="305" spans="1:208" x14ac:dyDescent="0.25">
      <c r="A305">
        <v>-821</v>
      </c>
      <c r="B305">
        <v>5</v>
      </c>
      <c r="C305">
        <v>1</v>
      </c>
      <c r="D305">
        <f>--918</f>
        <v>918</v>
      </c>
      <c r="E305">
        <f>--81</f>
        <v>81</v>
      </c>
      <c r="F305">
        <f>--6086</f>
        <v>6086</v>
      </c>
      <c r="G305">
        <f>--74</f>
        <v>74</v>
      </c>
      <c r="H305">
        <f>--4055</f>
        <v>4055</v>
      </c>
      <c r="I305">
        <v>2666</v>
      </c>
    </row>
    <row r="306" spans="1:208" x14ac:dyDescent="0.25">
      <c r="A306">
        <v>-3891</v>
      </c>
      <c r="B306">
        <v>4</v>
      </c>
      <c r="C306">
        <v>1</v>
      </c>
      <c r="D306">
        <f>--74</f>
        <v>74</v>
      </c>
      <c r="E306">
        <f>--4359</f>
        <v>4359</v>
      </c>
      <c r="F306">
        <f>--2215</f>
        <v>2215</v>
      </c>
      <c r="G306">
        <f>--1658</f>
        <v>1658</v>
      </c>
      <c r="H306">
        <v>2717</v>
      </c>
    </row>
    <row r="307" spans="1:208" x14ac:dyDescent="0.25">
      <c r="A307">
        <v>-58</v>
      </c>
      <c r="B307">
        <v>6</v>
      </c>
      <c r="C307">
        <v>1</v>
      </c>
      <c r="D307">
        <f>--710</f>
        <v>710</v>
      </c>
      <c r="E307">
        <f>--3741</f>
        <v>3741</v>
      </c>
      <c r="F307">
        <f>--1763</f>
        <v>1763</v>
      </c>
      <c r="G307">
        <f>--925</f>
        <v>925</v>
      </c>
      <c r="H307">
        <f>--1145</f>
        <v>1145</v>
      </c>
      <c r="I307">
        <f>--502</f>
        <v>502</v>
      </c>
      <c r="J307">
        <v>1400</v>
      </c>
    </row>
    <row r="308" spans="1:208" x14ac:dyDescent="0.25">
      <c r="A308">
        <v>-3127</v>
      </c>
      <c r="B308">
        <v>3</v>
      </c>
      <c r="C308">
        <v>1</v>
      </c>
      <c r="D308">
        <f>--499</f>
        <v>499</v>
      </c>
      <c r="E308">
        <f>--175</f>
        <v>175</v>
      </c>
      <c r="F308">
        <f>--936</f>
        <v>936</v>
      </c>
      <c r="G308">
        <v>1865</v>
      </c>
    </row>
    <row r="309" spans="1:208" x14ac:dyDescent="0.25">
      <c r="A309">
        <v>-60</v>
      </c>
      <c r="B309">
        <v>2</v>
      </c>
      <c r="C309">
        <v>1</v>
      </c>
      <c r="D309">
        <f>--6714</f>
        <v>6714</v>
      </c>
      <c r="E309">
        <f>--68</f>
        <v>68</v>
      </c>
      <c r="F309">
        <v>3160</v>
      </c>
    </row>
    <row r="310" spans="1:208" x14ac:dyDescent="0.25">
      <c r="A310">
        <v>-61</v>
      </c>
      <c r="B310">
        <v>14</v>
      </c>
      <c r="C310">
        <v>4</v>
      </c>
      <c r="D310">
        <f>--2697</f>
        <v>2697</v>
      </c>
      <c r="E310">
        <f>--81</f>
        <v>81</v>
      </c>
      <c r="F310">
        <f>--3450</f>
        <v>3450</v>
      </c>
      <c r="G310">
        <f>--1070</f>
        <v>1070</v>
      </c>
      <c r="H310">
        <f>--8199</f>
        <v>8199</v>
      </c>
      <c r="I310">
        <f>--3681</f>
        <v>3681</v>
      </c>
      <c r="J310">
        <f>--1988</f>
        <v>1988</v>
      </c>
      <c r="K310">
        <f>--380</f>
        <v>380</v>
      </c>
      <c r="L310">
        <f>--74</f>
        <v>74</v>
      </c>
      <c r="M310">
        <f>--2827</f>
        <v>2827</v>
      </c>
      <c r="N310">
        <f>--2096</f>
        <v>2096</v>
      </c>
      <c r="O310">
        <f>--907</f>
        <v>907</v>
      </c>
      <c r="P310">
        <f>--7386</f>
        <v>7386</v>
      </c>
      <c r="Q310">
        <f>--476</f>
        <v>476</v>
      </c>
      <c r="R310">
        <v>4151</v>
      </c>
      <c r="S310">
        <v>4130</v>
      </c>
      <c r="T310">
        <v>2170</v>
      </c>
      <c r="U310">
        <v>3834</v>
      </c>
    </row>
    <row r="311" spans="1:208" x14ac:dyDescent="0.25">
      <c r="A311">
        <v>-4665</v>
      </c>
      <c r="B311">
        <v>2</v>
      </c>
      <c r="C311">
        <v>1</v>
      </c>
      <c r="D311">
        <f>--74</f>
        <v>74</v>
      </c>
      <c r="E311">
        <f>--4116</f>
        <v>4116</v>
      </c>
      <c r="F311">
        <v>1833</v>
      </c>
    </row>
    <row r="312" spans="1:208" x14ac:dyDescent="0.25">
      <c r="A312">
        <v>-832</v>
      </c>
      <c r="B312">
        <v>3</v>
      </c>
      <c r="C312">
        <v>1</v>
      </c>
      <c r="D312">
        <f>--5290</f>
        <v>5290</v>
      </c>
      <c r="E312">
        <f>--7172</f>
        <v>7172</v>
      </c>
      <c r="F312">
        <f>--3614</f>
        <v>3614</v>
      </c>
      <c r="G312">
        <v>3455</v>
      </c>
    </row>
    <row r="313" spans="1:208" x14ac:dyDescent="0.25">
      <c r="A313">
        <v>-833</v>
      </c>
      <c r="B313">
        <v>3</v>
      </c>
      <c r="C313">
        <v>1</v>
      </c>
      <c r="D313">
        <f>--198</f>
        <v>198</v>
      </c>
      <c r="E313">
        <f>--2827</f>
        <v>2827</v>
      </c>
      <c r="F313">
        <f>--2828</f>
        <v>2828</v>
      </c>
      <c r="G313">
        <v>970</v>
      </c>
    </row>
    <row r="314" spans="1:208" x14ac:dyDescent="0.25">
      <c r="A314">
        <v>-68</v>
      </c>
      <c r="B314">
        <v>7</v>
      </c>
      <c r="C314">
        <v>3</v>
      </c>
      <c r="D314">
        <f>--74</f>
        <v>74</v>
      </c>
      <c r="E314">
        <f>--564</f>
        <v>564</v>
      </c>
      <c r="F314">
        <f>--156</f>
        <v>156</v>
      </c>
      <c r="G314">
        <f>--6714</f>
        <v>6714</v>
      </c>
      <c r="H314">
        <f>--60</f>
        <v>60</v>
      </c>
      <c r="I314">
        <f>--2386</f>
        <v>2386</v>
      </c>
      <c r="J314">
        <f>--1517</f>
        <v>1517</v>
      </c>
      <c r="K314">
        <v>2286</v>
      </c>
      <c r="L314">
        <v>3160</v>
      </c>
      <c r="M314">
        <v>772</v>
      </c>
    </row>
    <row r="315" spans="1:208" x14ac:dyDescent="0.25">
      <c r="A315">
        <v>-69</v>
      </c>
      <c r="B315">
        <v>14</v>
      </c>
      <c r="C315">
        <v>4</v>
      </c>
      <c r="D315">
        <f>--2111</f>
        <v>2111</v>
      </c>
      <c r="E315">
        <f>--2112</f>
        <v>2112</v>
      </c>
      <c r="F315">
        <f>--877</f>
        <v>877</v>
      </c>
      <c r="G315">
        <f>--5419</f>
        <v>5419</v>
      </c>
      <c r="H315">
        <f>--5090</f>
        <v>5090</v>
      </c>
      <c r="I315">
        <f>--178</f>
        <v>178</v>
      </c>
      <c r="J315">
        <f>--362</f>
        <v>362</v>
      </c>
      <c r="K315">
        <f>--776</f>
        <v>776</v>
      </c>
      <c r="L315">
        <f>--426</f>
        <v>426</v>
      </c>
      <c r="M315">
        <f>--5334</f>
        <v>5334</v>
      </c>
      <c r="N315">
        <f>--542</f>
        <v>542</v>
      </c>
      <c r="O315">
        <f>--4072</f>
        <v>4072</v>
      </c>
      <c r="P315">
        <f>--2544</f>
        <v>2544</v>
      </c>
      <c r="Q315">
        <f>--871</f>
        <v>871</v>
      </c>
      <c r="R315">
        <v>666</v>
      </c>
      <c r="S315">
        <v>2778</v>
      </c>
      <c r="T315">
        <v>1178</v>
      </c>
      <c r="U315">
        <v>3833</v>
      </c>
    </row>
    <row r="316" spans="1:208" x14ac:dyDescent="0.25">
      <c r="A316">
        <v>-6205</v>
      </c>
      <c r="B316">
        <v>5</v>
      </c>
      <c r="C316">
        <v>1</v>
      </c>
      <c r="D316">
        <f>--1951</f>
        <v>1951</v>
      </c>
      <c r="E316">
        <f>--6206</f>
        <v>6206</v>
      </c>
      <c r="F316">
        <f>--2000</f>
        <v>2000</v>
      </c>
      <c r="G316">
        <f>--558</f>
        <v>558</v>
      </c>
      <c r="H316">
        <f>--6207</f>
        <v>6207</v>
      </c>
      <c r="I316">
        <v>2742</v>
      </c>
    </row>
    <row r="317" spans="1:208" x14ac:dyDescent="0.25">
      <c r="A317">
        <v>-6206</v>
      </c>
      <c r="B317">
        <v>5</v>
      </c>
      <c r="C317">
        <v>1</v>
      </c>
      <c r="D317">
        <f>--6205</f>
        <v>6205</v>
      </c>
      <c r="E317">
        <f>--1951</f>
        <v>1951</v>
      </c>
      <c r="F317">
        <f>--2000</f>
        <v>2000</v>
      </c>
      <c r="G317">
        <f>--558</f>
        <v>558</v>
      </c>
      <c r="H317">
        <f>--6207</f>
        <v>6207</v>
      </c>
      <c r="I317">
        <v>2742</v>
      </c>
    </row>
    <row r="318" spans="1:208" x14ac:dyDescent="0.25">
      <c r="A318">
        <v>-6207</v>
      </c>
      <c r="B318">
        <v>5</v>
      </c>
      <c r="C318">
        <v>1</v>
      </c>
      <c r="D318">
        <f>--6205</f>
        <v>6205</v>
      </c>
      <c r="E318">
        <f>--1951</f>
        <v>1951</v>
      </c>
      <c r="F318">
        <f>--6206</f>
        <v>6206</v>
      </c>
      <c r="G318">
        <f>--2000</f>
        <v>2000</v>
      </c>
      <c r="H318">
        <f>--558</f>
        <v>558</v>
      </c>
      <c r="I318">
        <v>2742</v>
      </c>
    </row>
    <row r="319" spans="1:208" x14ac:dyDescent="0.25">
      <c r="A319">
        <v>-2375</v>
      </c>
      <c r="B319">
        <v>4</v>
      </c>
      <c r="C319">
        <v>1</v>
      </c>
      <c r="D319">
        <f>--4029</f>
        <v>4029</v>
      </c>
      <c r="E319">
        <f>--4030</f>
        <v>4030</v>
      </c>
      <c r="F319">
        <f>--2732</f>
        <v>2732</v>
      </c>
      <c r="G319">
        <f>--2128</f>
        <v>2128</v>
      </c>
      <c r="H319">
        <v>1538</v>
      </c>
    </row>
    <row r="320" spans="1:208" x14ac:dyDescent="0.25">
      <c r="A320">
        <v>-74</v>
      </c>
      <c r="B320">
        <v>149</v>
      </c>
      <c r="C320">
        <v>56</v>
      </c>
      <c r="D320">
        <f>--592</f>
        <v>592</v>
      </c>
      <c r="E320">
        <f>--5210</f>
        <v>5210</v>
      </c>
      <c r="F320">
        <f>--795</f>
        <v>795</v>
      </c>
      <c r="G320">
        <f>--68</f>
        <v>68</v>
      </c>
      <c r="H320">
        <f>--564</f>
        <v>564</v>
      </c>
      <c r="I320">
        <f>--156</f>
        <v>156</v>
      </c>
      <c r="J320">
        <f>--918</f>
        <v>918</v>
      </c>
      <c r="K320">
        <f>--81</f>
        <v>81</v>
      </c>
      <c r="L320">
        <f>--6086</f>
        <v>6086</v>
      </c>
      <c r="M320">
        <f>--821</f>
        <v>821</v>
      </c>
      <c r="N320">
        <f>--4055</f>
        <v>4055</v>
      </c>
      <c r="O320">
        <f>--5722</f>
        <v>5722</v>
      </c>
      <c r="P320">
        <f>--2215</f>
        <v>2215</v>
      </c>
      <c r="Q320">
        <f>--6433</f>
        <v>6433</v>
      </c>
      <c r="R320">
        <f>--5334</f>
        <v>5334</v>
      </c>
      <c r="S320">
        <f>--556</f>
        <v>556</v>
      </c>
      <c r="T320">
        <f>--664</f>
        <v>664</v>
      </c>
      <c r="U320">
        <f>--3923</f>
        <v>3923</v>
      </c>
      <c r="V320">
        <f>--27</f>
        <v>27</v>
      </c>
      <c r="W320">
        <f>--8717</f>
        <v>8717</v>
      </c>
      <c r="X320">
        <f>--2307</f>
        <v>2307</v>
      </c>
      <c r="Y320">
        <f>--1075</f>
        <v>1075</v>
      </c>
      <c r="Z320">
        <f>--6746</f>
        <v>6746</v>
      </c>
      <c r="AA320">
        <f>--255</f>
        <v>255</v>
      </c>
      <c r="AB320">
        <f>--3522</f>
        <v>3522</v>
      </c>
      <c r="AC320">
        <f>--4116</f>
        <v>4116</v>
      </c>
      <c r="AD320">
        <f>--4665</f>
        <v>4665</v>
      </c>
      <c r="AE320">
        <f>--410</f>
        <v>410</v>
      </c>
      <c r="AF320">
        <f>--322</f>
        <v>322</v>
      </c>
      <c r="AG320">
        <f>--406</f>
        <v>406</v>
      </c>
      <c r="AH320">
        <f>--2992</f>
        <v>2992</v>
      </c>
      <c r="AI320">
        <f>--2993</f>
        <v>2993</v>
      </c>
      <c r="AJ320">
        <f>--2838</f>
        <v>2838</v>
      </c>
      <c r="AK320">
        <f>--175</f>
        <v>175</v>
      </c>
      <c r="AL320">
        <f>--52</f>
        <v>52</v>
      </c>
      <c r="AM320">
        <f>--2254</f>
        <v>2254</v>
      </c>
      <c r="AN320">
        <f>--2121</f>
        <v>2121</v>
      </c>
      <c r="AO320">
        <f>--1000</f>
        <v>1000</v>
      </c>
      <c r="AP320">
        <f>--542</f>
        <v>542</v>
      </c>
      <c r="AQ320">
        <f>--1059</f>
        <v>1059</v>
      </c>
      <c r="AR320">
        <f>--8301</f>
        <v>8301</v>
      </c>
      <c r="AS320">
        <f>--1870</f>
        <v>1870</v>
      </c>
      <c r="AT320">
        <f>--6518</f>
        <v>6518</v>
      </c>
      <c r="AU320">
        <f>--3216</f>
        <v>3216</v>
      </c>
      <c r="AV320">
        <f>--3017</f>
        <v>3017</v>
      </c>
      <c r="AW320">
        <f>--1080</f>
        <v>1080</v>
      </c>
      <c r="AX320">
        <f>--177</f>
        <v>177</v>
      </c>
      <c r="AY320">
        <f>--2827</f>
        <v>2827</v>
      </c>
      <c r="AZ320">
        <f>--2096</f>
        <v>2096</v>
      </c>
      <c r="BA320">
        <f>--61</f>
        <v>61</v>
      </c>
      <c r="BB320">
        <f>--907</f>
        <v>907</v>
      </c>
      <c r="BC320">
        <f>--2384</f>
        <v>2384</v>
      </c>
      <c r="BD320">
        <f>--371</f>
        <v>371</v>
      </c>
      <c r="BE320">
        <f>--6479</f>
        <v>6479</v>
      </c>
      <c r="BF320">
        <f>--816</f>
        <v>816</v>
      </c>
      <c r="BG320">
        <f>--2328</f>
        <v>2328</v>
      </c>
      <c r="BH320">
        <f>--558</f>
        <v>558</v>
      </c>
      <c r="BI320">
        <f>--6480</f>
        <v>6480</v>
      </c>
      <c r="BJ320">
        <f>--1368</f>
        <v>1368</v>
      </c>
      <c r="BK320">
        <f>--949</f>
        <v>949</v>
      </c>
      <c r="BL320">
        <f>--6319</f>
        <v>6319</v>
      </c>
      <c r="BM320">
        <f>--2997</f>
        <v>2997</v>
      </c>
      <c r="BN320">
        <f>--4084</f>
        <v>4084</v>
      </c>
      <c r="BO320">
        <f>--745</f>
        <v>745</v>
      </c>
      <c r="BP320">
        <f>--1953</f>
        <v>1953</v>
      </c>
      <c r="BQ320">
        <f>--1954</f>
        <v>1954</v>
      </c>
      <c r="BR320">
        <f>--1955</f>
        <v>1955</v>
      </c>
      <c r="BS320">
        <f>--101</f>
        <v>101</v>
      </c>
      <c r="BT320">
        <f>--341</f>
        <v>341</v>
      </c>
      <c r="BU320">
        <f>--4229</f>
        <v>4229</v>
      </c>
      <c r="BV320">
        <f>--430</f>
        <v>430</v>
      </c>
      <c r="BW320">
        <f>--806</f>
        <v>806</v>
      </c>
      <c r="BX320">
        <f>--2830</f>
        <v>2830</v>
      </c>
      <c r="BY320">
        <f>--1190</f>
        <v>1190</v>
      </c>
      <c r="BZ320">
        <f>--1842</f>
        <v>1842</v>
      </c>
      <c r="CA320">
        <f>--2669</f>
        <v>2669</v>
      </c>
      <c r="CB320">
        <f>--1117</f>
        <v>1117</v>
      </c>
      <c r="CC320">
        <f>--476</f>
        <v>476</v>
      </c>
      <c r="CD320">
        <f>--310</f>
        <v>310</v>
      </c>
      <c r="CE320">
        <f>--4320</f>
        <v>4320</v>
      </c>
      <c r="CF320">
        <f>--4765</f>
        <v>4765</v>
      </c>
      <c r="CG320">
        <f>--4190</f>
        <v>4190</v>
      </c>
      <c r="CH320">
        <f>--1963</f>
        <v>1963</v>
      </c>
      <c r="CI320">
        <f>--3854</f>
        <v>3854</v>
      </c>
      <c r="CJ320">
        <f>--155</f>
        <v>155</v>
      </c>
      <c r="CK320">
        <f>--2951</f>
        <v>2951</v>
      </c>
      <c r="CL320">
        <f>--3726</f>
        <v>3726</v>
      </c>
      <c r="CM320">
        <f>--288</f>
        <v>288</v>
      </c>
      <c r="CN320">
        <f>--3963</f>
        <v>3963</v>
      </c>
      <c r="CO320">
        <f>--243</f>
        <v>243</v>
      </c>
      <c r="CP320">
        <f>--916</f>
        <v>916</v>
      </c>
      <c r="CQ320">
        <f>--199</f>
        <v>199</v>
      </c>
      <c r="CR320">
        <f>--264</f>
        <v>264</v>
      </c>
      <c r="CS320">
        <f>--1151</f>
        <v>1151</v>
      </c>
      <c r="CT320">
        <f>--411</f>
        <v>411</v>
      </c>
      <c r="CU320">
        <f>--1932</f>
        <v>1932</v>
      </c>
      <c r="CV320">
        <f>--743</f>
        <v>743</v>
      </c>
      <c r="CW320">
        <f>--2650</f>
        <v>2650</v>
      </c>
      <c r="CX320">
        <f>--1664</f>
        <v>1664</v>
      </c>
      <c r="CY320">
        <f>--1674</f>
        <v>1674</v>
      </c>
      <c r="CZ320">
        <f>--1675</f>
        <v>1675</v>
      </c>
      <c r="DA320">
        <f>--399</f>
        <v>399</v>
      </c>
      <c r="DB320">
        <f>--3790</f>
        <v>3790</v>
      </c>
      <c r="DC320">
        <f>--382</f>
        <v>382</v>
      </c>
      <c r="DD320">
        <f>--1436</f>
        <v>1436</v>
      </c>
      <c r="DE320">
        <f>--2405</f>
        <v>2405</v>
      </c>
      <c r="DF320">
        <f>--5001</f>
        <v>5001</v>
      </c>
      <c r="DG320">
        <f>--2034</f>
        <v>2034</v>
      </c>
      <c r="DH320">
        <f>--697</f>
        <v>697</v>
      </c>
      <c r="DI320">
        <f>--4987</f>
        <v>4987</v>
      </c>
      <c r="DJ320">
        <f>--143</f>
        <v>143</v>
      </c>
      <c r="DK320">
        <f>--7473</f>
        <v>7473</v>
      </c>
      <c r="DL320">
        <f>--544</f>
        <v>544</v>
      </c>
      <c r="DM320">
        <f>--3171</f>
        <v>3171</v>
      </c>
      <c r="DN320">
        <f>--1067</f>
        <v>1067</v>
      </c>
      <c r="DO320">
        <f>--5548</f>
        <v>5548</v>
      </c>
      <c r="DP320">
        <f>--6053</f>
        <v>6053</v>
      </c>
      <c r="DQ320">
        <f>--2460</f>
        <v>2460</v>
      </c>
      <c r="DR320">
        <f>--92</f>
        <v>92</v>
      </c>
      <c r="DS320">
        <f>--336</f>
        <v>336</v>
      </c>
      <c r="DT320">
        <f>--3820</f>
        <v>3820</v>
      </c>
      <c r="DU320">
        <f>--1216</f>
        <v>1216</v>
      </c>
      <c r="DV320">
        <f>--4209</f>
        <v>4209</v>
      </c>
      <c r="DW320">
        <f>--1563</f>
        <v>1563</v>
      </c>
      <c r="DX320">
        <f>--257</f>
        <v>257</v>
      </c>
      <c r="DY320">
        <f>--681</f>
        <v>681</v>
      </c>
      <c r="DZ320">
        <f>--6896</f>
        <v>6896</v>
      </c>
      <c r="EA320">
        <f>--523</f>
        <v>523</v>
      </c>
      <c r="EB320">
        <f>--968</f>
        <v>968</v>
      </c>
      <c r="EC320">
        <f>--1494</f>
        <v>1494</v>
      </c>
      <c r="ED320">
        <f>--5712</f>
        <v>5712</v>
      </c>
      <c r="EE320">
        <f>--1186</f>
        <v>1186</v>
      </c>
      <c r="EF320">
        <f>--272</f>
        <v>272</v>
      </c>
      <c r="EG320">
        <f>--1049</f>
        <v>1049</v>
      </c>
      <c r="EH320">
        <f>--545</f>
        <v>545</v>
      </c>
      <c r="EI320">
        <f>--435</f>
        <v>435</v>
      </c>
      <c r="EJ320">
        <f>--2149</f>
        <v>2149</v>
      </c>
      <c r="EK320">
        <f>--4201</f>
        <v>4201</v>
      </c>
      <c r="EL320">
        <f>--4359</f>
        <v>4359</v>
      </c>
      <c r="EM320">
        <f>--3891</f>
        <v>3891</v>
      </c>
      <c r="EN320">
        <f>--1658</f>
        <v>1658</v>
      </c>
      <c r="EO320">
        <f>--744</f>
        <v>744</v>
      </c>
      <c r="EP320">
        <f>--75</f>
        <v>75</v>
      </c>
      <c r="EQ320">
        <f>--76</f>
        <v>76</v>
      </c>
      <c r="ER320">
        <f>--77</f>
        <v>77</v>
      </c>
      <c r="ES320">
        <f>--78</f>
        <v>78</v>
      </c>
      <c r="ET320">
        <f>--79</f>
        <v>79</v>
      </c>
      <c r="EU320">
        <f>--6214</f>
        <v>6214</v>
      </c>
      <c r="EV320">
        <f>--2204</f>
        <v>2204</v>
      </c>
      <c r="EW320">
        <v>2291</v>
      </c>
      <c r="EX320">
        <v>2286</v>
      </c>
      <c r="EY320">
        <v>2666</v>
      </c>
      <c r="EZ320">
        <v>3047</v>
      </c>
      <c r="FA320">
        <v>4934</v>
      </c>
      <c r="FB320">
        <v>4158</v>
      </c>
      <c r="FC320">
        <v>1833</v>
      </c>
      <c r="FD320">
        <v>1043</v>
      </c>
      <c r="FE320">
        <v>2188</v>
      </c>
      <c r="FF320">
        <v>269</v>
      </c>
      <c r="FG320">
        <v>4863</v>
      </c>
      <c r="FH320">
        <v>645</v>
      </c>
      <c r="FI320">
        <v>2170</v>
      </c>
      <c r="FJ320">
        <v>2549</v>
      </c>
      <c r="FK320">
        <v>2929</v>
      </c>
      <c r="FL320">
        <v>2543</v>
      </c>
      <c r="FM320">
        <v>4456</v>
      </c>
      <c r="FN320">
        <v>2538</v>
      </c>
      <c r="FO320">
        <v>604</v>
      </c>
      <c r="FP320">
        <v>3276</v>
      </c>
      <c r="FQ320">
        <v>971</v>
      </c>
      <c r="FR320">
        <v>963</v>
      </c>
      <c r="FS320">
        <v>3258</v>
      </c>
      <c r="FT320">
        <v>575</v>
      </c>
      <c r="FU320">
        <v>947</v>
      </c>
      <c r="FV320">
        <v>2861</v>
      </c>
      <c r="FW320">
        <v>1703</v>
      </c>
      <c r="FX320">
        <v>5138</v>
      </c>
      <c r="FY320">
        <v>156</v>
      </c>
      <c r="FZ320">
        <v>1296</v>
      </c>
      <c r="GA320">
        <v>2445</v>
      </c>
      <c r="GB320">
        <v>5110</v>
      </c>
      <c r="GC320">
        <v>2808</v>
      </c>
      <c r="GD320">
        <v>1657</v>
      </c>
      <c r="GE320">
        <v>2038</v>
      </c>
      <c r="GF320">
        <v>503</v>
      </c>
      <c r="GG320">
        <v>2801</v>
      </c>
      <c r="GH320">
        <v>3183</v>
      </c>
      <c r="GI320">
        <v>2032</v>
      </c>
      <c r="GJ320">
        <v>2026</v>
      </c>
      <c r="GK320">
        <v>4693</v>
      </c>
      <c r="GL320">
        <v>3538</v>
      </c>
      <c r="GM320">
        <v>2771</v>
      </c>
      <c r="GN320">
        <v>4681</v>
      </c>
      <c r="GO320">
        <v>1614</v>
      </c>
      <c r="GP320">
        <v>461</v>
      </c>
      <c r="GQ320">
        <v>1218</v>
      </c>
      <c r="GR320">
        <v>5044</v>
      </c>
      <c r="GS320">
        <v>1208</v>
      </c>
      <c r="GT320">
        <v>4646</v>
      </c>
      <c r="GU320">
        <v>4254</v>
      </c>
      <c r="GV320">
        <v>5018</v>
      </c>
      <c r="GW320">
        <v>2717</v>
      </c>
      <c r="GX320">
        <v>2318</v>
      </c>
      <c r="GY320">
        <v>16</v>
      </c>
      <c r="GZ320">
        <v>4989</v>
      </c>
    </row>
    <row r="321" spans="1:23" x14ac:dyDescent="0.25">
      <c r="A321">
        <v>-75</v>
      </c>
      <c r="B321">
        <v>5</v>
      </c>
      <c r="C321">
        <v>1</v>
      </c>
      <c r="D321">
        <f t="shared" ref="D321:D326" si="0">--74</f>
        <v>74</v>
      </c>
      <c r="E321">
        <f>--76</f>
        <v>76</v>
      </c>
      <c r="F321">
        <f>--77</f>
        <v>77</v>
      </c>
      <c r="G321">
        <f>--78</f>
        <v>78</v>
      </c>
      <c r="H321">
        <f>--79</f>
        <v>79</v>
      </c>
      <c r="I321">
        <v>16</v>
      </c>
    </row>
    <row r="322" spans="1:23" x14ac:dyDescent="0.25">
      <c r="A322">
        <v>-76</v>
      </c>
      <c r="B322">
        <v>5</v>
      </c>
      <c r="C322">
        <v>1</v>
      </c>
      <c r="D322">
        <f t="shared" si="0"/>
        <v>74</v>
      </c>
      <c r="E322">
        <f>--75</f>
        <v>75</v>
      </c>
      <c r="F322">
        <f>--77</f>
        <v>77</v>
      </c>
      <c r="G322">
        <f>--78</f>
        <v>78</v>
      </c>
      <c r="H322">
        <f>--79</f>
        <v>79</v>
      </c>
      <c r="I322">
        <v>16</v>
      </c>
    </row>
    <row r="323" spans="1:23" x14ac:dyDescent="0.25">
      <c r="A323">
        <v>-77</v>
      </c>
      <c r="B323">
        <v>5</v>
      </c>
      <c r="C323">
        <v>1</v>
      </c>
      <c r="D323">
        <f t="shared" si="0"/>
        <v>74</v>
      </c>
      <c r="E323">
        <f>--75</f>
        <v>75</v>
      </c>
      <c r="F323">
        <f>--76</f>
        <v>76</v>
      </c>
      <c r="G323">
        <f>--78</f>
        <v>78</v>
      </c>
      <c r="H323">
        <f>--79</f>
        <v>79</v>
      </c>
      <c r="I323">
        <v>16</v>
      </c>
    </row>
    <row r="324" spans="1:23" x14ac:dyDescent="0.25">
      <c r="A324">
        <v>-6214</v>
      </c>
      <c r="B324">
        <v>4</v>
      </c>
      <c r="C324">
        <v>1</v>
      </c>
      <c r="D324">
        <f t="shared" si="0"/>
        <v>74</v>
      </c>
      <c r="E324">
        <f>--310</f>
        <v>310</v>
      </c>
      <c r="F324">
        <f>--795</f>
        <v>795</v>
      </c>
      <c r="G324">
        <f>--2204</f>
        <v>2204</v>
      </c>
      <c r="H324">
        <v>4989</v>
      </c>
    </row>
    <row r="325" spans="1:23" x14ac:dyDescent="0.25">
      <c r="A325">
        <v>-78</v>
      </c>
      <c r="B325">
        <v>5</v>
      </c>
      <c r="C325">
        <v>1</v>
      </c>
      <c r="D325">
        <f t="shared" si="0"/>
        <v>74</v>
      </c>
      <c r="E325">
        <f>--75</f>
        <v>75</v>
      </c>
      <c r="F325">
        <f>--76</f>
        <v>76</v>
      </c>
      <c r="G325">
        <f>--77</f>
        <v>77</v>
      </c>
      <c r="H325">
        <f>--79</f>
        <v>79</v>
      </c>
      <c r="I325">
        <v>16</v>
      </c>
    </row>
    <row r="326" spans="1:23" x14ac:dyDescent="0.25">
      <c r="A326">
        <v>-79</v>
      </c>
      <c r="B326">
        <v>5</v>
      </c>
      <c r="C326">
        <v>1</v>
      </c>
      <c r="D326">
        <f t="shared" si="0"/>
        <v>74</v>
      </c>
      <c r="E326">
        <f>--75</f>
        <v>75</v>
      </c>
      <c r="F326">
        <f>--76</f>
        <v>76</v>
      </c>
      <c r="G326">
        <f>--77</f>
        <v>77</v>
      </c>
      <c r="H326">
        <f>--78</f>
        <v>78</v>
      </c>
      <c r="I326">
        <v>16</v>
      </c>
    </row>
    <row r="327" spans="1:23" x14ac:dyDescent="0.25">
      <c r="A327">
        <v>-80</v>
      </c>
      <c r="B327">
        <v>2</v>
      </c>
      <c r="C327">
        <v>1</v>
      </c>
      <c r="D327">
        <f>--592</f>
        <v>592</v>
      </c>
      <c r="E327">
        <f>--371</f>
        <v>371</v>
      </c>
      <c r="F327">
        <v>4020</v>
      </c>
    </row>
    <row r="328" spans="1:23" x14ac:dyDescent="0.25">
      <c r="A328">
        <v>-81</v>
      </c>
      <c r="B328">
        <v>16</v>
      </c>
      <c r="C328">
        <v>4</v>
      </c>
      <c r="D328">
        <f>--918</f>
        <v>918</v>
      </c>
      <c r="E328">
        <f>--6086</f>
        <v>6086</v>
      </c>
      <c r="F328">
        <f>--821</f>
        <v>821</v>
      </c>
      <c r="G328">
        <f>--74</f>
        <v>74</v>
      </c>
      <c r="H328">
        <f>--4055</f>
        <v>4055</v>
      </c>
      <c r="I328">
        <f>--2697</f>
        <v>2697</v>
      </c>
      <c r="J328">
        <f>--3450</f>
        <v>3450</v>
      </c>
      <c r="K328">
        <f>--1070</f>
        <v>1070</v>
      </c>
      <c r="L328">
        <f>--61</f>
        <v>61</v>
      </c>
      <c r="M328">
        <f>--449</f>
        <v>449</v>
      </c>
      <c r="N328">
        <f>--929</f>
        <v>929</v>
      </c>
      <c r="O328">
        <f>--930</f>
        <v>930</v>
      </c>
      <c r="P328">
        <f>--931</f>
        <v>931</v>
      </c>
      <c r="Q328">
        <f>--2639</f>
        <v>2639</v>
      </c>
      <c r="R328">
        <f>--101</f>
        <v>101</v>
      </c>
      <c r="S328">
        <f>--3097</f>
        <v>3097</v>
      </c>
      <c r="T328">
        <v>2666</v>
      </c>
      <c r="U328">
        <v>4151</v>
      </c>
      <c r="V328">
        <v>244</v>
      </c>
      <c r="W328">
        <v>1183</v>
      </c>
    </row>
    <row r="329" spans="1:23" x14ac:dyDescent="0.25">
      <c r="A329">
        <v>-8519</v>
      </c>
      <c r="B329">
        <v>3</v>
      </c>
      <c r="C329">
        <v>1</v>
      </c>
      <c r="D329">
        <f>--5226</f>
        <v>5226</v>
      </c>
      <c r="E329">
        <f>--3963</f>
        <v>3963</v>
      </c>
      <c r="F329">
        <f>--97</f>
        <v>97</v>
      </c>
      <c r="G329">
        <v>4429</v>
      </c>
    </row>
    <row r="330" spans="1:23" x14ac:dyDescent="0.25">
      <c r="A330">
        <v>-850</v>
      </c>
      <c r="B330">
        <v>4</v>
      </c>
      <c r="C330">
        <v>1</v>
      </c>
      <c r="D330">
        <f>--1470</f>
        <v>1470</v>
      </c>
      <c r="E330">
        <f>--2246</f>
        <v>2246</v>
      </c>
      <c r="F330">
        <f>--7942</f>
        <v>7942</v>
      </c>
      <c r="G330">
        <f>--7288</f>
        <v>7288</v>
      </c>
      <c r="H330">
        <v>3923</v>
      </c>
    </row>
    <row r="331" spans="1:23" x14ac:dyDescent="0.25">
      <c r="A331">
        <v>-2384</v>
      </c>
      <c r="B331">
        <v>3</v>
      </c>
      <c r="C331">
        <v>1</v>
      </c>
      <c r="D331">
        <f>--410</f>
        <v>410</v>
      </c>
      <c r="E331">
        <f>--74</f>
        <v>74</v>
      </c>
      <c r="F331">
        <f>--371</f>
        <v>371</v>
      </c>
      <c r="G331">
        <v>2549</v>
      </c>
    </row>
    <row r="332" spans="1:23" x14ac:dyDescent="0.25">
      <c r="A332">
        <v>-2386</v>
      </c>
      <c r="B332">
        <v>2</v>
      </c>
      <c r="C332">
        <v>1</v>
      </c>
      <c r="D332">
        <f>--68</f>
        <v>68</v>
      </c>
      <c r="E332">
        <f>--1517</f>
        <v>1517</v>
      </c>
      <c r="F332">
        <v>772</v>
      </c>
    </row>
    <row r="333" spans="1:23" x14ac:dyDescent="0.25">
      <c r="A333">
        <v>-3923</v>
      </c>
      <c r="B333">
        <v>7</v>
      </c>
      <c r="C333">
        <v>1</v>
      </c>
      <c r="D333">
        <f>--74</f>
        <v>74</v>
      </c>
      <c r="E333">
        <f>--5722</f>
        <v>5722</v>
      </c>
      <c r="F333">
        <f>--2215</f>
        <v>2215</v>
      </c>
      <c r="G333">
        <f>--6433</f>
        <v>6433</v>
      </c>
      <c r="H333">
        <f>--5334</f>
        <v>5334</v>
      </c>
      <c r="I333">
        <f>--556</f>
        <v>556</v>
      </c>
      <c r="J333">
        <f>--664</f>
        <v>664</v>
      </c>
      <c r="K333">
        <v>3047</v>
      </c>
    </row>
    <row r="334" spans="1:23" x14ac:dyDescent="0.25">
      <c r="A334">
        <v>-91</v>
      </c>
      <c r="B334">
        <v>3</v>
      </c>
      <c r="C334">
        <v>1</v>
      </c>
      <c r="D334">
        <f>--1450</f>
        <v>1450</v>
      </c>
      <c r="E334">
        <f>--3320</f>
        <v>3320</v>
      </c>
      <c r="F334">
        <f>--6035</f>
        <v>6035</v>
      </c>
      <c r="G334">
        <v>2635</v>
      </c>
    </row>
    <row r="335" spans="1:23" x14ac:dyDescent="0.25">
      <c r="A335">
        <v>-92</v>
      </c>
      <c r="B335">
        <v>6</v>
      </c>
      <c r="C335">
        <v>2</v>
      </c>
      <c r="D335">
        <f>--74</f>
        <v>74</v>
      </c>
      <c r="E335">
        <f>--336</f>
        <v>336</v>
      </c>
      <c r="F335">
        <f>--3820</f>
        <v>3820</v>
      </c>
      <c r="G335">
        <f>--143</f>
        <v>143</v>
      </c>
      <c r="H335">
        <f>--4586</f>
        <v>4586</v>
      </c>
      <c r="I335">
        <f>--795</f>
        <v>795</v>
      </c>
      <c r="J335">
        <v>4681</v>
      </c>
      <c r="K335">
        <v>2313</v>
      </c>
    </row>
    <row r="336" spans="1:23" x14ac:dyDescent="0.25">
      <c r="A336">
        <v>-94</v>
      </c>
      <c r="B336">
        <v>3</v>
      </c>
      <c r="C336">
        <v>1</v>
      </c>
      <c r="D336">
        <f>--95</f>
        <v>95</v>
      </c>
      <c r="E336">
        <f>--96</f>
        <v>96</v>
      </c>
      <c r="F336">
        <f>--97</f>
        <v>97</v>
      </c>
      <c r="G336">
        <v>20</v>
      </c>
    </row>
    <row r="337" spans="1:25" x14ac:dyDescent="0.25">
      <c r="A337">
        <v>-95</v>
      </c>
      <c r="B337">
        <v>3</v>
      </c>
      <c r="C337">
        <v>1</v>
      </c>
      <c r="D337">
        <f>--94</f>
        <v>94</v>
      </c>
      <c r="E337">
        <f>--96</f>
        <v>96</v>
      </c>
      <c r="F337">
        <f>--97</f>
        <v>97</v>
      </c>
      <c r="G337">
        <v>20</v>
      </c>
    </row>
    <row r="338" spans="1:25" x14ac:dyDescent="0.25">
      <c r="A338">
        <v>-96</v>
      </c>
      <c r="B338">
        <v>3</v>
      </c>
      <c r="C338">
        <v>1</v>
      </c>
      <c r="D338">
        <f>--94</f>
        <v>94</v>
      </c>
      <c r="E338">
        <f>--95</f>
        <v>95</v>
      </c>
      <c r="F338">
        <f>--97</f>
        <v>97</v>
      </c>
      <c r="G338">
        <v>20</v>
      </c>
    </row>
    <row r="339" spans="1:25" x14ac:dyDescent="0.25">
      <c r="A339">
        <v>-97</v>
      </c>
      <c r="B339">
        <v>6</v>
      </c>
      <c r="C339">
        <v>2</v>
      </c>
      <c r="D339">
        <f>--5226</f>
        <v>5226</v>
      </c>
      <c r="E339">
        <f>--8519</f>
        <v>8519</v>
      </c>
      <c r="F339">
        <f>--3963</f>
        <v>3963</v>
      </c>
      <c r="G339">
        <f>--94</f>
        <v>94</v>
      </c>
      <c r="H339">
        <f>--95</f>
        <v>95</v>
      </c>
      <c r="I339">
        <f>--96</f>
        <v>96</v>
      </c>
      <c r="J339">
        <v>4429</v>
      </c>
      <c r="K339">
        <v>20</v>
      </c>
    </row>
    <row r="340" spans="1:25" x14ac:dyDescent="0.25">
      <c r="A340">
        <v>-101</v>
      </c>
      <c r="B340">
        <v>17</v>
      </c>
      <c r="C340">
        <v>5</v>
      </c>
      <c r="D340">
        <f>--4007</f>
        <v>4007</v>
      </c>
      <c r="E340">
        <f>--345</f>
        <v>345</v>
      </c>
      <c r="F340">
        <f>--27</f>
        <v>27</v>
      </c>
      <c r="G340">
        <f>--35</f>
        <v>35</v>
      </c>
      <c r="H340">
        <f>--2249</f>
        <v>2249</v>
      </c>
      <c r="I340">
        <f>--74</f>
        <v>74</v>
      </c>
      <c r="J340">
        <f>--1953</f>
        <v>1953</v>
      </c>
      <c r="K340">
        <f>--1954</f>
        <v>1954</v>
      </c>
      <c r="L340">
        <f>--1955</f>
        <v>1955</v>
      </c>
      <c r="M340">
        <f>--2697</f>
        <v>2697</v>
      </c>
      <c r="N340">
        <f>--406</f>
        <v>406</v>
      </c>
      <c r="O340">
        <f>--2698</f>
        <v>2698</v>
      </c>
      <c r="P340">
        <f>--524</f>
        <v>524</v>
      </c>
      <c r="Q340">
        <f>--558</f>
        <v>558</v>
      </c>
      <c r="R340">
        <f>--81</f>
        <v>81</v>
      </c>
      <c r="S340">
        <f>--2639</f>
        <v>2639</v>
      </c>
      <c r="T340">
        <f>--3097</f>
        <v>3097</v>
      </c>
      <c r="U340">
        <v>1525</v>
      </c>
      <c r="V340">
        <v>1879</v>
      </c>
      <c r="W340">
        <v>604</v>
      </c>
      <c r="X340">
        <v>914</v>
      </c>
      <c r="Y340">
        <v>1183</v>
      </c>
    </row>
    <row r="341" spans="1:25" x14ac:dyDescent="0.25">
      <c r="A341">
        <v>-3171</v>
      </c>
      <c r="B341">
        <v>3</v>
      </c>
      <c r="C341">
        <v>1</v>
      </c>
      <c r="D341">
        <f>--74</f>
        <v>74</v>
      </c>
      <c r="E341">
        <f>--1067</f>
        <v>1067</v>
      </c>
      <c r="F341">
        <f>--5548</f>
        <v>5548</v>
      </c>
      <c r="G341">
        <v>3538</v>
      </c>
    </row>
    <row r="342" spans="1:25" x14ac:dyDescent="0.25">
      <c r="A342">
        <v>-871</v>
      </c>
      <c r="B342">
        <v>5</v>
      </c>
      <c r="C342">
        <v>1</v>
      </c>
      <c r="D342">
        <f>--5334</f>
        <v>5334</v>
      </c>
      <c r="E342">
        <f>--542</f>
        <v>542</v>
      </c>
      <c r="F342">
        <f>--69</f>
        <v>69</v>
      </c>
      <c r="G342">
        <f>--4072</f>
        <v>4072</v>
      </c>
      <c r="H342">
        <f>--2544</f>
        <v>2544</v>
      </c>
      <c r="I342">
        <v>3833</v>
      </c>
    </row>
    <row r="343" spans="1:25" x14ac:dyDescent="0.25">
      <c r="A343">
        <v>-2405</v>
      </c>
      <c r="B343">
        <v>3</v>
      </c>
      <c r="C343">
        <v>1</v>
      </c>
      <c r="D343">
        <f>--27</f>
        <v>27</v>
      </c>
      <c r="E343">
        <f>--74</f>
        <v>74</v>
      </c>
      <c r="F343">
        <f>--916</f>
        <v>916</v>
      </c>
      <c r="G343">
        <v>3183</v>
      </c>
    </row>
    <row r="344" spans="1:25" x14ac:dyDescent="0.25">
      <c r="A344">
        <v>-877</v>
      </c>
      <c r="B344">
        <v>3</v>
      </c>
      <c r="C344">
        <v>1</v>
      </c>
      <c r="D344">
        <f>--2111</f>
        <v>2111</v>
      </c>
      <c r="E344">
        <f>--2112</f>
        <v>2112</v>
      </c>
      <c r="F344">
        <f>--69</f>
        <v>69</v>
      </c>
      <c r="G344">
        <v>666</v>
      </c>
    </row>
    <row r="345" spans="1:25" x14ac:dyDescent="0.25">
      <c r="A345">
        <v>-880</v>
      </c>
      <c r="B345">
        <v>3</v>
      </c>
      <c r="C345">
        <v>1</v>
      </c>
      <c r="D345">
        <f>--1579</f>
        <v>1579</v>
      </c>
      <c r="E345">
        <f>--7600</f>
        <v>7600</v>
      </c>
      <c r="F345">
        <f>--5652</f>
        <v>5652</v>
      </c>
      <c r="G345">
        <v>4458</v>
      </c>
    </row>
    <row r="346" spans="1:25" x14ac:dyDescent="0.25">
      <c r="A346">
        <v>-120</v>
      </c>
      <c r="B346">
        <v>3</v>
      </c>
      <c r="C346">
        <v>1</v>
      </c>
      <c r="D346">
        <f>--350</f>
        <v>350</v>
      </c>
      <c r="E346">
        <f>--2292</f>
        <v>2292</v>
      </c>
      <c r="F346">
        <f>--1211</f>
        <v>1211</v>
      </c>
      <c r="G346">
        <v>3125</v>
      </c>
    </row>
    <row r="347" spans="1:25" x14ac:dyDescent="0.25">
      <c r="A347">
        <v>-1657</v>
      </c>
      <c r="B347">
        <v>2</v>
      </c>
      <c r="C347">
        <v>1</v>
      </c>
      <c r="D347">
        <f>--1576</f>
        <v>1576</v>
      </c>
      <c r="E347">
        <f>--542</f>
        <v>542</v>
      </c>
      <c r="F347">
        <v>4339</v>
      </c>
    </row>
    <row r="348" spans="1:25" x14ac:dyDescent="0.25">
      <c r="A348">
        <v>-1658</v>
      </c>
      <c r="B348">
        <v>4</v>
      </c>
      <c r="C348">
        <v>1</v>
      </c>
      <c r="D348">
        <f>--74</f>
        <v>74</v>
      </c>
      <c r="E348">
        <f>--4359</f>
        <v>4359</v>
      </c>
      <c r="F348">
        <f>--2215</f>
        <v>2215</v>
      </c>
      <c r="G348">
        <f>--3891</f>
        <v>3891</v>
      </c>
      <c r="H348">
        <v>2717</v>
      </c>
    </row>
    <row r="349" spans="1:25" x14ac:dyDescent="0.25">
      <c r="A349">
        <v>-892</v>
      </c>
      <c r="B349">
        <v>3</v>
      </c>
      <c r="C349">
        <v>1</v>
      </c>
      <c r="D349">
        <f>--2283</f>
        <v>2283</v>
      </c>
      <c r="E349">
        <f>--2109</f>
        <v>2109</v>
      </c>
      <c r="F349">
        <f>--1145</f>
        <v>1145</v>
      </c>
      <c r="G349">
        <v>4936</v>
      </c>
    </row>
    <row r="350" spans="1:25" x14ac:dyDescent="0.25">
      <c r="A350">
        <v>-3963</v>
      </c>
      <c r="B350">
        <v>4</v>
      </c>
      <c r="C350">
        <v>2</v>
      </c>
      <c r="D350">
        <f>--5226</f>
        <v>5226</v>
      </c>
      <c r="E350">
        <f>--8519</f>
        <v>8519</v>
      </c>
      <c r="F350">
        <f>--97</f>
        <v>97</v>
      </c>
      <c r="G350">
        <f>--74</f>
        <v>74</v>
      </c>
      <c r="H350">
        <v>4429</v>
      </c>
      <c r="I350">
        <v>2445</v>
      </c>
    </row>
    <row r="351" spans="1:25" x14ac:dyDescent="0.25">
      <c r="A351">
        <v>-1664</v>
      </c>
      <c r="B351">
        <v>7</v>
      </c>
      <c r="C351">
        <v>2</v>
      </c>
      <c r="D351">
        <f>--3875</f>
        <v>3875</v>
      </c>
      <c r="E351">
        <f>--1074</f>
        <v>1074</v>
      </c>
      <c r="F351">
        <f>--177</f>
        <v>177</v>
      </c>
      <c r="G351">
        <f>--74</f>
        <v>74</v>
      </c>
      <c r="H351">
        <f>--1674</f>
        <v>1674</v>
      </c>
      <c r="I351">
        <f>--1675</f>
        <v>1675</v>
      </c>
      <c r="J351">
        <f>--399</f>
        <v>399</v>
      </c>
      <c r="K351">
        <v>2558</v>
      </c>
      <c r="L351">
        <v>503</v>
      </c>
    </row>
    <row r="352" spans="1:25" x14ac:dyDescent="0.25">
      <c r="A352">
        <v>-1674</v>
      </c>
      <c r="B352">
        <v>4</v>
      </c>
      <c r="C352">
        <v>1</v>
      </c>
      <c r="D352">
        <f>--74</f>
        <v>74</v>
      </c>
      <c r="E352">
        <f>--1664</f>
        <v>1664</v>
      </c>
      <c r="F352">
        <f>--1675</f>
        <v>1675</v>
      </c>
      <c r="G352">
        <f>--399</f>
        <v>399</v>
      </c>
      <c r="H352">
        <v>503</v>
      </c>
    </row>
    <row r="353" spans="1:23" x14ac:dyDescent="0.25">
      <c r="A353">
        <v>-907</v>
      </c>
      <c r="B353">
        <v>4</v>
      </c>
      <c r="C353">
        <v>1</v>
      </c>
      <c r="D353">
        <f>--74</f>
        <v>74</v>
      </c>
      <c r="E353">
        <f>--2827</f>
        <v>2827</v>
      </c>
      <c r="F353">
        <f>--2096</f>
        <v>2096</v>
      </c>
      <c r="G353">
        <f>--61</f>
        <v>61</v>
      </c>
      <c r="H353">
        <v>2170</v>
      </c>
    </row>
    <row r="354" spans="1:23" x14ac:dyDescent="0.25">
      <c r="A354">
        <v>-1675</v>
      </c>
      <c r="B354">
        <v>8</v>
      </c>
      <c r="C354">
        <v>2</v>
      </c>
      <c r="D354">
        <f>--74</f>
        <v>74</v>
      </c>
      <c r="E354">
        <f>--1664</f>
        <v>1664</v>
      </c>
      <c r="F354">
        <f>--1674</f>
        <v>1674</v>
      </c>
      <c r="G354">
        <f>--399</f>
        <v>399</v>
      </c>
      <c r="H354">
        <f>--2544</f>
        <v>2544</v>
      </c>
      <c r="I354">
        <f>--2121</f>
        <v>2121</v>
      </c>
      <c r="J354">
        <f>--2307</f>
        <v>2307</v>
      </c>
      <c r="K354">
        <f>--984</f>
        <v>984</v>
      </c>
      <c r="L354">
        <v>503</v>
      </c>
      <c r="M354">
        <v>2727</v>
      </c>
    </row>
    <row r="355" spans="1:23" x14ac:dyDescent="0.25">
      <c r="A355">
        <v>-141</v>
      </c>
      <c r="B355">
        <v>3</v>
      </c>
      <c r="C355">
        <v>1</v>
      </c>
      <c r="D355">
        <f>--5385</f>
        <v>5385</v>
      </c>
      <c r="E355">
        <f>--6412</f>
        <v>6412</v>
      </c>
      <c r="F355">
        <f>--1586</f>
        <v>1586</v>
      </c>
      <c r="G355">
        <v>2875</v>
      </c>
    </row>
    <row r="356" spans="1:23" x14ac:dyDescent="0.25">
      <c r="A356">
        <v>-143</v>
      </c>
      <c r="B356">
        <v>11</v>
      </c>
      <c r="C356">
        <v>4</v>
      </c>
      <c r="D356">
        <f>--330</f>
        <v>330</v>
      </c>
      <c r="E356">
        <f>--74</f>
        <v>74</v>
      </c>
      <c r="F356">
        <f>--4987</f>
        <v>4987</v>
      </c>
      <c r="G356">
        <f>--199</f>
        <v>199</v>
      </c>
      <c r="H356">
        <f>--382</f>
        <v>382</v>
      </c>
      <c r="I356">
        <f>--523</f>
        <v>523</v>
      </c>
      <c r="J356">
        <f>--968</f>
        <v>968</v>
      </c>
      <c r="K356">
        <f>--1494</f>
        <v>1494</v>
      </c>
      <c r="L356">
        <f>--4586</f>
        <v>4586</v>
      </c>
      <c r="M356">
        <f>--92</f>
        <v>92</v>
      </c>
      <c r="N356">
        <f>--795</f>
        <v>795</v>
      </c>
      <c r="O356">
        <v>4889</v>
      </c>
      <c r="P356">
        <v>2026</v>
      </c>
      <c r="Q356">
        <v>1208</v>
      </c>
      <c r="R356">
        <v>2313</v>
      </c>
    </row>
    <row r="357" spans="1:23" x14ac:dyDescent="0.25">
      <c r="A357">
        <v>-144</v>
      </c>
      <c r="B357">
        <v>3</v>
      </c>
      <c r="C357">
        <v>1</v>
      </c>
      <c r="D357">
        <f>--6427</f>
        <v>6427</v>
      </c>
      <c r="E357">
        <f>--3792</f>
        <v>3792</v>
      </c>
      <c r="F357">
        <f>--2802</f>
        <v>2802</v>
      </c>
      <c r="G357">
        <v>3377</v>
      </c>
    </row>
    <row r="358" spans="1:23" x14ac:dyDescent="0.25">
      <c r="A358">
        <v>-3216</v>
      </c>
      <c r="B358">
        <v>7</v>
      </c>
      <c r="C358">
        <v>1</v>
      </c>
      <c r="D358">
        <f>--74</f>
        <v>74</v>
      </c>
      <c r="E358">
        <f>--1059</f>
        <v>1059</v>
      </c>
      <c r="F358">
        <f>--8301</f>
        <v>8301</v>
      </c>
      <c r="G358">
        <f>--1870</f>
        <v>1870</v>
      </c>
      <c r="H358">
        <f>--6518</f>
        <v>6518</v>
      </c>
      <c r="I358">
        <f>--3017</f>
        <v>3017</v>
      </c>
      <c r="J358">
        <f>--1080</f>
        <v>1080</v>
      </c>
      <c r="K358">
        <v>4863</v>
      </c>
    </row>
    <row r="359" spans="1:23" x14ac:dyDescent="0.25">
      <c r="A359">
        <v>-916</v>
      </c>
      <c r="B359">
        <v>9</v>
      </c>
      <c r="C359">
        <v>3</v>
      </c>
      <c r="D359">
        <f>--538</f>
        <v>538</v>
      </c>
      <c r="E359">
        <f>--362</f>
        <v>362</v>
      </c>
      <c r="F359">
        <f>--6324</f>
        <v>6324</v>
      </c>
      <c r="G359">
        <f>--5694</f>
        <v>5694</v>
      </c>
      <c r="H359">
        <f>--2080</f>
        <v>2080</v>
      </c>
      <c r="I359">
        <f>--74</f>
        <v>74</v>
      </c>
      <c r="J359">
        <f>--243</f>
        <v>243</v>
      </c>
      <c r="K359">
        <f>--27</f>
        <v>27</v>
      </c>
      <c r="L359">
        <f>--2405</f>
        <v>2405</v>
      </c>
      <c r="M359">
        <v>3988</v>
      </c>
      <c r="N359">
        <v>5110</v>
      </c>
      <c r="O359">
        <v>3183</v>
      </c>
    </row>
    <row r="360" spans="1:23" x14ac:dyDescent="0.25">
      <c r="A360">
        <v>-918</v>
      </c>
      <c r="B360">
        <v>9</v>
      </c>
      <c r="C360">
        <v>3</v>
      </c>
      <c r="D360">
        <f>--81</f>
        <v>81</v>
      </c>
      <c r="E360">
        <f>--6086</f>
        <v>6086</v>
      </c>
      <c r="F360">
        <f>--821</f>
        <v>821</v>
      </c>
      <c r="G360">
        <f>--74</f>
        <v>74</v>
      </c>
      <c r="H360">
        <f>--4055</f>
        <v>4055</v>
      </c>
      <c r="I360">
        <f>--1119</f>
        <v>1119</v>
      </c>
      <c r="J360">
        <f>--340</f>
        <v>340</v>
      </c>
      <c r="K360">
        <f>--175</f>
        <v>175</v>
      </c>
      <c r="L360">
        <f>--177</f>
        <v>177</v>
      </c>
      <c r="M360">
        <v>2666</v>
      </c>
      <c r="N360">
        <v>306</v>
      </c>
      <c r="O360">
        <v>645</v>
      </c>
    </row>
    <row r="361" spans="1:23" x14ac:dyDescent="0.25">
      <c r="A361">
        <v>-155</v>
      </c>
      <c r="B361">
        <v>8</v>
      </c>
      <c r="C361">
        <v>2</v>
      </c>
      <c r="D361">
        <f>--74</f>
        <v>74</v>
      </c>
      <c r="E361">
        <f>--27</f>
        <v>27</v>
      </c>
      <c r="F361">
        <f>--2951</f>
        <v>2951</v>
      </c>
      <c r="G361">
        <f>--156</f>
        <v>156</v>
      </c>
      <c r="H361">
        <f>--681</f>
        <v>681</v>
      </c>
      <c r="I361">
        <f>--288</f>
        <v>288</v>
      </c>
      <c r="J361">
        <f>--558</f>
        <v>558</v>
      </c>
      <c r="K361">
        <f>--6896</f>
        <v>6896</v>
      </c>
      <c r="L361">
        <v>1703</v>
      </c>
      <c r="M361">
        <v>5044</v>
      </c>
    </row>
    <row r="362" spans="1:23" x14ac:dyDescent="0.25">
      <c r="A362">
        <v>-156</v>
      </c>
      <c r="B362">
        <v>15</v>
      </c>
      <c r="C362">
        <v>5</v>
      </c>
      <c r="D362">
        <f>--68</f>
        <v>68</v>
      </c>
      <c r="E362">
        <f>--74</f>
        <v>74</v>
      </c>
      <c r="F362">
        <f>--564</f>
        <v>564</v>
      </c>
      <c r="G362">
        <f>--1517</f>
        <v>1517</v>
      </c>
      <c r="H362">
        <f>--2881</f>
        <v>2881</v>
      </c>
      <c r="I362">
        <f>--2065</f>
        <v>2065</v>
      </c>
      <c r="J362">
        <f>--27</f>
        <v>27</v>
      </c>
      <c r="K362">
        <f>--155</f>
        <v>155</v>
      </c>
      <c r="L362">
        <f>--2951</f>
        <v>2951</v>
      </c>
      <c r="M362">
        <f>--1216</f>
        <v>1216</v>
      </c>
      <c r="N362">
        <f>--4209</f>
        <v>4209</v>
      </c>
      <c r="O362">
        <f>--678</f>
        <v>678</v>
      </c>
      <c r="P362">
        <f>--3333</f>
        <v>3333</v>
      </c>
      <c r="Q362">
        <f>--642</f>
        <v>642</v>
      </c>
      <c r="R362">
        <f>--322</f>
        <v>322</v>
      </c>
      <c r="S362">
        <v>2286</v>
      </c>
      <c r="T362">
        <v>995</v>
      </c>
      <c r="U362">
        <v>1703</v>
      </c>
      <c r="V362">
        <v>1614</v>
      </c>
      <c r="W362">
        <v>1207</v>
      </c>
    </row>
    <row r="363" spans="1:23" x14ac:dyDescent="0.25">
      <c r="A363">
        <v>-925</v>
      </c>
      <c r="B363">
        <v>6</v>
      </c>
      <c r="C363">
        <v>1</v>
      </c>
      <c r="D363">
        <f>--58</f>
        <v>58</v>
      </c>
      <c r="E363">
        <f>--710</f>
        <v>710</v>
      </c>
      <c r="F363">
        <f>--3741</f>
        <v>3741</v>
      </c>
      <c r="G363">
        <f>--1763</f>
        <v>1763</v>
      </c>
      <c r="H363">
        <f>--1145</f>
        <v>1145</v>
      </c>
      <c r="I363">
        <f>--502</f>
        <v>502</v>
      </c>
      <c r="J363">
        <v>1400</v>
      </c>
    </row>
    <row r="364" spans="1:23" x14ac:dyDescent="0.25">
      <c r="A364">
        <v>-2460</v>
      </c>
      <c r="B364">
        <v>4</v>
      </c>
      <c r="C364">
        <v>1</v>
      </c>
      <c r="D364">
        <f>--6053</f>
        <v>6053</v>
      </c>
      <c r="E364">
        <f>--27</f>
        <v>27</v>
      </c>
      <c r="F364">
        <f>--74</f>
        <v>74</v>
      </c>
      <c r="G364">
        <f>--542</f>
        <v>542</v>
      </c>
      <c r="H364">
        <v>2771</v>
      </c>
    </row>
    <row r="365" spans="1:23" x14ac:dyDescent="0.25">
      <c r="A365">
        <v>-5531</v>
      </c>
      <c r="B365">
        <v>3</v>
      </c>
      <c r="C365">
        <v>1</v>
      </c>
      <c r="D365">
        <f>--4400</f>
        <v>4400</v>
      </c>
      <c r="E365">
        <f>--47</f>
        <v>47</v>
      </c>
      <c r="F365">
        <f>--545</f>
        <v>545</v>
      </c>
      <c r="G365">
        <v>3936</v>
      </c>
    </row>
    <row r="366" spans="1:23" x14ac:dyDescent="0.25">
      <c r="A366">
        <v>-929</v>
      </c>
      <c r="B366">
        <v>4</v>
      </c>
      <c r="C366">
        <v>1</v>
      </c>
      <c r="D366">
        <f>--449</f>
        <v>449</v>
      </c>
      <c r="E366">
        <f>--81</f>
        <v>81</v>
      </c>
      <c r="F366">
        <f>--930</f>
        <v>930</v>
      </c>
      <c r="G366">
        <f>--931</f>
        <v>931</v>
      </c>
      <c r="H366">
        <v>244</v>
      </c>
    </row>
    <row r="367" spans="1:23" x14ac:dyDescent="0.25">
      <c r="A367">
        <v>-4765</v>
      </c>
      <c r="B367">
        <v>6</v>
      </c>
      <c r="C367">
        <v>1</v>
      </c>
      <c r="D367">
        <f>--4320</f>
        <v>4320</v>
      </c>
      <c r="E367">
        <f>--74</f>
        <v>74</v>
      </c>
      <c r="F367">
        <f>--4190</f>
        <v>4190</v>
      </c>
      <c r="G367">
        <f>--175</f>
        <v>175</v>
      </c>
      <c r="H367">
        <f>--1963</f>
        <v>1963</v>
      </c>
      <c r="I367">
        <f>--3854</f>
        <v>3854</v>
      </c>
      <c r="J367">
        <v>2861</v>
      </c>
    </row>
    <row r="368" spans="1:23" x14ac:dyDescent="0.25">
      <c r="A368">
        <v>-930</v>
      </c>
      <c r="B368">
        <v>4</v>
      </c>
      <c r="C368">
        <v>1</v>
      </c>
      <c r="D368">
        <f>--449</f>
        <v>449</v>
      </c>
      <c r="E368">
        <f>--929</f>
        <v>929</v>
      </c>
      <c r="F368">
        <f>--81</f>
        <v>81</v>
      </c>
      <c r="G368">
        <f>--931</f>
        <v>931</v>
      </c>
      <c r="H368">
        <v>244</v>
      </c>
    </row>
    <row r="369" spans="1:38" x14ac:dyDescent="0.25">
      <c r="A369">
        <v>-931</v>
      </c>
      <c r="B369">
        <v>4</v>
      </c>
      <c r="C369">
        <v>1</v>
      </c>
      <c r="D369">
        <f>--449</f>
        <v>449</v>
      </c>
      <c r="E369">
        <f>--929</f>
        <v>929</v>
      </c>
      <c r="F369">
        <f>--81</f>
        <v>81</v>
      </c>
      <c r="G369">
        <f>--930</f>
        <v>930</v>
      </c>
      <c r="H369">
        <v>244</v>
      </c>
    </row>
    <row r="370" spans="1:38" x14ac:dyDescent="0.25">
      <c r="A370">
        <v>-932</v>
      </c>
      <c r="B370">
        <v>2</v>
      </c>
      <c r="C370">
        <v>1</v>
      </c>
      <c r="D370">
        <f>--2322</f>
        <v>2322</v>
      </c>
      <c r="E370">
        <f>--542</f>
        <v>542</v>
      </c>
      <c r="F370">
        <v>4387</v>
      </c>
    </row>
    <row r="371" spans="1:38" x14ac:dyDescent="0.25">
      <c r="A371">
        <v>-936</v>
      </c>
      <c r="B371">
        <v>3</v>
      </c>
      <c r="C371">
        <v>1</v>
      </c>
      <c r="D371">
        <f>--499</f>
        <v>499</v>
      </c>
      <c r="E371">
        <f>--3127</f>
        <v>3127</v>
      </c>
      <c r="F371">
        <f>--175</f>
        <v>175</v>
      </c>
      <c r="G371">
        <v>1865</v>
      </c>
    </row>
    <row r="372" spans="1:38" x14ac:dyDescent="0.25">
      <c r="A372">
        <v>-4007</v>
      </c>
      <c r="B372">
        <v>1</v>
      </c>
      <c r="C372">
        <v>1</v>
      </c>
      <c r="D372">
        <f>--101</f>
        <v>101</v>
      </c>
      <c r="E372">
        <v>1525</v>
      </c>
    </row>
    <row r="373" spans="1:38" x14ac:dyDescent="0.25">
      <c r="A373">
        <v>-175</v>
      </c>
      <c r="B373">
        <v>28</v>
      </c>
      <c r="C373">
        <v>7</v>
      </c>
      <c r="D373">
        <f>--499</f>
        <v>499</v>
      </c>
      <c r="E373">
        <f>--3127</f>
        <v>3127</v>
      </c>
      <c r="F373">
        <f>--936</f>
        <v>936</v>
      </c>
      <c r="G373">
        <f>--410</f>
        <v>410</v>
      </c>
      <c r="H373">
        <f>--592</f>
        <v>592</v>
      </c>
      <c r="I373">
        <f>--74</f>
        <v>74</v>
      </c>
      <c r="J373">
        <f>--322</f>
        <v>322</v>
      </c>
      <c r="K373">
        <f>--406</f>
        <v>406</v>
      </c>
      <c r="L373">
        <f>--2992</f>
        <v>2992</v>
      </c>
      <c r="M373">
        <f>--2993</f>
        <v>2993</v>
      </c>
      <c r="N373">
        <f>--2838</f>
        <v>2838</v>
      </c>
      <c r="O373">
        <f>--52</f>
        <v>52</v>
      </c>
      <c r="P373">
        <f>--918</f>
        <v>918</v>
      </c>
      <c r="Q373">
        <f>--177</f>
        <v>177</v>
      </c>
      <c r="R373">
        <f>--2947</f>
        <v>2947</v>
      </c>
      <c r="S373">
        <f>--26</f>
        <v>26</v>
      </c>
      <c r="T373">
        <f>--743</f>
        <v>743</v>
      </c>
      <c r="U373">
        <f>--744</f>
        <v>744</v>
      </c>
      <c r="V373">
        <f>--697</f>
        <v>697</v>
      </c>
      <c r="W373">
        <f>--4320</f>
        <v>4320</v>
      </c>
      <c r="X373">
        <f>--4765</f>
        <v>4765</v>
      </c>
      <c r="Y373">
        <f>--4190</f>
        <v>4190</v>
      </c>
      <c r="Z373">
        <f>--1963</f>
        <v>1963</v>
      </c>
      <c r="AA373">
        <f>--3854</f>
        <v>3854</v>
      </c>
      <c r="AB373">
        <f>--256</f>
        <v>256</v>
      </c>
      <c r="AC373">
        <f>--751</f>
        <v>751</v>
      </c>
      <c r="AD373">
        <f>--1932</f>
        <v>1932</v>
      </c>
      <c r="AE373">
        <f>--229</f>
        <v>229</v>
      </c>
      <c r="AF373">
        <v>1865</v>
      </c>
      <c r="AG373">
        <v>1043</v>
      </c>
      <c r="AH373">
        <v>645</v>
      </c>
      <c r="AI373">
        <v>1023</v>
      </c>
      <c r="AJ373">
        <v>188</v>
      </c>
      <c r="AK373">
        <v>2861</v>
      </c>
      <c r="AL373">
        <v>1176</v>
      </c>
    </row>
    <row r="374" spans="1:38" x14ac:dyDescent="0.25">
      <c r="A374">
        <v>-177</v>
      </c>
      <c r="B374">
        <v>16</v>
      </c>
      <c r="C374">
        <v>5</v>
      </c>
      <c r="D374">
        <f>--2268</f>
        <v>2268</v>
      </c>
      <c r="E374">
        <f>--964</f>
        <v>964</v>
      </c>
      <c r="F374">
        <f>--2269</f>
        <v>2269</v>
      </c>
      <c r="G374">
        <f>--74</f>
        <v>74</v>
      </c>
      <c r="H374">
        <f>--918</f>
        <v>918</v>
      </c>
      <c r="I374">
        <f>--175</f>
        <v>175</v>
      </c>
      <c r="J374">
        <f>--3875</f>
        <v>3875</v>
      </c>
      <c r="K374">
        <f>--1664</f>
        <v>1664</v>
      </c>
      <c r="L374">
        <f>--1074</f>
        <v>1074</v>
      </c>
      <c r="M374">
        <f>--1870</f>
        <v>1870</v>
      </c>
      <c r="N374">
        <f>--1871</f>
        <v>1871</v>
      </c>
      <c r="O374">
        <f>--1872</f>
        <v>1872</v>
      </c>
      <c r="P374">
        <f>--435</f>
        <v>435</v>
      </c>
      <c r="Q374">
        <f>--2149</f>
        <v>2149</v>
      </c>
      <c r="R374">
        <f>--4201</f>
        <v>4201</v>
      </c>
      <c r="S374">
        <f>--371</f>
        <v>371</v>
      </c>
      <c r="T374">
        <v>726</v>
      </c>
      <c r="U374">
        <v>645</v>
      </c>
      <c r="V374">
        <v>2558</v>
      </c>
      <c r="W374">
        <v>578</v>
      </c>
      <c r="X374">
        <v>5018</v>
      </c>
    </row>
    <row r="375" spans="1:38" x14ac:dyDescent="0.25">
      <c r="A375">
        <v>-178</v>
      </c>
      <c r="B375">
        <v>3</v>
      </c>
      <c r="C375">
        <v>1</v>
      </c>
      <c r="D375">
        <f>--5419</f>
        <v>5419</v>
      </c>
      <c r="E375">
        <f>--5090</f>
        <v>5090</v>
      </c>
      <c r="F375">
        <f>--69</f>
        <v>69</v>
      </c>
      <c r="G375">
        <v>2778</v>
      </c>
    </row>
    <row r="376" spans="1:38" x14ac:dyDescent="0.25">
      <c r="A376">
        <v>-5548</v>
      </c>
      <c r="B376">
        <v>3</v>
      </c>
      <c r="C376">
        <v>1</v>
      </c>
      <c r="D376">
        <f>--74</f>
        <v>74</v>
      </c>
      <c r="E376">
        <f>--3171</f>
        <v>3171</v>
      </c>
      <c r="F376">
        <f>--1067</f>
        <v>1067</v>
      </c>
      <c r="G376">
        <v>3538</v>
      </c>
    </row>
    <row r="377" spans="1:38" x14ac:dyDescent="0.25">
      <c r="A377">
        <v>-949</v>
      </c>
      <c r="B377">
        <v>5</v>
      </c>
      <c r="C377">
        <v>2</v>
      </c>
      <c r="D377">
        <f>--74</f>
        <v>74</v>
      </c>
      <c r="E377">
        <f>--6319</f>
        <v>6319</v>
      </c>
      <c r="F377">
        <f>--2997</f>
        <v>2997</v>
      </c>
      <c r="G377">
        <f>--52</f>
        <v>52</v>
      </c>
      <c r="H377">
        <f>--310</f>
        <v>310</v>
      </c>
      <c r="I377">
        <v>4456</v>
      </c>
      <c r="J377">
        <v>947</v>
      </c>
    </row>
    <row r="378" spans="1:38" x14ac:dyDescent="0.25">
      <c r="A378">
        <v>-6319</v>
      </c>
      <c r="B378">
        <v>3</v>
      </c>
      <c r="C378">
        <v>1</v>
      </c>
      <c r="D378">
        <f>--74</f>
        <v>74</v>
      </c>
      <c r="E378">
        <f>--949</f>
        <v>949</v>
      </c>
      <c r="F378">
        <f>--2997</f>
        <v>2997</v>
      </c>
      <c r="G378">
        <v>4456</v>
      </c>
    </row>
    <row r="379" spans="1:38" x14ac:dyDescent="0.25">
      <c r="A379">
        <v>-4790</v>
      </c>
      <c r="B379">
        <v>4</v>
      </c>
      <c r="C379">
        <v>1</v>
      </c>
      <c r="D379">
        <f>--4820</f>
        <v>4820</v>
      </c>
      <c r="E379">
        <f>--498</f>
        <v>498</v>
      </c>
      <c r="F379">
        <f>--2787</f>
        <v>2787</v>
      </c>
      <c r="G379">
        <f>--27</f>
        <v>27</v>
      </c>
      <c r="H379">
        <v>1927</v>
      </c>
    </row>
    <row r="380" spans="1:38" x14ac:dyDescent="0.25">
      <c r="A380">
        <v>-6324</v>
      </c>
      <c r="B380">
        <v>5</v>
      </c>
      <c r="C380">
        <v>1</v>
      </c>
      <c r="D380">
        <f>--538</f>
        <v>538</v>
      </c>
      <c r="E380">
        <f>--362</f>
        <v>362</v>
      </c>
      <c r="F380">
        <f>--5694</f>
        <v>5694</v>
      </c>
      <c r="G380">
        <f>--2080</f>
        <v>2080</v>
      </c>
      <c r="H380">
        <f>--916</f>
        <v>916</v>
      </c>
      <c r="I380">
        <v>3988</v>
      </c>
    </row>
    <row r="381" spans="1:38" x14ac:dyDescent="0.25">
      <c r="A381">
        <v>-4029</v>
      </c>
      <c r="B381">
        <v>4</v>
      </c>
      <c r="C381">
        <v>1</v>
      </c>
      <c r="D381">
        <f>--4030</f>
        <v>4030</v>
      </c>
      <c r="E381">
        <f>--2732</f>
        <v>2732</v>
      </c>
      <c r="F381">
        <f>--2375</f>
        <v>2375</v>
      </c>
      <c r="G381">
        <f>--2128</f>
        <v>2128</v>
      </c>
      <c r="H381">
        <v>1538</v>
      </c>
    </row>
    <row r="382" spans="1:38" x14ac:dyDescent="0.25">
      <c r="A382">
        <v>-4030</v>
      </c>
      <c r="B382">
        <v>4</v>
      </c>
      <c r="C382">
        <v>1</v>
      </c>
      <c r="D382">
        <f>--4029</f>
        <v>4029</v>
      </c>
      <c r="E382">
        <f>--2732</f>
        <v>2732</v>
      </c>
      <c r="F382">
        <f>--2375</f>
        <v>2375</v>
      </c>
      <c r="G382">
        <f>--2128</f>
        <v>2128</v>
      </c>
      <c r="H382">
        <v>1538</v>
      </c>
    </row>
    <row r="383" spans="1:38" x14ac:dyDescent="0.25">
      <c r="A383">
        <v>-196</v>
      </c>
      <c r="B383">
        <v>2</v>
      </c>
      <c r="C383">
        <v>1</v>
      </c>
      <c r="D383">
        <f>--1515</f>
        <v>1515</v>
      </c>
      <c r="E383">
        <f>--330</f>
        <v>330</v>
      </c>
      <c r="F383">
        <v>2443</v>
      </c>
    </row>
    <row r="384" spans="1:38" x14ac:dyDescent="0.25">
      <c r="A384">
        <v>-964</v>
      </c>
      <c r="B384">
        <v>3</v>
      </c>
      <c r="C384">
        <v>1</v>
      </c>
      <c r="D384">
        <f>--2268</f>
        <v>2268</v>
      </c>
      <c r="E384">
        <f>--177</f>
        <v>177</v>
      </c>
      <c r="F384">
        <f>--2269</f>
        <v>2269</v>
      </c>
      <c r="G384">
        <v>726</v>
      </c>
    </row>
    <row r="385" spans="1:13" x14ac:dyDescent="0.25">
      <c r="A385">
        <v>-198</v>
      </c>
      <c r="B385">
        <v>3</v>
      </c>
      <c r="C385">
        <v>1</v>
      </c>
      <c r="D385">
        <f>--2827</f>
        <v>2827</v>
      </c>
      <c r="E385">
        <f>--833</f>
        <v>833</v>
      </c>
      <c r="F385">
        <f>--2828</f>
        <v>2828</v>
      </c>
      <c r="G385">
        <v>970</v>
      </c>
    </row>
    <row r="386" spans="1:13" x14ac:dyDescent="0.25">
      <c r="A386">
        <v>-199</v>
      </c>
      <c r="B386">
        <v>5</v>
      </c>
      <c r="C386">
        <v>2</v>
      </c>
      <c r="D386">
        <f>--74</f>
        <v>74</v>
      </c>
      <c r="E386">
        <f>--264</f>
        <v>264</v>
      </c>
      <c r="F386">
        <f>--4987</f>
        <v>4987</v>
      </c>
      <c r="G386">
        <f>--143</f>
        <v>143</v>
      </c>
      <c r="H386">
        <f>--382</f>
        <v>382</v>
      </c>
      <c r="I386">
        <v>2808</v>
      </c>
      <c r="J386">
        <v>2026</v>
      </c>
    </row>
    <row r="387" spans="1:13" x14ac:dyDescent="0.25">
      <c r="A387">
        <v>-968</v>
      </c>
      <c r="B387">
        <v>4</v>
      </c>
      <c r="C387">
        <v>1</v>
      </c>
      <c r="D387">
        <f>--74</f>
        <v>74</v>
      </c>
      <c r="E387">
        <f>--523</f>
        <v>523</v>
      </c>
      <c r="F387">
        <f>--1494</f>
        <v>1494</v>
      </c>
      <c r="G387">
        <f>--143</f>
        <v>143</v>
      </c>
      <c r="H387">
        <v>1208</v>
      </c>
    </row>
    <row r="388" spans="1:13" x14ac:dyDescent="0.25">
      <c r="A388">
        <v>-970</v>
      </c>
      <c r="B388">
        <v>3</v>
      </c>
      <c r="C388">
        <v>1</v>
      </c>
      <c r="D388">
        <f>--742</f>
        <v>742</v>
      </c>
      <c r="E388">
        <f>--972</f>
        <v>972</v>
      </c>
      <c r="F388">
        <f>--806</f>
        <v>806</v>
      </c>
      <c r="G388">
        <v>259</v>
      </c>
    </row>
    <row r="389" spans="1:13" x14ac:dyDescent="0.25">
      <c r="A389">
        <v>-972</v>
      </c>
      <c r="B389">
        <v>3</v>
      </c>
      <c r="C389">
        <v>1</v>
      </c>
      <c r="D389">
        <f>--742</f>
        <v>742</v>
      </c>
      <c r="E389">
        <f>--970</f>
        <v>970</v>
      </c>
      <c r="F389">
        <f>--806</f>
        <v>806</v>
      </c>
      <c r="G389">
        <v>259</v>
      </c>
    </row>
    <row r="390" spans="1:13" x14ac:dyDescent="0.25">
      <c r="A390">
        <v>-205</v>
      </c>
      <c r="B390">
        <v>3</v>
      </c>
      <c r="C390">
        <v>1</v>
      </c>
      <c r="D390">
        <f>--2702</f>
        <v>2702</v>
      </c>
      <c r="E390">
        <f>--2703</f>
        <v>2703</v>
      </c>
      <c r="F390">
        <f>--2705</f>
        <v>2705</v>
      </c>
      <c r="G390">
        <v>916</v>
      </c>
    </row>
    <row r="391" spans="1:13" x14ac:dyDescent="0.25">
      <c r="A391">
        <v>-976</v>
      </c>
      <c r="B391">
        <v>3</v>
      </c>
      <c r="C391">
        <v>1</v>
      </c>
      <c r="D391">
        <f>--2560</f>
        <v>2560</v>
      </c>
      <c r="E391">
        <f>--1005</f>
        <v>1005</v>
      </c>
      <c r="F391">
        <f>--1451</f>
        <v>1451</v>
      </c>
      <c r="G391">
        <v>4872</v>
      </c>
    </row>
    <row r="392" spans="1:13" x14ac:dyDescent="0.25">
      <c r="A392">
        <v>-984</v>
      </c>
      <c r="B392">
        <v>7</v>
      </c>
      <c r="C392">
        <v>2</v>
      </c>
      <c r="D392">
        <f>--498</f>
        <v>498</v>
      </c>
      <c r="E392">
        <f>--3889</f>
        <v>3889</v>
      </c>
      <c r="F392">
        <f>--2851</f>
        <v>2851</v>
      </c>
      <c r="G392">
        <f>--2544</f>
        <v>2544</v>
      </c>
      <c r="H392">
        <f>--2121</f>
        <v>2121</v>
      </c>
      <c r="I392">
        <f>--1675</f>
        <v>1675</v>
      </c>
      <c r="J392">
        <f>--2307</f>
        <v>2307</v>
      </c>
      <c r="K392">
        <v>2589</v>
      </c>
      <c r="L392">
        <v>2727</v>
      </c>
    </row>
    <row r="393" spans="1:13" x14ac:dyDescent="0.25">
      <c r="A393">
        <v>-4820</v>
      </c>
      <c r="B393">
        <v>6</v>
      </c>
      <c r="C393">
        <v>2</v>
      </c>
      <c r="D393">
        <f>--6900</f>
        <v>6900</v>
      </c>
      <c r="E393">
        <f>--682</f>
        <v>682</v>
      </c>
      <c r="F393">
        <f>--498</f>
        <v>498</v>
      </c>
      <c r="G393">
        <f>--2787</f>
        <v>2787</v>
      </c>
      <c r="H393">
        <f>--27</f>
        <v>27</v>
      </c>
      <c r="I393">
        <f>--4790</f>
        <v>4790</v>
      </c>
      <c r="J393">
        <v>3670</v>
      </c>
      <c r="K393">
        <v>1927</v>
      </c>
    </row>
    <row r="394" spans="1:13" x14ac:dyDescent="0.25">
      <c r="A394">
        <v>-4055</v>
      </c>
      <c r="B394">
        <v>5</v>
      </c>
      <c r="C394">
        <v>1</v>
      </c>
      <c r="D394">
        <f>--918</f>
        <v>918</v>
      </c>
      <c r="E394">
        <f>--81</f>
        <v>81</v>
      </c>
      <c r="F394">
        <f>--6086</f>
        <v>6086</v>
      </c>
      <c r="G394">
        <f>--821</f>
        <v>821</v>
      </c>
      <c r="H394">
        <f>--74</f>
        <v>74</v>
      </c>
      <c r="I394">
        <v>2666</v>
      </c>
    </row>
    <row r="395" spans="1:13" x14ac:dyDescent="0.25">
      <c r="A395">
        <v>-2523</v>
      </c>
      <c r="B395">
        <v>1</v>
      </c>
      <c r="C395">
        <v>1</v>
      </c>
      <c r="D395">
        <f>--707</f>
        <v>707</v>
      </c>
      <c r="E395">
        <v>835</v>
      </c>
    </row>
    <row r="396" spans="1:13" x14ac:dyDescent="0.25">
      <c r="A396">
        <v>-4829</v>
      </c>
      <c r="B396">
        <v>0</v>
      </c>
      <c r="C396">
        <v>1</v>
      </c>
      <c r="D396">
        <v>3878</v>
      </c>
    </row>
    <row r="397" spans="1:13" x14ac:dyDescent="0.25">
      <c r="A397">
        <v>-229</v>
      </c>
      <c r="B397">
        <v>8</v>
      </c>
      <c r="C397">
        <v>2</v>
      </c>
      <c r="D397">
        <f>--540</f>
        <v>540</v>
      </c>
      <c r="E397">
        <f>--2947</f>
        <v>2947</v>
      </c>
      <c r="F397">
        <f>--2268</f>
        <v>2268</v>
      </c>
      <c r="G397">
        <f>--26</f>
        <v>26</v>
      </c>
      <c r="H397">
        <f>--256</f>
        <v>256</v>
      </c>
      <c r="I397">
        <f>--751</f>
        <v>751</v>
      </c>
      <c r="J397">
        <f>--1932</f>
        <v>1932</v>
      </c>
      <c r="K397">
        <f>--175</f>
        <v>175</v>
      </c>
      <c r="L397">
        <v>1702</v>
      </c>
      <c r="M397">
        <v>1176</v>
      </c>
    </row>
    <row r="398" spans="1:13" x14ac:dyDescent="0.25">
      <c r="A398">
        <v>-1763</v>
      </c>
      <c r="B398">
        <v>6</v>
      </c>
      <c r="C398">
        <v>1</v>
      </c>
      <c r="D398">
        <f>--58</f>
        <v>58</v>
      </c>
      <c r="E398">
        <f>--710</f>
        <v>710</v>
      </c>
      <c r="F398">
        <f>--3741</f>
        <v>3741</v>
      </c>
      <c r="G398">
        <f>--925</f>
        <v>925</v>
      </c>
      <c r="H398">
        <f>--1145</f>
        <v>1145</v>
      </c>
      <c r="I398">
        <f>--502</f>
        <v>502</v>
      </c>
      <c r="J398">
        <v>1400</v>
      </c>
    </row>
    <row r="399" spans="1:13" x14ac:dyDescent="0.25">
      <c r="A399">
        <v>-998</v>
      </c>
      <c r="B399">
        <v>5</v>
      </c>
      <c r="C399">
        <v>1</v>
      </c>
      <c r="D399">
        <f>--6120</f>
        <v>6120</v>
      </c>
      <c r="E399">
        <f>--462</f>
        <v>462</v>
      </c>
      <c r="F399">
        <f>--1350</f>
        <v>1350</v>
      </c>
      <c r="G399">
        <f>--5108</f>
        <v>5108</v>
      </c>
      <c r="H399">
        <f>--660</f>
        <v>660</v>
      </c>
      <c r="I399">
        <v>4955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nettlet</dc:creator>
  <cp:lastModifiedBy>david nettlet</cp:lastModifiedBy>
  <dcterms:created xsi:type="dcterms:W3CDTF">2017-11-14T14:42:08Z</dcterms:created>
  <dcterms:modified xsi:type="dcterms:W3CDTF">2017-11-14T14:42:08Z</dcterms:modified>
</cp:coreProperties>
</file>