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2"/>
  </bookViews>
  <sheets>
    <sheet name="Major Key" sheetId="1" r:id="rId1"/>
    <sheet name="Minor Key" sheetId="3" r:id="rId2"/>
    <sheet name="Midi Chords" sheetId="2" r:id="rId3"/>
  </sheets>
  <calcPr calcId="124519"/>
</workbook>
</file>

<file path=xl/calcChain.xml><?xml version="1.0" encoding="utf-8"?>
<calcChain xmlns="http://schemas.openxmlformats.org/spreadsheetml/2006/main">
  <c r="F49" i="2"/>
  <c r="E49"/>
  <c r="D49"/>
  <c r="C49"/>
  <c r="A49"/>
  <c r="U35"/>
  <c r="T35"/>
  <c r="S35"/>
  <c r="R35"/>
  <c r="C16"/>
  <c r="C15"/>
  <c r="A19"/>
  <c r="R5"/>
  <c r="E46"/>
  <c r="F42"/>
  <c r="C42"/>
  <c r="C40"/>
  <c r="E38"/>
  <c r="C34"/>
  <c r="D32"/>
  <c r="E30"/>
  <c r="D30"/>
  <c r="E28"/>
  <c r="D28"/>
  <c r="F26"/>
  <c r="E26"/>
  <c r="C24"/>
  <c r="C26" s="1"/>
  <c r="C28" s="1"/>
  <c r="C30" s="1"/>
  <c r="C32" s="1"/>
  <c r="C36" s="1"/>
  <c r="E22"/>
  <c r="E24" s="1"/>
  <c r="C22"/>
  <c r="E20"/>
  <c r="C20"/>
  <c r="C38" s="1"/>
  <c r="AF33"/>
  <c r="AF31"/>
  <c r="AF29"/>
  <c r="AF27"/>
  <c r="AF25"/>
  <c r="AF23"/>
  <c r="AF21"/>
  <c r="AF17"/>
  <c r="AF15"/>
  <c r="AF13"/>
  <c r="AF11"/>
  <c r="AF9"/>
  <c r="AH7"/>
  <c r="AF7"/>
  <c r="AF19"/>
  <c r="AF5"/>
  <c r="AH5"/>
  <c r="AI5"/>
  <c r="AJ5"/>
  <c r="AH6"/>
  <c r="AH24" s="1"/>
  <c r="AJ6"/>
  <c r="AJ24" s="1"/>
  <c r="AI7"/>
  <c r="AJ7"/>
  <c r="AK7"/>
  <c r="AH8"/>
  <c r="AJ8"/>
  <c r="AJ10" s="1"/>
  <c r="AH9"/>
  <c r="AI9"/>
  <c r="AJ9"/>
  <c r="AH10"/>
  <c r="AH12" s="1"/>
  <c r="AH14" s="1"/>
  <c r="AH16" s="1"/>
  <c r="AH18" s="1"/>
  <c r="AH22" s="1"/>
  <c r="AH11"/>
  <c r="AI11"/>
  <c r="AJ11"/>
  <c r="AJ12"/>
  <c r="AK12"/>
  <c r="AH13"/>
  <c r="AI13"/>
  <c r="AJ13"/>
  <c r="AK13"/>
  <c r="AI14"/>
  <c r="AJ14"/>
  <c r="AH15"/>
  <c r="AI15"/>
  <c r="AJ15"/>
  <c r="AK15"/>
  <c r="AI16"/>
  <c r="AJ16"/>
  <c r="AH17"/>
  <c r="AI17"/>
  <c r="AJ17"/>
  <c r="AK17"/>
  <c r="AI18"/>
  <c r="AH19"/>
  <c r="AI19"/>
  <c r="AJ19"/>
  <c r="AH20"/>
  <c r="AH21"/>
  <c r="AI21"/>
  <c r="AJ21"/>
  <c r="AH23"/>
  <c r="AI23"/>
  <c r="AJ23"/>
  <c r="AH25"/>
  <c r="AI25"/>
  <c r="AJ25"/>
  <c r="AK25"/>
  <c r="AH26"/>
  <c r="AH27"/>
  <c r="AI27"/>
  <c r="AJ27"/>
  <c r="AK27"/>
  <c r="AL27"/>
  <c r="AH28"/>
  <c r="AK28"/>
  <c r="AH29"/>
  <c r="AI29"/>
  <c r="AJ29"/>
  <c r="AK29"/>
  <c r="AH31"/>
  <c r="AI31"/>
  <c r="AJ31"/>
  <c r="AJ32"/>
  <c r="AH33"/>
  <c r="AI33"/>
  <c r="AJ33"/>
  <c r="AA33"/>
  <c r="AB33"/>
  <c r="AA31"/>
  <c r="AC31"/>
  <c r="AC33"/>
  <c r="AB31"/>
  <c r="AB29"/>
  <c r="AC29"/>
  <c r="AD29"/>
  <c r="AB27"/>
  <c r="AC27"/>
  <c r="AD27"/>
  <c r="AE27"/>
  <c r="AB25"/>
  <c r="AC25"/>
  <c r="AD25"/>
  <c r="AA29"/>
  <c r="AA27"/>
  <c r="AA25"/>
  <c r="AB23"/>
  <c r="AC23"/>
  <c r="AA23"/>
  <c r="AB21"/>
  <c r="AC21"/>
  <c r="AB19"/>
  <c r="AC19"/>
  <c r="AB17"/>
  <c r="AC17"/>
  <c r="AD17"/>
  <c r="AB15"/>
  <c r="AC15"/>
  <c r="AD15"/>
  <c r="AB13"/>
  <c r="AC13"/>
  <c r="AD13"/>
  <c r="AB11"/>
  <c r="AC11"/>
  <c r="AC7"/>
  <c r="AB7"/>
  <c r="AB9"/>
  <c r="AC9"/>
  <c r="AA21"/>
  <c r="AA19"/>
  <c r="AA17"/>
  <c r="AA15"/>
  <c r="AA13"/>
  <c r="AA11"/>
  <c r="AA9"/>
  <c r="AA8"/>
  <c r="AA10"/>
  <c r="AA12" s="1"/>
  <c r="AA14" s="1"/>
  <c r="AA16" s="1"/>
  <c r="AA18" s="1"/>
  <c r="AA22" s="1"/>
  <c r="AA20"/>
  <c r="AA26" s="1"/>
  <c r="AA24"/>
  <c r="AA28"/>
  <c r="AC32"/>
  <c r="AD28"/>
  <c r="T27"/>
  <c r="S27"/>
  <c r="AC24"/>
  <c r="AB18"/>
  <c r="R28"/>
  <c r="S18"/>
  <c r="R20"/>
  <c r="AC16"/>
  <c r="AB16"/>
  <c r="AC14"/>
  <c r="AB14"/>
  <c r="R24"/>
  <c r="AD12"/>
  <c r="AC12"/>
  <c r="R10"/>
  <c r="AC10"/>
  <c r="AC8"/>
  <c r="T8"/>
  <c r="R8"/>
  <c r="AC6"/>
  <c r="AA6"/>
  <c r="T10"/>
  <c r="AD7"/>
  <c r="AA7"/>
  <c r="AB5"/>
  <c r="AC5"/>
  <c r="Y33"/>
  <c r="Y31"/>
  <c r="Y29"/>
  <c r="Y27"/>
  <c r="Y25"/>
  <c r="Y23"/>
  <c r="Y21"/>
  <c r="Y19"/>
  <c r="Y17"/>
  <c r="Y15"/>
  <c r="Y13"/>
  <c r="Y11"/>
  <c r="Y9"/>
  <c r="Y7"/>
  <c r="Y5"/>
  <c r="P5"/>
  <c r="U28"/>
  <c r="U29"/>
  <c r="R29"/>
  <c r="S29" s="1"/>
  <c r="S25"/>
  <c r="R25"/>
  <c r="T25" s="1"/>
  <c r="P29"/>
  <c r="P27"/>
  <c r="P21"/>
  <c r="P19"/>
  <c r="P25"/>
  <c r="T12"/>
  <c r="U12"/>
  <c r="T14"/>
  <c r="S14"/>
  <c r="T16"/>
  <c r="S16"/>
  <c r="R27"/>
  <c r="S31"/>
  <c r="T31" s="1"/>
  <c r="S33"/>
  <c r="T33" s="1"/>
  <c r="S11"/>
  <c r="AA5"/>
  <c r="T32"/>
  <c r="R31"/>
  <c r="S5"/>
  <c r="S7" s="1"/>
  <c r="R7"/>
  <c r="U7" s="1"/>
  <c r="R19"/>
  <c r="S19" s="1"/>
  <c r="R21"/>
  <c r="S21" s="1"/>
  <c r="R17"/>
  <c r="S17" s="1"/>
  <c r="R15"/>
  <c r="U15" s="1"/>
  <c r="R13"/>
  <c r="S13" s="1"/>
  <c r="R11"/>
  <c r="T11" s="1"/>
  <c r="R9"/>
  <c r="T9" s="1"/>
  <c r="R23"/>
  <c r="S23" s="1"/>
  <c r="P33"/>
  <c r="P23"/>
  <c r="P9"/>
  <c r="P11"/>
  <c r="P13"/>
  <c r="P15"/>
  <c r="P17"/>
  <c r="P7"/>
  <c r="P31"/>
  <c r="Q29" i="1"/>
  <c r="R29"/>
  <c r="S29"/>
  <c r="T29"/>
  <c r="U29"/>
  <c r="V29"/>
  <c r="T6" i="2"/>
  <c r="T24" s="1"/>
  <c r="R6"/>
  <c r="P29" i="1"/>
  <c r="P3"/>
  <c r="P5"/>
  <c r="Q8"/>
  <c r="R8"/>
  <c r="S8"/>
  <c r="T8"/>
  <c r="U8"/>
  <c r="V8"/>
  <c r="W8"/>
  <c r="X8"/>
  <c r="Y8"/>
  <c r="Z8"/>
  <c r="AA8"/>
  <c r="P8"/>
  <c r="Q7"/>
  <c r="R7"/>
  <c r="S7"/>
  <c r="T7"/>
  <c r="U7"/>
  <c r="V7"/>
  <c r="W7"/>
  <c r="X7"/>
  <c r="Y7"/>
  <c r="Z7"/>
  <c r="AA7"/>
  <c r="P7"/>
  <c r="Q6"/>
  <c r="R6"/>
  <c r="S6"/>
  <c r="T6"/>
  <c r="U6"/>
  <c r="V6"/>
  <c r="W6"/>
  <c r="X6"/>
  <c r="Y6"/>
  <c r="Z6"/>
  <c r="AA6"/>
  <c r="P6"/>
  <c r="Z5"/>
  <c r="AA5"/>
  <c r="R5"/>
  <c r="S5"/>
  <c r="T5"/>
  <c r="U5"/>
  <c r="V5"/>
  <c r="W5"/>
  <c r="X5"/>
  <c r="Y5"/>
  <c r="Q5"/>
  <c r="W3"/>
  <c r="V3"/>
  <c r="U3"/>
  <c r="Z3"/>
  <c r="Y3"/>
  <c r="T3"/>
  <c r="S3"/>
  <c r="AA3"/>
  <c r="Q3"/>
  <c r="R3"/>
  <c r="X3"/>
  <c r="A41" i="2" l="1"/>
  <c r="A23"/>
  <c r="A21" s="1"/>
  <c r="A39"/>
  <c r="A37"/>
  <c r="A35"/>
  <c r="A33"/>
  <c r="A31"/>
  <c r="A45"/>
  <c r="A27"/>
  <c r="A43"/>
  <c r="A47"/>
  <c r="A29"/>
  <c r="A25"/>
  <c r="R12"/>
  <c r="R14" s="1"/>
  <c r="R16" s="1"/>
  <c r="R18" s="1"/>
  <c r="R22" s="1"/>
  <c r="R26" s="1"/>
  <c r="U25"/>
  <c r="T29"/>
  <c r="T21"/>
  <c r="T15"/>
  <c r="T19"/>
  <c r="U27"/>
  <c r="S15"/>
  <c r="U13"/>
  <c r="T17"/>
  <c r="U17"/>
  <c r="T13"/>
  <c r="S9"/>
  <c r="R33"/>
  <c r="T5"/>
  <c r="T23" l="1"/>
  <c r="T7"/>
  <c r="C19"/>
  <c r="D27" s="1"/>
  <c r="E45" l="1"/>
  <c r="D45"/>
  <c r="D21"/>
  <c r="C41"/>
  <c r="D25"/>
  <c r="D43"/>
  <c r="G41"/>
  <c r="E41"/>
  <c r="E19"/>
  <c r="C29"/>
  <c r="E47"/>
  <c r="C47"/>
  <c r="D35"/>
  <c r="E33"/>
  <c r="D29"/>
  <c r="E21"/>
  <c r="E25"/>
  <c r="D47"/>
  <c r="C37"/>
  <c r="E43"/>
  <c r="F21"/>
  <c r="E39"/>
  <c r="C21"/>
  <c r="F39"/>
  <c r="D31"/>
  <c r="C35"/>
  <c r="C27"/>
  <c r="E31"/>
  <c r="D39"/>
  <c r="E23"/>
  <c r="C31"/>
  <c r="F29"/>
  <c r="D23"/>
  <c r="C33"/>
  <c r="E29"/>
  <c r="C43"/>
  <c r="C39"/>
  <c r="E27"/>
  <c r="F43"/>
  <c r="C23"/>
  <c r="F31"/>
  <c r="D37"/>
  <c r="D41"/>
  <c r="F27"/>
  <c r="D33"/>
  <c r="E35"/>
  <c r="C45"/>
  <c r="F41"/>
  <c r="E37"/>
  <c r="D19"/>
  <c r="C25"/>
</calcChain>
</file>

<file path=xl/sharedStrings.xml><?xml version="1.0" encoding="utf-8"?>
<sst xmlns="http://schemas.openxmlformats.org/spreadsheetml/2006/main" count="758" uniqueCount="147">
  <si>
    <t>MAJOR</t>
  </si>
  <si>
    <t>Key</t>
  </si>
  <si>
    <t>C</t>
  </si>
  <si>
    <t>Db</t>
  </si>
  <si>
    <t>D</t>
  </si>
  <si>
    <t>Eb</t>
  </si>
  <si>
    <t>E</t>
  </si>
  <si>
    <t>F</t>
  </si>
  <si>
    <t>Gb</t>
  </si>
  <si>
    <t>G</t>
  </si>
  <si>
    <t>Ab</t>
  </si>
  <si>
    <t>A</t>
  </si>
  <si>
    <t>Bb</t>
  </si>
  <si>
    <t>B</t>
  </si>
  <si>
    <t>MINOR</t>
  </si>
  <si>
    <t>KEY</t>
  </si>
  <si>
    <t>bVI</t>
  </si>
  <si>
    <t>Cm</t>
  </si>
  <si>
    <t>Dbm</t>
  </si>
  <si>
    <t>Dm</t>
  </si>
  <si>
    <t>Ebm</t>
  </si>
  <si>
    <t>Em</t>
  </si>
  <si>
    <t>Fm</t>
  </si>
  <si>
    <t>F#m</t>
  </si>
  <si>
    <t>Gm</t>
  </si>
  <si>
    <t>Abm</t>
  </si>
  <si>
    <t>Am</t>
  </si>
  <si>
    <t>Bbm</t>
  </si>
  <si>
    <t>Bm</t>
  </si>
  <si>
    <t>KEYS:</t>
  </si>
  <si>
    <t> KEYS:</t>
  </si>
  <si>
    <t>  viio</t>
  </si>
  <si>
    <t>  vi</t>
  </si>
  <si>
    <t>V</t>
  </si>
  <si>
    <t>  iii</t>
  </si>
  <si>
    <t>  ii</t>
  </si>
  <si>
    <t xml:space="preserve"> I</t>
  </si>
  <si>
    <t>  bIII</t>
  </si>
  <si>
    <t>  bVI</t>
  </si>
  <si>
    <t>bVII</t>
  </si>
  <si>
    <t xml:space="preserve"> v (minor)</t>
  </si>
  <si>
    <t xml:space="preserve"> iv</t>
  </si>
  <si>
    <t xml:space="preserve"> bIII</t>
  </si>
  <si>
    <t xml:space="preserve"> iio</t>
  </si>
  <si>
    <t xml:space="preserve"> i</t>
  </si>
  <si>
    <t>  bVII</t>
  </si>
  <si>
    <t>  IV</t>
  </si>
  <si>
    <t>  V (major)</t>
  </si>
  <si>
    <t xml:space="preserve"> Am</t>
  </si>
  <si>
    <t>  Bdim</t>
  </si>
  <si>
    <t>  Ab</t>
  </si>
  <si>
    <t xml:space="preserve"> Bb</t>
  </si>
  <si>
    <t xml:space="preserve"> Ab</t>
  </si>
  <si>
    <t>Cdim</t>
  </si>
  <si>
    <t xml:space="preserve"> E</t>
  </si>
  <si>
    <t xml:space="preserve"> D</t>
  </si>
  <si>
    <t xml:space="preserve"> G</t>
  </si>
  <si>
    <t xml:space="preserve"> A</t>
  </si>
  <si>
    <t xml:space="preserve"> Bm</t>
  </si>
  <si>
    <t>C#dim</t>
  </si>
  <si>
    <t xml:space="preserve"> C</t>
  </si>
  <si>
    <t>Ddim</t>
  </si>
  <si>
    <t xml:space="preserve"> B</t>
  </si>
  <si>
    <t xml:space="preserve"> Db</t>
  </si>
  <si>
    <t>G#m</t>
  </si>
  <si>
    <t xml:space="preserve"> F</t>
  </si>
  <si>
    <t xml:space="preserve"> Gb</t>
  </si>
  <si>
    <t>C#m</t>
  </si>
  <si>
    <t xml:space="preserve"> Eb</t>
  </si>
  <si>
    <t>D#m</t>
  </si>
  <si>
    <t>Cb</t>
  </si>
  <si>
    <t>F#</t>
  </si>
  <si>
    <t>Edim</t>
  </si>
  <si>
    <t>Fdim</t>
  </si>
  <si>
    <t>F#dim</t>
  </si>
  <si>
    <t>Gdim</t>
  </si>
  <si>
    <t>G#dim</t>
  </si>
  <si>
    <t>Adim</t>
  </si>
  <si>
    <t>A#dim</t>
  </si>
  <si>
    <t>D#dim</t>
  </si>
  <si>
    <t>Bdim</t>
  </si>
  <si>
    <t>Bbdim</t>
  </si>
  <si>
    <t>Ebdim</t>
  </si>
  <si>
    <t>Gbm</t>
  </si>
  <si>
    <t>C#</t>
  </si>
  <si>
    <t>I - V7 - I</t>
  </si>
  <si>
    <t>Enter KEY ==&gt;</t>
  </si>
  <si>
    <t>I - V [IV - I/3 - ii7] - I</t>
  </si>
  <si>
    <t>I -  ii7 -V7 - I</t>
  </si>
  <si>
    <t>I -  ii7 - I/5 - V - I</t>
  </si>
  <si>
    <t>I -  IV - V [IV/6 - V/7 ]- I</t>
  </si>
  <si>
    <t>I -  vi - IV - I</t>
  </si>
  <si>
    <t>Sample Progression</t>
  </si>
  <si>
    <t xml:space="preserve">   </t>
  </si>
  <si>
    <t>vi</t>
  </si>
  <si>
    <t xml:space="preserve"> ii</t>
  </si>
  <si>
    <t xml:space="preserve"> iii</t>
  </si>
  <si>
    <t xml:space="preserve"> V</t>
  </si>
  <si>
    <t xml:space="preserve"> viio</t>
  </si>
  <si>
    <t>bIII</t>
  </si>
  <si>
    <t xml:space="preserve"> bVI</t>
  </si>
  <si>
    <t>Octave </t>
  </si>
  <si>
    <t>Note Numbers</t>
  </si>
  <si>
    <t>D#</t>
  </si>
  <si>
    <t>G#</t>
  </si>
  <si>
    <t>A#</t>
  </si>
  <si>
    <t>(root+4 semi)</t>
  </si>
  <si>
    <t>(root+7 semi)</t>
  </si>
  <si>
    <t>Chord</t>
  </si>
  <si>
    <t>root</t>
  </si>
  <si>
    <t>set functin to transpose chords by octave</t>
  </si>
  <si>
    <t>(root+3 semi)</t>
  </si>
  <si>
    <t>set option to view notes in scale chosen</t>
  </si>
  <si>
    <t xml:space="preserve"> Maj</t>
  </si>
  <si>
    <t>m</t>
  </si>
  <si>
    <t>m9</t>
  </si>
  <si>
    <t xml:space="preserve"> Maj7</t>
  </si>
  <si>
    <t>aug</t>
  </si>
  <si>
    <t>dim</t>
  </si>
  <si>
    <t>add9</t>
  </si>
  <si>
    <t>add2</t>
  </si>
  <si>
    <t>sus4</t>
  </si>
  <si>
    <t>sus2</t>
  </si>
  <si>
    <t>Inv 1</t>
  </si>
  <si>
    <t>Inv 2</t>
  </si>
  <si>
    <t>**slash chord with 3rd of the chord as root</t>
  </si>
  <si>
    <t>**slash chord with 5th of the chord as root</t>
  </si>
  <si>
    <t>**slash chord with 3rd of the chord as root also (Em#5)</t>
  </si>
  <si>
    <t>**slash chord with 5th of the chord as root (G6-5sus4)</t>
  </si>
  <si>
    <t>(root+2 semi)</t>
  </si>
  <si>
    <t>(root-8 semi)</t>
  </si>
  <si>
    <t>(root-5 semi)</t>
  </si>
  <si>
    <t>(root+11 semi)</t>
  </si>
  <si>
    <t>(root+8 semi)</t>
  </si>
  <si>
    <t>(root+6 semi)</t>
  </si>
  <si>
    <t>(root+10 semi)</t>
  </si>
  <si>
    <t>(root+14 semi)</t>
  </si>
  <si>
    <t>(root+9 semi)</t>
  </si>
  <si>
    <t>m7</t>
  </si>
  <si>
    <t>m7b5</t>
  </si>
  <si>
    <t>(root+5 semi)</t>
  </si>
  <si>
    <t>add6 (C6)</t>
  </si>
  <si>
    <t>add6  (C6)</t>
  </si>
  <si>
    <t>(root+ 3 semi)</t>
  </si>
  <si>
    <t>(root+ 6 semi)</t>
  </si>
  <si>
    <t>Enter Root as cell #:</t>
  </si>
  <si>
    <t>Enter Key as Cell #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</si>
</sst>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Adobe Gothic Std B"/>
      <family val="2"/>
      <charset val="128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333333"/>
      <name val="Trebuchet MS"/>
      <family val="2"/>
    </font>
    <font>
      <sz val="9"/>
      <color rgb="FF2E8B57"/>
      <name val="Courier New"/>
      <family val="3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3BFE4"/>
        <bgColor indexed="64"/>
      </patternFill>
    </fill>
    <fill>
      <patternFill patternType="solid">
        <fgColor rgb="FFBCD8ED"/>
        <bgColor indexed="64"/>
      </patternFill>
    </fill>
    <fill>
      <patternFill patternType="solid">
        <fgColor rgb="FFD6E6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0" fillId="0" borderId="0" xfId="0" applyBorder="1"/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9" fillId="6" borderId="3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9" fillId="5" borderId="4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 wrapText="1"/>
    </xf>
    <xf numFmtId="0" fontId="9" fillId="5" borderId="8" xfId="0" applyFont="1" applyFill="1" applyBorder="1" applyAlignment="1">
      <alignment horizontal="center" wrapText="1"/>
    </xf>
    <xf numFmtId="0" fontId="8" fillId="0" borderId="0" xfId="0" applyFont="1" applyAlignment="1">
      <alignment horizontal="left" wrapText="1"/>
    </xf>
    <xf numFmtId="0" fontId="0" fillId="0" borderId="11" xfId="0" applyBorder="1"/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8" borderId="14" xfId="0" applyFill="1" applyBorder="1" applyAlignment="1">
      <alignment horizontal="right"/>
    </xf>
    <xf numFmtId="0" fontId="0" fillId="8" borderId="0" xfId="0" applyFill="1" applyBorder="1" applyAlignment="1">
      <alignment horizontal="left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15" xfId="0" applyBorder="1"/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4" xfId="0" applyFill="1" applyBorder="1" applyAlignment="1">
      <alignment horizontal="right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4" xfId="0" applyBorder="1"/>
    <xf numFmtId="0" fontId="0" fillId="8" borderId="0" xfId="0" applyFill="1" applyBorder="1" applyAlignment="1">
      <alignment horizontal="center"/>
    </xf>
    <xf numFmtId="0" fontId="0" fillId="8" borderId="0" xfId="0" applyFill="1" applyBorder="1"/>
    <xf numFmtId="0" fontId="0" fillId="8" borderId="16" xfId="0" applyFill="1" applyBorder="1" applyAlignment="1">
      <alignment horizontal="right"/>
    </xf>
    <xf numFmtId="0" fontId="0" fillId="8" borderId="17" xfId="0" applyFill="1" applyBorder="1" applyAlignment="1">
      <alignment horizontal="left" vertical="center"/>
    </xf>
    <xf numFmtId="0" fontId="0" fillId="8" borderId="17" xfId="0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3" borderId="14" xfId="0" applyFill="1" applyBorder="1" applyAlignment="1">
      <alignment horizontal="right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9" borderId="14" xfId="0" applyFill="1" applyBorder="1" applyAlignment="1">
      <alignment horizontal="right"/>
    </xf>
    <xf numFmtId="0" fontId="0" fillId="3" borderId="0" xfId="0" applyFill="1" applyBorder="1"/>
    <xf numFmtId="0" fontId="0" fillId="3" borderId="16" xfId="0" applyFill="1" applyBorder="1" applyAlignment="1">
      <alignment horizontal="right"/>
    </xf>
    <xf numFmtId="0" fontId="0" fillId="3" borderId="17" xfId="0" applyFill="1" applyBorder="1" applyAlignment="1">
      <alignment horizontal="left" vertical="center"/>
    </xf>
    <xf numFmtId="0" fontId="0" fillId="3" borderId="17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3" borderId="15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0" borderId="14" xfId="0" applyFill="1" applyBorder="1" applyAlignment="1">
      <alignment horizontal="right"/>
    </xf>
    <xf numFmtId="0" fontId="0" fillId="10" borderId="0" xfId="0" applyFill="1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0" xfId="0" applyFill="1" applyBorder="1"/>
    <xf numFmtId="0" fontId="0" fillId="10" borderId="16" xfId="0" applyFill="1" applyBorder="1" applyAlignment="1">
      <alignment horizontal="right"/>
    </xf>
    <xf numFmtId="0" fontId="0" fillId="10" borderId="17" xfId="0" applyFill="1" applyBorder="1" applyAlignment="1">
      <alignment horizontal="left" vertical="center"/>
    </xf>
    <xf numFmtId="0" fontId="0" fillId="10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left"/>
    </xf>
    <xf numFmtId="0" fontId="0" fillId="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2"/>
  <sheetViews>
    <sheetView zoomScale="70" zoomScaleNormal="70" workbookViewId="0">
      <selection activeCell="A48" sqref="A48:N77"/>
    </sheetView>
  </sheetViews>
  <sheetFormatPr defaultRowHeight="15"/>
  <cols>
    <col min="2" max="2" width="12" bestFit="1" customWidth="1"/>
    <col min="3" max="3" width="11.7109375" bestFit="1" customWidth="1"/>
    <col min="4" max="4" width="10" bestFit="1" customWidth="1"/>
    <col min="11" max="11" width="6.5703125" bestFit="1" customWidth="1"/>
    <col min="12" max="12" width="7.85546875" customWidth="1"/>
    <col min="13" max="13" width="6.5703125" bestFit="1" customWidth="1"/>
    <col min="14" max="14" width="7.85546875" bestFit="1" customWidth="1"/>
    <col min="15" max="15" width="25.7109375" bestFit="1" customWidth="1"/>
    <col min="16" max="16" width="82" customWidth="1"/>
    <col min="17" max="17" width="39.28515625" customWidth="1"/>
    <col min="18" max="18" width="33" bestFit="1" customWidth="1"/>
    <col min="19" max="19" width="36.85546875" customWidth="1"/>
    <col min="20" max="20" width="32" bestFit="1" customWidth="1"/>
    <col min="21" max="21" width="33" bestFit="1" customWidth="1"/>
    <col min="22" max="22" width="41.5703125" customWidth="1"/>
    <col min="23" max="23" width="31.28515625" customWidth="1"/>
    <col min="24" max="24" width="39" bestFit="1" customWidth="1"/>
    <col min="25" max="25" width="31.7109375" bestFit="1" customWidth="1"/>
    <col min="26" max="26" width="37.42578125" bestFit="1" customWidth="1"/>
    <col min="27" max="27" width="34.85546875" bestFit="1" customWidth="1"/>
  </cols>
  <sheetData>
    <row r="1" spans="1:33">
      <c r="A1" s="1" t="s">
        <v>0</v>
      </c>
      <c r="B1" s="1" t="s">
        <v>30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3" ht="29.25" customHeight="1">
      <c r="A2" s="7" t="s">
        <v>1</v>
      </c>
      <c r="B2" s="7" t="s">
        <v>36</v>
      </c>
      <c r="C2" s="7" t="s">
        <v>35</v>
      </c>
      <c r="D2" s="7" t="s">
        <v>34</v>
      </c>
      <c r="E2" s="7" t="s">
        <v>46</v>
      </c>
      <c r="F2" s="7" t="s">
        <v>33</v>
      </c>
      <c r="G2" s="7" t="s">
        <v>32</v>
      </c>
      <c r="H2" s="7" t="s">
        <v>31</v>
      </c>
      <c r="I2" s="7" t="s">
        <v>37</v>
      </c>
      <c r="J2" s="7" t="s">
        <v>38</v>
      </c>
      <c r="K2" s="7" t="s">
        <v>39</v>
      </c>
      <c r="L2" s="1"/>
      <c r="M2" s="1"/>
    </row>
    <row r="3" spans="1:33" ht="39" customHeight="1">
      <c r="A3" s="7" t="s">
        <v>2</v>
      </c>
      <c r="B3" s="6" t="s">
        <v>2</v>
      </c>
      <c r="C3" s="6" t="s">
        <v>19</v>
      </c>
      <c r="D3" s="6" t="s">
        <v>21</v>
      </c>
      <c r="E3" s="6" t="s">
        <v>7</v>
      </c>
      <c r="F3" s="6" t="s">
        <v>9</v>
      </c>
      <c r="G3" s="6" t="s">
        <v>48</v>
      </c>
      <c r="H3" s="6" t="s">
        <v>49</v>
      </c>
      <c r="I3" s="6" t="s">
        <v>5</v>
      </c>
      <c r="J3" s="6" t="s">
        <v>50</v>
      </c>
      <c r="K3" s="6" t="s">
        <v>51</v>
      </c>
      <c r="L3" s="1"/>
      <c r="M3" s="1"/>
      <c r="O3" s="12"/>
      <c r="P3" s="13" t="str">
        <f>A3</f>
        <v>C</v>
      </c>
      <c r="Q3" s="13" t="str">
        <f ca="1">INDIRECT("A"&amp;COLUMN()-13)</f>
        <v>Db</v>
      </c>
      <c r="R3" s="13" t="str">
        <f ca="1">INDIRECT("A"&amp;COLUMN()-13)</f>
        <v>D</v>
      </c>
      <c r="S3" s="13" t="str">
        <f ca="1">INDIRECT("A"&amp;COLUMN()-13)</f>
        <v>Eb</v>
      </c>
      <c r="T3" s="13" t="str">
        <f ca="1">INDIRECT("A"&amp;COLUMN()-13)</f>
        <v>E</v>
      </c>
      <c r="U3" s="13" t="str">
        <f ca="1">INDIRECT("A"&amp;COLUMN()-13)</f>
        <v>F</v>
      </c>
      <c r="V3" s="13" t="str">
        <f ca="1">INDIRECT("A"&amp;COLUMN()-13)</f>
        <v>Gb</v>
      </c>
      <c r="W3" s="13" t="str">
        <f ca="1">INDIRECT("A"&amp;COLUMN()-13)</f>
        <v>G</v>
      </c>
      <c r="X3" s="13" t="str">
        <f ca="1">INDIRECT("A"&amp;COLUMN()-13)</f>
        <v>Ab</v>
      </c>
      <c r="Y3" s="13" t="str">
        <f ca="1">INDIRECT("A"&amp;COLUMN()-13)</f>
        <v>A</v>
      </c>
      <c r="Z3" s="13" t="str">
        <f ca="1">INDIRECT("A"&amp;COLUMN()-13)</f>
        <v>Bb</v>
      </c>
      <c r="AA3" s="13" t="str">
        <f ca="1">INDIRECT("A"&amp;COLUMN()-13)</f>
        <v>B</v>
      </c>
      <c r="AB3" s="14"/>
    </row>
    <row r="4" spans="1:33" ht="33" customHeight="1">
      <c r="A4" s="7" t="s">
        <v>3</v>
      </c>
      <c r="B4" s="6" t="s">
        <v>3</v>
      </c>
      <c r="C4" s="6" t="s">
        <v>20</v>
      </c>
      <c r="D4" s="6" t="s">
        <v>22</v>
      </c>
      <c r="E4" s="6" t="s">
        <v>8</v>
      </c>
      <c r="F4" s="6" t="s">
        <v>52</v>
      </c>
      <c r="G4" s="6" t="s">
        <v>27</v>
      </c>
      <c r="H4" s="6" t="s">
        <v>53</v>
      </c>
      <c r="I4" s="6" t="s">
        <v>54</v>
      </c>
      <c r="J4" s="6" t="s">
        <v>11</v>
      </c>
      <c r="K4" s="6" t="s">
        <v>13</v>
      </c>
      <c r="L4" s="1"/>
      <c r="M4" s="1"/>
      <c r="O4" s="11" t="s">
        <v>92</v>
      </c>
      <c r="P4" s="11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33" ht="33" customHeight="1">
      <c r="A5" s="7" t="s">
        <v>4</v>
      </c>
      <c r="B5" s="6" t="s">
        <v>55</v>
      </c>
      <c r="C5" s="6" t="s">
        <v>21</v>
      </c>
      <c r="D5" s="6" t="s">
        <v>23</v>
      </c>
      <c r="E5" s="6" t="s">
        <v>56</v>
      </c>
      <c r="F5" s="6" t="s">
        <v>57</v>
      </c>
      <c r="G5" s="6" t="s">
        <v>58</v>
      </c>
      <c r="H5" s="6" t="s">
        <v>59</v>
      </c>
      <c r="I5" s="6" t="s">
        <v>7</v>
      </c>
      <c r="J5" s="6" t="s">
        <v>12</v>
      </c>
      <c r="K5" s="6" t="s">
        <v>60</v>
      </c>
      <c r="L5" s="1"/>
      <c r="M5" s="1"/>
      <c r="O5" s="11" t="s">
        <v>85</v>
      </c>
      <c r="P5" s="11" t="str">
        <f>CONCATENATE(C19,"  - ",C23,"7 - ", C19)</f>
        <v>C  - G7 - C</v>
      </c>
      <c r="Q5" s="11" t="str">
        <f>CONCATENATE(D19,"  - ",D23,"7 - ", D19)</f>
        <v>Db  -  Ab7 - Db</v>
      </c>
      <c r="R5" s="11" t="str">
        <f t="shared" ref="R5:Y5" si="0">CONCATENATE(E19,"  - ",E23,"7 - ", E19)</f>
        <v xml:space="preserve"> D  -  A7 -  D</v>
      </c>
      <c r="S5" s="11" t="str">
        <f t="shared" si="0"/>
        <v>Eb  - Bb7 - Eb</v>
      </c>
      <c r="T5" s="11" t="str">
        <f t="shared" si="0"/>
        <v>E  -  B7 - E</v>
      </c>
      <c r="U5" s="11" t="str">
        <f t="shared" si="0"/>
        <v xml:space="preserve"> F  - C7 -  F</v>
      </c>
      <c r="V5" s="11" t="str">
        <f t="shared" si="0"/>
        <v xml:space="preserve"> Gb  - Db7 -  Gb</v>
      </c>
      <c r="W5" s="11" t="str">
        <f t="shared" si="0"/>
        <v>G  - D7 - G</v>
      </c>
      <c r="X5" s="11" t="str">
        <f t="shared" si="0"/>
        <v>Ab  - Eb7 - Ab</v>
      </c>
      <c r="Y5" s="11" t="str">
        <f t="shared" si="0"/>
        <v xml:space="preserve"> A  - E7 -  A</v>
      </c>
      <c r="Z5" s="11" t="str">
        <f t="shared" ref="Z5" si="1">CONCATENATE(M19,"  - ",M23,"7 - ", M19)</f>
        <v>Bb  - F7 - Bb</v>
      </c>
      <c r="AA5" s="11" t="str">
        <f t="shared" ref="AA5" si="2">CONCATENATE(N19,"  - ",N23,"7 - ", N19)</f>
        <v xml:space="preserve"> B  - F#7 -  B</v>
      </c>
      <c r="AF5" s="10"/>
      <c r="AG5" s="10"/>
    </row>
    <row r="6" spans="1:33" ht="27.75" customHeight="1">
      <c r="A6" s="7" t="s">
        <v>5</v>
      </c>
      <c r="B6" s="6" t="s">
        <v>5</v>
      </c>
      <c r="C6" s="6" t="s">
        <v>22</v>
      </c>
      <c r="D6" s="6" t="s">
        <v>24</v>
      </c>
      <c r="E6" s="6" t="s">
        <v>10</v>
      </c>
      <c r="F6" s="6" t="s">
        <v>12</v>
      </c>
      <c r="G6" s="6" t="s">
        <v>17</v>
      </c>
      <c r="H6" s="6" t="s">
        <v>61</v>
      </c>
      <c r="I6" s="6" t="s">
        <v>8</v>
      </c>
      <c r="J6" s="6" t="s">
        <v>62</v>
      </c>
      <c r="K6" s="6" t="s">
        <v>63</v>
      </c>
      <c r="L6" s="1"/>
      <c r="M6" s="1"/>
      <c r="O6" s="11" t="s">
        <v>87</v>
      </c>
      <c r="P6" s="11" t="str">
        <f>CONCATENATE(C19, " - ", C23, " - [ ", C22, " - ", C19,"/3", " - ",C20,"7", " ] - ",C19)</f>
        <v>C - G - [ F - C/3 - Dm7 ] - C</v>
      </c>
      <c r="Q6" s="11" t="str">
        <f t="shared" ref="Q6:AA6" si="3">CONCATENATE(D19, " - ", D23, " - [ ", D22, " - ", D19,"/3", " - ",D20,"7", " ] - ",D19)</f>
        <v>Db -  Ab - [ Gb - Db/3 - Ebm7 ] - Db</v>
      </c>
      <c r="R6" s="11" t="str">
        <f t="shared" si="3"/>
        <v xml:space="preserve"> D -  A - [  G -  D/3 - Em7 ] -  D</v>
      </c>
      <c r="S6" s="11" t="str">
        <f t="shared" si="3"/>
        <v>Eb - Bb - [ Ab - Eb/3 - Fm7 ] - Eb</v>
      </c>
      <c r="T6" s="11" t="str">
        <f t="shared" si="3"/>
        <v>E -  B - [  A - E/3 - F#m7 ] - E</v>
      </c>
      <c r="U6" s="11" t="str">
        <f t="shared" si="3"/>
        <v xml:space="preserve"> F - C - [ Bb -  F/3 - Gm7 ] -  F</v>
      </c>
      <c r="V6" s="11" t="str">
        <f t="shared" si="3"/>
        <v xml:space="preserve"> Gb - Db - [ Cb -  Gb/3 - Abm7 ] -  Gb</v>
      </c>
      <c r="W6" s="11" t="str">
        <f t="shared" si="3"/>
        <v>G - D - [ C - G/3 - Am7 ] - G</v>
      </c>
      <c r="X6" s="11" t="str">
        <f t="shared" si="3"/>
        <v>Ab - Eb - [ Db - Ab/3 - Bbm7 ] - Ab</v>
      </c>
      <c r="Y6" s="11" t="str">
        <f t="shared" si="3"/>
        <v xml:space="preserve"> A - E - [ D -  A/3 - Bm7 ] -  A</v>
      </c>
      <c r="Z6" s="11" t="str">
        <f t="shared" si="3"/>
        <v>Bb - F - [ Eb - Bb/3 - Bbm7 ] - Bb</v>
      </c>
      <c r="AA6" s="11" t="str">
        <f t="shared" si="3"/>
        <v xml:space="preserve"> B - F# - [  E -  B/3 - C#m7 ] -  B</v>
      </c>
    </row>
    <row r="7" spans="1:33" ht="23.25" customHeight="1">
      <c r="A7" s="7" t="s">
        <v>6</v>
      </c>
      <c r="B7" s="6" t="s">
        <v>6</v>
      </c>
      <c r="C7" s="6" t="s">
        <v>23</v>
      </c>
      <c r="D7" s="6" t="s">
        <v>64</v>
      </c>
      <c r="E7" s="6" t="s">
        <v>57</v>
      </c>
      <c r="F7" s="6" t="s">
        <v>62</v>
      </c>
      <c r="G7" s="6" t="s">
        <v>67</v>
      </c>
      <c r="H7" s="6" t="s">
        <v>79</v>
      </c>
      <c r="I7" s="6" t="s">
        <v>56</v>
      </c>
      <c r="J7" s="6" t="s">
        <v>60</v>
      </c>
      <c r="K7" s="6" t="s">
        <v>55</v>
      </c>
      <c r="L7" s="1"/>
      <c r="M7" s="1"/>
      <c r="O7" s="11" t="s">
        <v>88</v>
      </c>
      <c r="P7" s="11" t="str">
        <f>CONCATENATE(C19," - ",C20,"7"," - ",C23,"7 - ",C19)</f>
        <v>C - Dm7 - G7 - C</v>
      </c>
      <c r="Q7" s="11" t="str">
        <f t="shared" ref="Q7:AA7" si="4">CONCATENATE(D19," - ",D20,"7"," - ",D23,"7 - ",D19)</f>
        <v>Db - Ebm7 -  Ab7 - Db</v>
      </c>
      <c r="R7" s="11" t="str">
        <f t="shared" si="4"/>
        <v xml:space="preserve"> D - Em7 -  A7 -  D</v>
      </c>
      <c r="S7" s="11" t="str">
        <f t="shared" si="4"/>
        <v>Eb - Fm7 - Bb7 - Eb</v>
      </c>
      <c r="T7" s="11" t="str">
        <f t="shared" si="4"/>
        <v>E - F#m7 -  B7 - E</v>
      </c>
      <c r="U7" s="11" t="str">
        <f t="shared" si="4"/>
        <v xml:space="preserve"> F - Gm7 - C7 -  F</v>
      </c>
      <c r="V7" s="11" t="str">
        <f t="shared" si="4"/>
        <v xml:space="preserve"> Gb - Abm7 - Db7 -  Gb</v>
      </c>
      <c r="W7" s="11" t="str">
        <f t="shared" si="4"/>
        <v>G - Am7 - D7 - G</v>
      </c>
      <c r="X7" s="11" t="str">
        <f t="shared" si="4"/>
        <v>Ab - Bbm7 - Eb7 - Ab</v>
      </c>
      <c r="Y7" s="11" t="str">
        <f t="shared" si="4"/>
        <v xml:space="preserve"> A - Bm7 - E7 -  A</v>
      </c>
      <c r="Z7" s="11" t="str">
        <f t="shared" si="4"/>
        <v>Bb - Bbm7 - F7 - Bb</v>
      </c>
      <c r="AA7" s="11" t="str">
        <f t="shared" si="4"/>
        <v xml:space="preserve"> B - C#m7 - F#7 -  B</v>
      </c>
    </row>
    <row r="8" spans="1:33" ht="28.5" customHeight="1">
      <c r="A8" s="7" t="s">
        <v>7</v>
      </c>
      <c r="B8" s="6" t="s">
        <v>65</v>
      </c>
      <c r="C8" s="6" t="s">
        <v>24</v>
      </c>
      <c r="D8" s="6" t="s">
        <v>26</v>
      </c>
      <c r="E8" s="6" t="s">
        <v>12</v>
      </c>
      <c r="F8" s="6" t="s">
        <v>2</v>
      </c>
      <c r="G8" s="6" t="s">
        <v>19</v>
      </c>
      <c r="H8" s="6" t="s">
        <v>72</v>
      </c>
      <c r="I8" s="6" t="s">
        <v>10</v>
      </c>
      <c r="J8" s="6" t="s">
        <v>3</v>
      </c>
      <c r="K8" s="6" t="s">
        <v>5</v>
      </c>
      <c r="L8" s="1"/>
      <c r="M8" s="1"/>
      <c r="O8" s="11" t="s">
        <v>89</v>
      </c>
      <c r="P8" s="11" t="str">
        <f>CONCATENATE(C19," - ",C20,"7"," - ",C19,"/5 - ",C23," - ",C19)</f>
        <v>C - Dm7 - C/5 - G - C</v>
      </c>
      <c r="Q8" s="11" t="str">
        <f t="shared" ref="Q8:AA8" si="5">CONCATENATE(D19," - ",D20,"7"," - ",D19,"/5 - ",D23," - ",D19)</f>
        <v>Db - Ebm7 - Db/5 -  Ab - Db</v>
      </c>
      <c r="R8" s="11" t="str">
        <f t="shared" si="5"/>
        <v xml:space="preserve"> D - Em7 -  D/5 -  A -  D</v>
      </c>
      <c r="S8" s="11" t="str">
        <f t="shared" si="5"/>
        <v>Eb - Fm7 - Eb/5 - Bb - Eb</v>
      </c>
      <c r="T8" s="11" t="str">
        <f t="shared" si="5"/>
        <v>E - F#m7 - E/5 -  B - E</v>
      </c>
      <c r="U8" s="11" t="str">
        <f t="shared" si="5"/>
        <v xml:space="preserve"> F - Gm7 -  F/5 - C -  F</v>
      </c>
      <c r="V8" s="11" t="str">
        <f t="shared" si="5"/>
        <v xml:space="preserve"> Gb - Abm7 -  Gb/5 - Db -  Gb</v>
      </c>
      <c r="W8" s="11" t="str">
        <f t="shared" si="5"/>
        <v>G - Am7 - G/5 - D - G</v>
      </c>
      <c r="X8" s="11" t="str">
        <f t="shared" si="5"/>
        <v>Ab - Bbm7 - Ab/5 - Eb - Ab</v>
      </c>
      <c r="Y8" s="11" t="str">
        <f t="shared" si="5"/>
        <v xml:space="preserve"> A - Bm7 -  A/5 - E -  A</v>
      </c>
      <c r="Z8" s="11" t="str">
        <f t="shared" si="5"/>
        <v>Bb - Bbm7 - Bb/5 - F - Bb</v>
      </c>
      <c r="AA8" s="11" t="str">
        <f t="shared" si="5"/>
        <v xml:space="preserve"> B - C#m7 -  B/5 - F# -  B</v>
      </c>
    </row>
    <row r="9" spans="1:33" ht="27" customHeight="1">
      <c r="A9" s="7" t="s">
        <v>8</v>
      </c>
      <c r="B9" s="6" t="s">
        <v>66</v>
      </c>
      <c r="C9" s="6" t="s">
        <v>25</v>
      </c>
      <c r="D9" s="6" t="s">
        <v>27</v>
      </c>
      <c r="E9" s="6" t="s">
        <v>70</v>
      </c>
      <c r="F9" s="6" t="s">
        <v>3</v>
      </c>
      <c r="G9" s="6" t="s">
        <v>20</v>
      </c>
      <c r="H9" s="6" t="s">
        <v>73</v>
      </c>
      <c r="I9" s="6" t="s">
        <v>11</v>
      </c>
      <c r="J9" s="6" t="s">
        <v>4</v>
      </c>
      <c r="K9" s="6" t="s">
        <v>6</v>
      </c>
      <c r="L9" s="1"/>
      <c r="M9" s="1"/>
      <c r="O9" s="11" t="s">
        <v>90</v>
      </c>
      <c r="P9" s="11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33" ht="25.5" customHeight="1">
      <c r="A10" s="7" t="s">
        <v>9</v>
      </c>
      <c r="B10" s="6" t="s">
        <v>9</v>
      </c>
      <c r="C10" s="6" t="s">
        <v>26</v>
      </c>
      <c r="D10" s="6" t="s">
        <v>28</v>
      </c>
      <c r="E10" s="6" t="s">
        <v>2</v>
      </c>
      <c r="F10" s="6" t="s">
        <v>4</v>
      </c>
      <c r="G10" s="6" t="s">
        <v>21</v>
      </c>
      <c r="H10" s="6" t="s">
        <v>74</v>
      </c>
      <c r="I10" s="6" t="s">
        <v>12</v>
      </c>
      <c r="J10" s="6" t="s">
        <v>68</v>
      </c>
      <c r="K10" s="6" t="s">
        <v>7</v>
      </c>
      <c r="L10" s="1"/>
      <c r="M10" s="1"/>
      <c r="O10" s="11" t="s">
        <v>91</v>
      </c>
      <c r="P10" s="11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33" ht="24" customHeight="1">
      <c r="A11" s="7" t="s">
        <v>10</v>
      </c>
      <c r="B11" s="6" t="s">
        <v>10</v>
      </c>
      <c r="C11" s="6" t="s">
        <v>27</v>
      </c>
      <c r="D11" s="6" t="s">
        <v>17</v>
      </c>
      <c r="E11" s="6" t="s">
        <v>3</v>
      </c>
      <c r="F11" s="6" t="s">
        <v>5</v>
      </c>
      <c r="G11" s="6" t="s">
        <v>22</v>
      </c>
      <c r="H11" s="6" t="s">
        <v>75</v>
      </c>
      <c r="I11" s="6" t="s">
        <v>70</v>
      </c>
      <c r="J11" s="6" t="s">
        <v>6</v>
      </c>
      <c r="K11" s="6" t="s">
        <v>8</v>
      </c>
      <c r="L11" s="1"/>
      <c r="M11" s="1"/>
      <c r="O11" s="2"/>
      <c r="P11" s="2"/>
    </row>
    <row r="12" spans="1:33" ht="21.75" customHeight="1">
      <c r="A12" s="7" t="s">
        <v>11</v>
      </c>
      <c r="B12" s="6" t="s">
        <v>57</v>
      </c>
      <c r="C12" s="6" t="s">
        <v>28</v>
      </c>
      <c r="D12" s="6" t="s">
        <v>67</v>
      </c>
      <c r="E12" s="6" t="s">
        <v>4</v>
      </c>
      <c r="F12" s="6" t="s">
        <v>6</v>
      </c>
      <c r="G12" s="6" t="s">
        <v>23</v>
      </c>
      <c r="H12" s="6" t="s">
        <v>76</v>
      </c>
      <c r="I12" s="6" t="s">
        <v>2</v>
      </c>
      <c r="J12" s="6" t="s">
        <v>7</v>
      </c>
      <c r="K12" s="6" t="s">
        <v>9</v>
      </c>
      <c r="L12" s="1"/>
      <c r="M12" s="1"/>
      <c r="O12" s="2"/>
      <c r="P12" s="2"/>
      <c r="X12" s="2"/>
    </row>
    <row r="13" spans="1:33" ht="23.25" customHeight="1">
      <c r="A13" s="7" t="s">
        <v>12</v>
      </c>
      <c r="B13" s="6" t="s">
        <v>12</v>
      </c>
      <c r="C13" s="6" t="s">
        <v>27</v>
      </c>
      <c r="D13" s="6" t="s">
        <v>19</v>
      </c>
      <c r="E13" s="6" t="s">
        <v>5</v>
      </c>
      <c r="F13" s="6" t="s">
        <v>7</v>
      </c>
      <c r="G13" s="6" t="s">
        <v>24</v>
      </c>
      <c r="H13" s="6" t="s">
        <v>77</v>
      </c>
      <c r="I13" s="6" t="s">
        <v>3</v>
      </c>
      <c r="J13" s="6" t="s">
        <v>8</v>
      </c>
      <c r="K13" s="6" t="s">
        <v>10</v>
      </c>
      <c r="L13" s="1"/>
      <c r="M13" s="1"/>
      <c r="N13" t="s">
        <v>93</v>
      </c>
      <c r="O13" s="2"/>
      <c r="P13" s="2"/>
    </row>
    <row r="14" spans="1:33" ht="24" customHeight="1">
      <c r="A14" s="7" t="s">
        <v>13</v>
      </c>
      <c r="B14" s="6" t="s">
        <v>62</v>
      </c>
      <c r="C14" s="6" t="s">
        <v>67</v>
      </c>
      <c r="D14" s="6" t="s">
        <v>69</v>
      </c>
      <c r="E14" s="6" t="s">
        <v>54</v>
      </c>
      <c r="F14" s="6" t="s">
        <v>71</v>
      </c>
      <c r="G14" s="6" t="s">
        <v>64</v>
      </c>
      <c r="H14" s="6" t="s">
        <v>78</v>
      </c>
      <c r="I14" s="6" t="s">
        <v>4</v>
      </c>
      <c r="J14" s="6" t="s">
        <v>9</v>
      </c>
      <c r="K14" s="6" t="s">
        <v>11</v>
      </c>
      <c r="L14" s="1"/>
      <c r="M14" s="1"/>
      <c r="O14" s="2"/>
      <c r="P14" s="2"/>
    </row>
    <row r="15" spans="1:33" ht="53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2"/>
      <c r="P15" s="9" t="s">
        <v>86</v>
      </c>
      <c r="Q15" s="16"/>
    </row>
    <row r="16" spans="1:33">
      <c r="M16" s="1"/>
      <c r="P16" s="2"/>
    </row>
    <row r="17" spans="1:23" s="2" customFormat="1">
      <c r="M17" s="3"/>
    </row>
    <row r="18" spans="1:23" ht="25.5" customHeight="1">
      <c r="A18" s="1" t="s">
        <v>0</v>
      </c>
      <c r="B18" s="7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8</v>
      </c>
      <c r="J18" s="7" t="s">
        <v>9</v>
      </c>
      <c r="K18" s="7" t="s">
        <v>10</v>
      </c>
      <c r="L18" s="7" t="s">
        <v>11</v>
      </c>
      <c r="M18" s="7" t="s">
        <v>12</v>
      </c>
      <c r="N18" s="7" t="s">
        <v>13</v>
      </c>
      <c r="P18" s="11" t="s">
        <v>85</v>
      </c>
      <c r="Q18" s="15"/>
    </row>
    <row r="19" spans="1:23" ht="27" customHeight="1">
      <c r="A19" s="1" t="s">
        <v>30</v>
      </c>
      <c r="B19" s="7" t="s">
        <v>36</v>
      </c>
      <c r="C19" s="6" t="s">
        <v>2</v>
      </c>
      <c r="D19" s="6" t="s">
        <v>3</v>
      </c>
      <c r="E19" s="6" t="s">
        <v>55</v>
      </c>
      <c r="F19" s="6" t="s">
        <v>5</v>
      </c>
      <c r="G19" s="6" t="s">
        <v>6</v>
      </c>
      <c r="H19" s="6" t="s">
        <v>65</v>
      </c>
      <c r="I19" s="6" t="s">
        <v>66</v>
      </c>
      <c r="J19" s="6" t="s">
        <v>9</v>
      </c>
      <c r="K19" s="6" t="s">
        <v>10</v>
      </c>
      <c r="L19" s="6" t="s">
        <v>57</v>
      </c>
      <c r="M19" s="6" t="s">
        <v>12</v>
      </c>
      <c r="N19" s="6" t="s">
        <v>62</v>
      </c>
      <c r="P19" s="11" t="s">
        <v>87</v>
      </c>
      <c r="Q19" s="15"/>
    </row>
    <row r="20" spans="1:23" ht="27" customHeight="1">
      <c r="A20" s="1"/>
      <c r="B20" s="7" t="s">
        <v>95</v>
      </c>
      <c r="C20" s="6" t="s">
        <v>19</v>
      </c>
      <c r="D20" s="6" t="s">
        <v>20</v>
      </c>
      <c r="E20" s="6" t="s">
        <v>21</v>
      </c>
      <c r="F20" s="6" t="s">
        <v>22</v>
      </c>
      <c r="G20" s="6" t="s">
        <v>23</v>
      </c>
      <c r="H20" s="6" t="s">
        <v>24</v>
      </c>
      <c r="I20" s="6" t="s">
        <v>25</v>
      </c>
      <c r="J20" s="6" t="s">
        <v>26</v>
      </c>
      <c r="K20" s="6" t="s">
        <v>27</v>
      </c>
      <c r="L20" s="6" t="s">
        <v>28</v>
      </c>
      <c r="M20" s="6" t="s">
        <v>27</v>
      </c>
      <c r="N20" s="6" t="s">
        <v>67</v>
      </c>
      <c r="P20" s="11" t="s">
        <v>88</v>
      </c>
      <c r="Q20" s="15"/>
    </row>
    <row r="21" spans="1:23" ht="24.75" customHeight="1">
      <c r="A21" s="1"/>
      <c r="B21" s="7" t="s">
        <v>96</v>
      </c>
      <c r="C21" s="6" t="s">
        <v>21</v>
      </c>
      <c r="D21" s="6" t="s">
        <v>22</v>
      </c>
      <c r="E21" s="6" t="s">
        <v>23</v>
      </c>
      <c r="F21" s="6" t="s">
        <v>24</v>
      </c>
      <c r="G21" s="6" t="s">
        <v>64</v>
      </c>
      <c r="H21" s="6" t="s">
        <v>26</v>
      </c>
      <c r="I21" s="6" t="s">
        <v>27</v>
      </c>
      <c r="J21" s="6" t="s">
        <v>28</v>
      </c>
      <c r="K21" s="6" t="s">
        <v>17</v>
      </c>
      <c r="L21" s="6" t="s">
        <v>67</v>
      </c>
      <c r="M21" s="6" t="s">
        <v>19</v>
      </c>
      <c r="N21" s="6" t="s">
        <v>69</v>
      </c>
      <c r="P21" s="11" t="s">
        <v>89</v>
      </c>
      <c r="Q21" s="15"/>
    </row>
    <row r="22" spans="1:23" ht="27" customHeight="1">
      <c r="A22" s="1"/>
      <c r="B22" s="7" t="s">
        <v>46</v>
      </c>
      <c r="C22" s="6" t="s">
        <v>7</v>
      </c>
      <c r="D22" s="6" t="s">
        <v>8</v>
      </c>
      <c r="E22" s="6" t="s">
        <v>56</v>
      </c>
      <c r="F22" s="6" t="s">
        <v>10</v>
      </c>
      <c r="G22" s="6" t="s">
        <v>57</v>
      </c>
      <c r="H22" s="6" t="s">
        <v>12</v>
      </c>
      <c r="I22" s="6" t="s">
        <v>70</v>
      </c>
      <c r="J22" s="6" t="s">
        <v>2</v>
      </c>
      <c r="K22" s="6" t="s">
        <v>3</v>
      </c>
      <c r="L22" s="6" t="s">
        <v>4</v>
      </c>
      <c r="M22" s="6" t="s">
        <v>5</v>
      </c>
      <c r="N22" s="6" t="s">
        <v>54</v>
      </c>
      <c r="P22" s="11" t="s">
        <v>90</v>
      </c>
      <c r="Q22" s="15"/>
    </row>
    <row r="23" spans="1:23" ht="26.25" customHeight="1">
      <c r="A23" s="1"/>
      <c r="B23" s="7" t="s">
        <v>97</v>
      </c>
      <c r="C23" s="6" t="s">
        <v>9</v>
      </c>
      <c r="D23" s="6" t="s">
        <v>52</v>
      </c>
      <c r="E23" s="6" t="s">
        <v>57</v>
      </c>
      <c r="F23" s="6" t="s">
        <v>12</v>
      </c>
      <c r="G23" s="6" t="s">
        <v>62</v>
      </c>
      <c r="H23" s="6" t="s">
        <v>2</v>
      </c>
      <c r="I23" s="6" t="s">
        <v>3</v>
      </c>
      <c r="J23" s="6" t="s">
        <v>4</v>
      </c>
      <c r="K23" s="6" t="s">
        <v>5</v>
      </c>
      <c r="L23" s="6" t="s">
        <v>6</v>
      </c>
      <c r="M23" s="6" t="s">
        <v>7</v>
      </c>
      <c r="N23" s="6" t="s">
        <v>71</v>
      </c>
      <c r="P23" s="11" t="s">
        <v>91</v>
      </c>
      <c r="Q23" s="15"/>
    </row>
    <row r="24" spans="1:23" ht="24" customHeight="1">
      <c r="A24" s="1"/>
      <c r="B24" s="7" t="s">
        <v>94</v>
      </c>
      <c r="C24" s="6" t="s">
        <v>48</v>
      </c>
      <c r="D24" s="6" t="s">
        <v>27</v>
      </c>
      <c r="E24" s="6" t="s">
        <v>58</v>
      </c>
      <c r="F24" s="6" t="s">
        <v>17</v>
      </c>
      <c r="G24" s="6" t="s">
        <v>67</v>
      </c>
      <c r="H24" s="6" t="s">
        <v>19</v>
      </c>
      <c r="I24" s="6" t="s">
        <v>20</v>
      </c>
      <c r="J24" s="6" t="s">
        <v>21</v>
      </c>
      <c r="K24" s="6" t="s">
        <v>22</v>
      </c>
      <c r="L24" s="6" t="s">
        <v>23</v>
      </c>
      <c r="M24" s="6" t="s">
        <v>24</v>
      </c>
      <c r="N24" s="6" t="s">
        <v>64</v>
      </c>
    </row>
    <row r="25" spans="1:23" ht="21.75" customHeight="1">
      <c r="A25" s="1"/>
      <c r="B25" s="7" t="s">
        <v>98</v>
      </c>
      <c r="C25" s="6" t="s">
        <v>49</v>
      </c>
      <c r="D25" s="6" t="s">
        <v>53</v>
      </c>
      <c r="E25" s="6" t="s">
        <v>59</v>
      </c>
      <c r="F25" s="6" t="s">
        <v>61</v>
      </c>
      <c r="G25" s="6" t="s">
        <v>79</v>
      </c>
      <c r="H25" s="6" t="s">
        <v>72</v>
      </c>
      <c r="I25" s="6" t="s">
        <v>73</v>
      </c>
      <c r="J25" s="6" t="s">
        <v>74</v>
      </c>
      <c r="K25" s="6" t="s">
        <v>75</v>
      </c>
      <c r="L25" s="6" t="s">
        <v>76</v>
      </c>
      <c r="M25" s="6" t="s">
        <v>77</v>
      </c>
      <c r="N25" s="6" t="s">
        <v>78</v>
      </c>
    </row>
    <row r="26" spans="1:23" ht="24" customHeight="1">
      <c r="A26" s="1"/>
      <c r="B26" s="7" t="s">
        <v>99</v>
      </c>
      <c r="C26" s="6" t="s">
        <v>5</v>
      </c>
      <c r="D26" s="6" t="s">
        <v>54</v>
      </c>
      <c r="E26" s="6" t="s">
        <v>7</v>
      </c>
      <c r="F26" s="6" t="s">
        <v>8</v>
      </c>
      <c r="G26" s="6" t="s">
        <v>56</v>
      </c>
      <c r="H26" s="6" t="s">
        <v>10</v>
      </c>
      <c r="I26" s="6" t="s">
        <v>11</v>
      </c>
      <c r="J26" s="6" t="s">
        <v>12</v>
      </c>
      <c r="K26" s="6" t="s">
        <v>70</v>
      </c>
      <c r="L26" s="6" t="s">
        <v>2</v>
      </c>
      <c r="M26" s="6" t="s">
        <v>3</v>
      </c>
      <c r="N26" s="6" t="s">
        <v>4</v>
      </c>
    </row>
    <row r="27" spans="1:23" ht="29.25" customHeight="1">
      <c r="A27" s="1"/>
      <c r="B27" s="7" t="s">
        <v>100</v>
      </c>
      <c r="C27" s="6" t="s">
        <v>10</v>
      </c>
      <c r="D27" s="6" t="s">
        <v>11</v>
      </c>
      <c r="E27" s="6" t="s">
        <v>12</v>
      </c>
      <c r="F27" s="6" t="s">
        <v>62</v>
      </c>
      <c r="G27" s="6" t="s">
        <v>60</v>
      </c>
      <c r="H27" s="6" t="s">
        <v>3</v>
      </c>
      <c r="I27" s="6" t="s">
        <v>4</v>
      </c>
      <c r="J27" s="6" t="s">
        <v>68</v>
      </c>
      <c r="K27" s="6" t="s">
        <v>6</v>
      </c>
      <c r="L27" s="6" t="s">
        <v>7</v>
      </c>
      <c r="M27" s="6" t="s">
        <v>8</v>
      </c>
      <c r="N27" s="6" t="s">
        <v>9</v>
      </c>
    </row>
    <row r="28" spans="1:23" ht="24" customHeight="1">
      <c r="A28" s="1"/>
      <c r="B28" s="7" t="s">
        <v>39</v>
      </c>
      <c r="C28" s="6" t="s">
        <v>12</v>
      </c>
      <c r="D28" s="6" t="s">
        <v>13</v>
      </c>
      <c r="E28" s="6" t="s">
        <v>60</v>
      </c>
      <c r="F28" s="6" t="s">
        <v>63</v>
      </c>
      <c r="G28" s="6" t="s">
        <v>55</v>
      </c>
      <c r="H28" s="6" t="s">
        <v>5</v>
      </c>
      <c r="I28" s="6" t="s">
        <v>6</v>
      </c>
      <c r="J28" s="6" t="s">
        <v>7</v>
      </c>
      <c r="K28" s="6" t="s">
        <v>8</v>
      </c>
      <c r="L28" s="6" t="s">
        <v>9</v>
      </c>
      <c r="M28" s="6" t="s">
        <v>10</v>
      </c>
      <c r="N28" s="6" t="s">
        <v>11</v>
      </c>
    </row>
    <row r="29" spans="1:23" ht="27.75" customHeight="1">
      <c r="M29" s="1"/>
      <c r="P29" s="18" t="str">
        <f>INDEX($A3:$K3,1,COLUMN()-15)</f>
        <v>C</v>
      </c>
      <c r="Q29" s="18" t="str">
        <f t="shared" ref="Q29:V29" si="6">INDEX($A3:$K3,1,COLUMN()-15)</f>
        <v>C</v>
      </c>
      <c r="R29" s="18" t="str">
        <f t="shared" si="6"/>
        <v>Dm</v>
      </c>
      <c r="S29" s="18" t="str">
        <f t="shared" si="6"/>
        <v>Em</v>
      </c>
      <c r="T29" s="18" t="str">
        <f t="shared" si="6"/>
        <v>F</v>
      </c>
      <c r="U29" s="18" t="str">
        <f t="shared" si="6"/>
        <v>G</v>
      </c>
      <c r="V29" s="18" t="str">
        <f t="shared" si="6"/>
        <v xml:space="preserve"> Am</v>
      </c>
      <c r="W29" s="17"/>
    </row>
    <row r="30" spans="1:23">
      <c r="M30" s="1"/>
    </row>
    <row r="31" spans="1:23">
      <c r="J31" s="4"/>
      <c r="K31" s="1"/>
      <c r="L31" s="1"/>
      <c r="M31" s="1"/>
    </row>
    <row r="32" spans="1:23">
      <c r="J32" s="4"/>
      <c r="K32" s="1"/>
      <c r="L32" s="1"/>
      <c r="M32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7"/>
  <sheetViews>
    <sheetView workbookViewId="0">
      <selection activeCell="O23" sqref="O22:O23"/>
    </sheetView>
  </sheetViews>
  <sheetFormatPr defaultRowHeight="15"/>
  <sheetData>
    <row r="2" spans="1:12">
      <c r="A2" s="4" t="s">
        <v>14</v>
      </c>
      <c r="B2" s="4" t="s">
        <v>29</v>
      </c>
      <c r="C2" s="4"/>
      <c r="D2" s="8"/>
      <c r="E2" s="8"/>
      <c r="F2" s="4"/>
      <c r="G2" s="4"/>
      <c r="H2" s="4"/>
      <c r="I2" s="4"/>
      <c r="J2" s="4"/>
      <c r="K2" s="1"/>
      <c r="L2" s="1"/>
    </row>
    <row r="3" spans="1:12" ht="30">
      <c r="A3" s="7" t="s">
        <v>15</v>
      </c>
      <c r="B3" s="7" t="s">
        <v>44</v>
      </c>
      <c r="C3" s="7" t="s">
        <v>43</v>
      </c>
      <c r="D3" s="7" t="s">
        <v>42</v>
      </c>
      <c r="E3" s="7" t="s">
        <v>41</v>
      </c>
      <c r="F3" s="7" t="s">
        <v>47</v>
      </c>
      <c r="G3" s="7" t="s">
        <v>16</v>
      </c>
      <c r="H3" s="7" t="s">
        <v>45</v>
      </c>
      <c r="I3" s="7" t="s">
        <v>40</v>
      </c>
      <c r="J3" s="5"/>
      <c r="K3" s="2"/>
      <c r="L3" s="3"/>
    </row>
    <row r="4" spans="1:12">
      <c r="A4" s="7" t="s">
        <v>17</v>
      </c>
      <c r="B4" s="5" t="s">
        <v>17</v>
      </c>
      <c r="C4" s="5" t="s">
        <v>61</v>
      </c>
      <c r="D4" s="5" t="s">
        <v>5</v>
      </c>
      <c r="E4" s="5" t="s">
        <v>22</v>
      </c>
      <c r="F4" s="5" t="s">
        <v>9</v>
      </c>
      <c r="G4" s="5" t="s">
        <v>10</v>
      </c>
      <c r="H4" s="5" t="s">
        <v>12</v>
      </c>
      <c r="I4" s="5" t="s">
        <v>24</v>
      </c>
      <c r="J4" s="4"/>
      <c r="K4" s="1"/>
      <c r="L4" s="1"/>
    </row>
    <row r="5" spans="1:12">
      <c r="A5" s="7" t="s">
        <v>18</v>
      </c>
      <c r="B5" s="5" t="s">
        <v>18</v>
      </c>
      <c r="C5" s="5" t="s">
        <v>82</v>
      </c>
      <c r="D5" s="5" t="s">
        <v>6</v>
      </c>
      <c r="E5" s="5" t="s">
        <v>83</v>
      </c>
      <c r="F5" s="5" t="s">
        <v>10</v>
      </c>
      <c r="G5" s="5" t="s">
        <v>11</v>
      </c>
      <c r="H5" s="5" t="s">
        <v>13</v>
      </c>
      <c r="I5" s="5" t="s">
        <v>25</v>
      </c>
      <c r="J5" s="4"/>
      <c r="K5" s="1"/>
      <c r="L5" s="1"/>
    </row>
    <row r="6" spans="1:12">
      <c r="A6" s="7" t="s">
        <v>19</v>
      </c>
      <c r="B6" s="5" t="s">
        <v>19</v>
      </c>
      <c r="C6" s="5" t="s">
        <v>72</v>
      </c>
      <c r="D6" s="5" t="s">
        <v>7</v>
      </c>
      <c r="E6" s="5" t="s">
        <v>24</v>
      </c>
      <c r="F6" s="5" t="s">
        <v>11</v>
      </c>
      <c r="G6" s="5" t="s">
        <v>12</v>
      </c>
      <c r="H6" s="5" t="s">
        <v>2</v>
      </c>
      <c r="I6" s="5" t="s">
        <v>26</v>
      </c>
      <c r="J6" s="4"/>
      <c r="K6" s="1"/>
      <c r="L6" s="1"/>
    </row>
    <row r="7" spans="1:12">
      <c r="A7" s="7" t="s">
        <v>20</v>
      </c>
      <c r="B7" s="5" t="s">
        <v>20</v>
      </c>
      <c r="C7" s="5" t="s">
        <v>73</v>
      </c>
      <c r="D7" s="5" t="s">
        <v>8</v>
      </c>
      <c r="E7" s="5" t="s">
        <v>25</v>
      </c>
      <c r="F7" s="5" t="s">
        <v>12</v>
      </c>
      <c r="G7" s="5" t="s">
        <v>13</v>
      </c>
      <c r="H7" s="5" t="s">
        <v>3</v>
      </c>
      <c r="I7" s="5" t="s">
        <v>27</v>
      </c>
      <c r="J7" s="4"/>
      <c r="K7" s="1"/>
      <c r="L7" s="1"/>
    </row>
    <row r="8" spans="1:12">
      <c r="A8" s="7" t="s">
        <v>21</v>
      </c>
      <c r="B8" s="5" t="s">
        <v>21</v>
      </c>
      <c r="C8" s="5" t="s">
        <v>74</v>
      </c>
      <c r="D8" s="5" t="s">
        <v>9</v>
      </c>
      <c r="E8" s="5" t="s">
        <v>26</v>
      </c>
      <c r="F8" s="5" t="s">
        <v>13</v>
      </c>
      <c r="G8" s="5" t="s">
        <v>2</v>
      </c>
      <c r="H8" s="5" t="s">
        <v>4</v>
      </c>
      <c r="I8" s="5" t="s">
        <v>28</v>
      </c>
      <c r="J8" s="4"/>
      <c r="K8" s="1"/>
      <c r="L8" s="1"/>
    </row>
    <row r="9" spans="1:12">
      <c r="A9" s="7" t="s">
        <v>22</v>
      </c>
      <c r="B9" s="5" t="s">
        <v>22</v>
      </c>
      <c r="C9" s="5" t="s">
        <v>75</v>
      </c>
      <c r="D9" s="5" t="s">
        <v>10</v>
      </c>
      <c r="E9" s="5" t="s">
        <v>27</v>
      </c>
      <c r="F9" s="5" t="s">
        <v>2</v>
      </c>
      <c r="G9" s="5" t="s">
        <v>3</v>
      </c>
      <c r="H9" s="5" t="s">
        <v>5</v>
      </c>
      <c r="I9" s="5" t="s">
        <v>17</v>
      </c>
      <c r="J9" s="4"/>
      <c r="K9" s="1"/>
      <c r="L9" s="1"/>
    </row>
    <row r="10" spans="1:12">
      <c r="A10" s="7" t="s">
        <v>23</v>
      </c>
      <c r="B10" s="5" t="s">
        <v>23</v>
      </c>
      <c r="C10" s="5" t="s">
        <v>76</v>
      </c>
      <c r="D10" s="5" t="s">
        <v>11</v>
      </c>
      <c r="E10" s="5" t="s">
        <v>28</v>
      </c>
      <c r="F10" s="5" t="s">
        <v>84</v>
      </c>
      <c r="G10" s="5" t="s">
        <v>4</v>
      </c>
      <c r="H10" s="5" t="s">
        <v>6</v>
      </c>
      <c r="I10" s="5" t="s">
        <v>67</v>
      </c>
      <c r="J10" s="4"/>
      <c r="K10" s="1"/>
      <c r="L10" s="1"/>
    </row>
    <row r="11" spans="1:12">
      <c r="A11" s="7" t="s">
        <v>24</v>
      </c>
      <c r="B11" s="5" t="s">
        <v>24</v>
      </c>
      <c r="C11" s="5" t="s">
        <v>77</v>
      </c>
      <c r="D11" s="5" t="s">
        <v>12</v>
      </c>
      <c r="E11" s="5" t="s">
        <v>17</v>
      </c>
      <c r="F11" s="5" t="s">
        <v>4</v>
      </c>
      <c r="G11" s="5" t="s">
        <v>5</v>
      </c>
      <c r="H11" s="5" t="s">
        <v>7</v>
      </c>
      <c r="I11" s="5" t="s">
        <v>19</v>
      </c>
      <c r="J11" s="4"/>
      <c r="K11" s="1"/>
      <c r="L11" s="1"/>
    </row>
    <row r="12" spans="1:12">
      <c r="A12" s="7" t="s">
        <v>25</v>
      </c>
      <c r="B12" s="5" t="s">
        <v>25</v>
      </c>
      <c r="C12" s="5" t="s">
        <v>81</v>
      </c>
      <c r="D12" s="5" t="s">
        <v>13</v>
      </c>
      <c r="E12" s="5" t="s">
        <v>18</v>
      </c>
      <c r="F12" s="5" t="s">
        <v>5</v>
      </c>
      <c r="G12" s="5" t="s">
        <v>6</v>
      </c>
      <c r="H12" s="5" t="s">
        <v>8</v>
      </c>
      <c r="I12" s="5" t="s">
        <v>20</v>
      </c>
      <c r="J12" s="4"/>
      <c r="K12" s="1"/>
      <c r="L12" s="1"/>
    </row>
    <row r="13" spans="1:12">
      <c r="A13" s="7" t="s">
        <v>26</v>
      </c>
      <c r="B13" s="5" t="s">
        <v>26</v>
      </c>
      <c r="C13" s="5" t="s">
        <v>80</v>
      </c>
      <c r="D13" s="5" t="s">
        <v>2</v>
      </c>
      <c r="E13" s="5" t="s">
        <v>19</v>
      </c>
      <c r="F13" s="5" t="s">
        <v>6</v>
      </c>
      <c r="G13" s="5" t="s">
        <v>7</v>
      </c>
      <c r="H13" s="5" t="s">
        <v>9</v>
      </c>
      <c r="I13" s="5" t="s">
        <v>21</v>
      </c>
      <c r="J13" s="4"/>
      <c r="K13" s="1"/>
      <c r="L13" s="1"/>
    </row>
    <row r="14" spans="1:12">
      <c r="A14" s="7" t="s">
        <v>27</v>
      </c>
      <c r="B14" s="5" t="s">
        <v>27</v>
      </c>
      <c r="C14" s="5" t="s">
        <v>53</v>
      </c>
      <c r="D14" s="5" t="s">
        <v>3</v>
      </c>
      <c r="E14" s="5" t="s">
        <v>20</v>
      </c>
      <c r="F14" s="5" t="s">
        <v>7</v>
      </c>
      <c r="G14" s="5" t="s">
        <v>8</v>
      </c>
      <c r="H14" s="5" t="s">
        <v>10</v>
      </c>
      <c r="I14" s="5" t="s">
        <v>22</v>
      </c>
      <c r="J14" s="4"/>
      <c r="K14" s="1"/>
      <c r="L14" s="1"/>
    </row>
    <row r="15" spans="1:12">
      <c r="A15" s="7" t="s">
        <v>28</v>
      </c>
      <c r="B15" s="5" t="s">
        <v>28</v>
      </c>
      <c r="C15" s="5" t="s">
        <v>59</v>
      </c>
      <c r="D15" s="5" t="s">
        <v>55</v>
      </c>
      <c r="E15" s="5" t="s">
        <v>21</v>
      </c>
      <c r="F15" s="5" t="s">
        <v>71</v>
      </c>
      <c r="G15" s="5" t="s">
        <v>9</v>
      </c>
      <c r="H15" s="5" t="s">
        <v>11</v>
      </c>
      <c r="I15" s="5" t="s">
        <v>23</v>
      </c>
      <c r="J15" s="4"/>
      <c r="K15" s="1"/>
      <c r="L15" s="1"/>
    </row>
    <row r="16" spans="1:12">
      <c r="J16" s="4"/>
      <c r="K16" s="1"/>
      <c r="L16" s="1"/>
    </row>
    <row r="19" spans="1:14">
      <c r="A19" s="4" t="s">
        <v>14</v>
      </c>
      <c r="B19" s="7" t="s">
        <v>15</v>
      </c>
      <c r="C19" s="7" t="s">
        <v>17</v>
      </c>
      <c r="D19" s="7" t="s">
        <v>18</v>
      </c>
      <c r="E19" s="7" t="s">
        <v>19</v>
      </c>
      <c r="F19" s="7" t="s">
        <v>20</v>
      </c>
      <c r="G19" s="7" t="s">
        <v>21</v>
      </c>
      <c r="H19" s="7" t="s">
        <v>22</v>
      </c>
      <c r="I19" s="7" t="s">
        <v>23</v>
      </c>
      <c r="J19" s="7" t="s">
        <v>24</v>
      </c>
      <c r="K19" s="7" t="s">
        <v>25</v>
      </c>
      <c r="L19" s="7" t="s">
        <v>26</v>
      </c>
      <c r="M19" s="7" t="s">
        <v>27</v>
      </c>
      <c r="N19" s="7" t="s">
        <v>28</v>
      </c>
    </row>
    <row r="20" spans="1:14">
      <c r="A20" s="4" t="s">
        <v>29</v>
      </c>
      <c r="B20" s="7" t="s">
        <v>44</v>
      </c>
      <c r="C20" s="5" t="s">
        <v>17</v>
      </c>
      <c r="D20" s="5" t="s">
        <v>18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24</v>
      </c>
      <c r="K20" s="5" t="s">
        <v>25</v>
      </c>
      <c r="L20" s="5" t="s">
        <v>26</v>
      </c>
      <c r="M20" s="5" t="s">
        <v>27</v>
      </c>
      <c r="N20" s="5" t="s">
        <v>28</v>
      </c>
    </row>
    <row r="21" spans="1:14">
      <c r="A21" s="4"/>
      <c r="B21" s="7" t="s">
        <v>43</v>
      </c>
      <c r="C21" s="5" t="s">
        <v>61</v>
      </c>
      <c r="D21" s="5" t="s">
        <v>82</v>
      </c>
      <c r="E21" s="5" t="s">
        <v>72</v>
      </c>
      <c r="F21" s="5" t="s">
        <v>73</v>
      </c>
      <c r="G21" s="5" t="s">
        <v>74</v>
      </c>
      <c r="H21" s="5" t="s">
        <v>75</v>
      </c>
      <c r="I21" s="5" t="s">
        <v>76</v>
      </c>
      <c r="J21" s="5" t="s">
        <v>77</v>
      </c>
      <c r="K21" s="5" t="s">
        <v>81</v>
      </c>
      <c r="L21" s="5" t="s">
        <v>80</v>
      </c>
      <c r="M21" s="5" t="s">
        <v>53</v>
      </c>
      <c r="N21" s="5" t="s">
        <v>59</v>
      </c>
    </row>
    <row r="22" spans="1:14">
      <c r="A22" s="8"/>
      <c r="B22" s="7" t="s">
        <v>42</v>
      </c>
      <c r="C22" s="5" t="s">
        <v>5</v>
      </c>
      <c r="D22" s="5" t="s">
        <v>6</v>
      </c>
      <c r="E22" s="5" t="s">
        <v>7</v>
      </c>
      <c r="F22" s="5" t="s">
        <v>8</v>
      </c>
      <c r="G22" s="5" t="s">
        <v>9</v>
      </c>
      <c r="H22" s="5" t="s">
        <v>10</v>
      </c>
      <c r="I22" s="5" t="s">
        <v>11</v>
      </c>
      <c r="J22" s="5" t="s">
        <v>12</v>
      </c>
      <c r="K22" s="5" t="s">
        <v>13</v>
      </c>
      <c r="L22" s="5" t="s">
        <v>2</v>
      </c>
      <c r="M22" s="5" t="s">
        <v>3</v>
      </c>
      <c r="N22" s="5" t="s">
        <v>55</v>
      </c>
    </row>
    <row r="23" spans="1:14">
      <c r="A23" s="8"/>
      <c r="B23" s="7" t="s">
        <v>41</v>
      </c>
      <c r="C23" s="5" t="s">
        <v>22</v>
      </c>
      <c r="D23" s="5" t="s">
        <v>83</v>
      </c>
      <c r="E23" s="5" t="s">
        <v>24</v>
      </c>
      <c r="F23" s="5" t="s">
        <v>25</v>
      </c>
      <c r="G23" s="5" t="s">
        <v>26</v>
      </c>
      <c r="H23" s="5" t="s">
        <v>27</v>
      </c>
      <c r="I23" s="5" t="s">
        <v>28</v>
      </c>
      <c r="J23" s="5" t="s">
        <v>17</v>
      </c>
      <c r="K23" s="5" t="s">
        <v>18</v>
      </c>
      <c r="L23" s="5" t="s">
        <v>19</v>
      </c>
      <c r="M23" s="5" t="s">
        <v>20</v>
      </c>
      <c r="N23" s="5" t="s">
        <v>21</v>
      </c>
    </row>
    <row r="24" spans="1:14" ht="30">
      <c r="A24" s="4"/>
      <c r="B24" s="7" t="s">
        <v>47</v>
      </c>
      <c r="C24" s="5" t="s">
        <v>9</v>
      </c>
      <c r="D24" s="5" t="s">
        <v>10</v>
      </c>
      <c r="E24" s="5" t="s">
        <v>11</v>
      </c>
      <c r="F24" s="5" t="s">
        <v>12</v>
      </c>
      <c r="G24" s="5" t="s">
        <v>13</v>
      </c>
      <c r="H24" s="5" t="s">
        <v>2</v>
      </c>
      <c r="I24" s="5" t="s">
        <v>84</v>
      </c>
      <c r="J24" s="5" t="s">
        <v>4</v>
      </c>
      <c r="K24" s="5" t="s">
        <v>5</v>
      </c>
      <c r="L24" s="5" t="s">
        <v>6</v>
      </c>
      <c r="M24" s="5" t="s">
        <v>7</v>
      </c>
      <c r="N24" s="5" t="s">
        <v>71</v>
      </c>
    </row>
    <row r="25" spans="1:14">
      <c r="A25" s="4"/>
      <c r="B25" s="7" t="s">
        <v>16</v>
      </c>
      <c r="C25" s="5" t="s">
        <v>10</v>
      </c>
      <c r="D25" s="5" t="s">
        <v>11</v>
      </c>
      <c r="E25" s="5" t="s">
        <v>12</v>
      </c>
      <c r="F25" s="5" t="s">
        <v>13</v>
      </c>
      <c r="G25" s="5" t="s">
        <v>2</v>
      </c>
      <c r="H25" s="5" t="s">
        <v>3</v>
      </c>
      <c r="I25" s="5" t="s">
        <v>4</v>
      </c>
      <c r="J25" s="5" t="s">
        <v>5</v>
      </c>
      <c r="K25" s="5" t="s">
        <v>6</v>
      </c>
      <c r="L25" s="5" t="s">
        <v>7</v>
      </c>
      <c r="M25" s="5" t="s">
        <v>8</v>
      </c>
      <c r="N25" s="5" t="s">
        <v>9</v>
      </c>
    </row>
    <row r="26" spans="1:14">
      <c r="A26" s="4"/>
      <c r="B26" s="7" t="s">
        <v>45</v>
      </c>
      <c r="C26" s="5" t="s">
        <v>12</v>
      </c>
      <c r="D26" s="5" t="s">
        <v>13</v>
      </c>
      <c r="E26" s="5" t="s">
        <v>2</v>
      </c>
      <c r="F26" s="5" t="s">
        <v>3</v>
      </c>
      <c r="G26" s="5" t="s">
        <v>4</v>
      </c>
      <c r="H26" s="5" t="s">
        <v>5</v>
      </c>
      <c r="I26" s="5" t="s">
        <v>6</v>
      </c>
      <c r="J26" s="5" t="s">
        <v>7</v>
      </c>
      <c r="K26" s="5" t="s">
        <v>8</v>
      </c>
      <c r="L26" s="5" t="s">
        <v>9</v>
      </c>
      <c r="M26" s="5" t="s">
        <v>10</v>
      </c>
      <c r="N26" s="5" t="s">
        <v>11</v>
      </c>
    </row>
    <row r="27" spans="1:14" ht="30">
      <c r="A27" s="4"/>
      <c r="B27" s="7" t="s">
        <v>40</v>
      </c>
      <c r="C27" s="5" t="s">
        <v>24</v>
      </c>
      <c r="D27" s="5" t="s">
        <v>25</v>
      </c>
      <c r="E27" s="5" t="s">
        <v>26</v>
      </c>
      <c r="F27" s="5" t="s">
        <v>27</v>
      </c>
      <c r="G27" s="5" t="s">
        <v>28</v>
      </c>
      <c r="H27" s="5" t="s">
        <v>17</v>
      </c>
      <c r="I27" s="5" t="s">
        <v>67</v>
      </c>
      <c r="J27" s="5" t="s">
        <v>19</v>
      </c>
      <c r="K27" s="5" t="s">
        <v>20</v>
      </c>
      <c r="L27" s="5" t="s">
        <v>21</v>
      </c>
      <c r="M27" s="5" t="s">
        <v>22</v>
      </c>
      <c r="N27" s="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234"/>
  <sheetViews>
    <sheetView tabSelected="1" zoomScale="70" zoomScaleNormal="70" workbookViewId="0">
      <selection activeCell="L52" sqref="L52"/>
    </sheetView>
  </sheetViews>
  <sheetFormatPr defaultRowHeight="15"/>
  <cols>
    <col min="2" max="2" width="18.42578125" customWidth="1"/>
    <col min="4" max="5" width="13.42578125" bestFit="1" customWidth="1"/>
    <col min="6" max="6" width="18.85546875" customWidth="1"/>
    <col min="17" max="17" width="10.42578125" customWidth="1"/>
    <col min="18" max="18" width="11.42578125" style="2" customWidth="1"/>
    <col min="19" max="19" width="12.85546875" style="2" bestFit="1" customWidth="1"/>
    <col min="20" max="20" width="13.5703125" style="2" customWidth="1"/>
    <col min="21" max="21" width="13.28515625" bestFit="1" customWidth="1"/>
    <col min="22" max="22" width="14" bestFit="1" customWidth="1"/>
    <col min="24" max="24" width="12.28515625" customWidth="1"/>
    <col min="27" max="27" width="12.5703125" bestFit="1" customWidth="1"/>
    <col min="28" max="29" width="12.85546875" bestFit="1" customWidth="1"/>
    <col min="30" max="30" width="14" bestFit="1" customWidth="1"/>
    <col min="31" max="31" width="23.85546875" customWidth="1"/>
    <col min="35" max="35" width="12.5703125" customWidth="1"/>
    <col min="36" max="36" width="13.140625" bestFit="1" customWidth="1"/>
    <col min="37" max="38" width="13.85546875" bestFit="1" customWidth="1"/>
    <col min="39" max="39" width="15.7109375" customWidth="1"/>
    <col min="40" max="40" width="25.85546875" customWidth="1"/>
    <col min="41" max="41" width="10" customWidth="1"/>
    <col min="43" max="43" width="12.85546875" customWidth="1"/>
    <col min="44" max="44" width="15.42578125" customWidth="1"/>
    <col min="45" max="45" width="13.42578125" bestFit="1" customWidth="1"/>
    <col min="46" max="46" width="14.42578125" customWidth="1"/>
  </cols>
  <sheetData>
    <row r="1" spans="1:42" ht="16.5" thickTop="1" thickBot="1">
      <c r="A1" s="23" t="s">
        <v>101</v>
      </c>
      <c r="B1" s="25" t="s">
        <v>102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P1" t="s">
        <v>112</v>
      </c>
    </row>
    <row r="2" spans="1:42" ht="16.5" thickTop="1" thickBot="1">
      <c r="A2" s="24"/>
      <c r="B2" s="19" t="s">
        <v>2</v>
      </c>
      <c r="C2" s="19" t="s">
        <v>84</v>
      </c>
      <c r="D2" s="19" t="s">
        <v>4</v>
      </c>
      <c r="E2" s="19" t="s">
        <v>103</v>
      </c>
      <c r="F2" s="19" t="s">
        <v>6</v>
      </c>
      <c r="G2" s="19" t="s">
        <v>7</v>
      </c>
      <c r="H2" s="19" t="s">
        <v>71</v>
      </c>
      <c r="I2" s="19" t="s">
        <v>9</v>
      </c>
      <c r="J2" s="19" t="s">
        <v>104</v>
      </c>
      <c r="K2" s="19" t="s">
        <v>11</v>
      </c>
      <c r="L2" s="19" t="s">
        <v>105</v>
      </c>
      <c r="M2" s="19" t="s">
        <v>13</v>
      </c>
      <c r="R2" s="2" t="s">
        <v>110</v>
      </c>
    </row>
    <row r="3" spans="1:42" ht="16.5" thickTop="1" thickBot="1">
      <c r="A3" s="19">
        <v>-1</v>
      </c>
      <c r="B3" s="20">
        <v>0</v>
      </c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AO3" s="14"/>
      <c r="AP3" s="14"/>
    </row>
    <row r="4" spans="1:42" ht="16.5" thickTop="1" thickBot="1">
      <c r="A4" s="19">
        <v>0</v>
      </c>
      <c r="B4" s="20">
        <v>12</v>
      </c>
      <c r="C4" s="20">
        <v>13</v>
      </c>
      <c r="D4" s="20">
        <v>14</v>
      </c>
      <c r="E4" s="20">
        <v>15</v>
      </c>
      <c r="F4" s="20">
        <v>16</v>
      </c>
      <c r="G4" s="20">
        <v>17</v>
      </c>
      <c r="H4" s="20">
        <v>18</v>
      </c>
      <c r="I4" s="20">
        <v>19</v>
      </c>
      <c r="J4" s="20">
        <v>20</v>
      </c>
      <c r="K4" s="20">
        <v>21</v>
      </c>
      <c r="L4" s="20">
        <v>22</v>
      </c>
      <c r="M4" s="20">
        <v>23</v>
      </c>
      <c r="P4" s="29" t="s">
        <v>15</v>
      </c>
      <c r="Q4" s="30" t="s">
        <v>108</v>
      </c>
      <c r="R4" s="31" t="s">
        <v>109</v>
      </c>
      <c r="S4" s="31" t="s">
        <v>106</v>
      </c>
      <c r="T4" s="31" t="s">
        <v>107</v>
      </c>
      <c r="U4" s="31"/>
      <c r="V4" s="32"/>
      <c r="W4" s="32"/>
      <c r="X4" s="33"/>
      <c r="Y4" s="29" t="s">
        <v>15</v>
      </c>
      <c r="Z4" s="30" t="s">
        <v>108</v>
      </c>
      <c r="AA4" s="31" t="s">
        <v>109</v>
      </c>
      <c r="AB4" s="31" t="s">
        <v>106</v>
      </c>
      <c r="AC4" s="31" t="s">
        <v>107</v>
      </c>
      <c r="AD4" s="32"/>
      <c r="AE4" s="32"/>
      <c r="AF4" s="29" t="s">
        <v>15</v>
      </c>
      <c r="AG4" s="30" t="s">
        <v>108</v>
      </c>
      <c r="AH4" s="31" t="s">
        <v>109</v>
      </c>
      <c r="AI4" s="31" t="s">
        <v>106</v>
      </c>
      <c r="AJ4" s="31" t="s">
        <v>107</v>
      </c>
      <c r="AK4" s="32"/>
      <c r="AL4" s="33"/>
    </row>
    <row r="5" spans="1:42" ht="16.5" thickTop="1" thickBot="1">
      <c r="A5" s="19">
        <v>1</v>
      </c>
      <c r="B5" s="20">
        <v>24</v>
      </c>
      <c r="C5" s="20">
        <v>25</v>
      </c>
      <c r="D5" s="20">
        <v>26</v>
      </c>
      <c r="E5" s="20">
        <v>27</v>
      </c>
      <c r="F5" s="20">
        <v>28</v>
      </c>
      <c r="G5" s="20">
        <v>29</v>
      </c>
      <c r="H5" s="20">
        <v>30</v>
      </c>
      <c r="I5" s="20">
        <v>31</v>
      </c>
      <c r="J5" s="20">
        <v>32</v>
      </c>
      <c r="K5" s="20">
        <v>33</v>
      </c>
      <c r="L5" s="20">
        <v>34</v>
      </c>
      <c r="M5" s="20">
        <v>35</v>
      </c>
      <c r="P5" s="34" t="str">
        <f>B2</f>
        <v>C</v>
      </c>
      <c r="Q5" s="35" t="s">
        <v>113</v>
      </c>
      <c r="R5" s="36">
        <f>B8</f>
        <v>60</v>
      </c>
      <c r="S5" s="36">
        <f>B8+4</f>
        <v>64</v>
      </c>
      <c r="T5" s="36">
        <f>R5+7</f>
        <v>67</v>
      </c>
      <c r="U5" s="37"/>
      <c r="V5" s="14"/>
      <c r="W5" s="14"/>
      <c r="X5" s="38"/>
      <c r="Y5" s="54" t="str">
        <f>C2</f>
        <v>C#</v>
      </c>
      <c r="Z5" s="55" t="s">
        <v>113</v>
      </c>
      <c r="AA5" s="56">
        <f>R5+1</f>
        <v>61</v>
      </c>
      <c r="AB5" s="56">
        <f t="shared" ref="AB5:AC5" si="0">S5+1</f>
        <v>65</v>
      </c>
      <c r="AC5" s="56">
        <f t="shared" si="0"/>
        <v>68</v>
      </c>
      <c r="AD5" s="56"/>
      <c r="AE5" s="41"/>
      <c r="AF5" s="69" t="str">
        <f>D2</f>
        <v>D</v>
      </c>
      <c r="AG5" s="70" t="s">
        <v>113</v>
      </c>
      <c r="AH5" s="71">
        <f>AA5+1</f>
        <v>62</v>
      </c>
      <c r="AI5" s="71">
        <f>AB5+1</f>
        <v>66</v>
      </c>
      <c r="AJ5" s="71">
        <f>AC5+1</f>
        <v>69</v>
      </c>
      <c r="AK5" s="71"/>
      <c r="AL5" s="57"/>
    </row>
    <row r="6" spans="1:42" ht="16.5" thickTop="1" thickBot="1">
      <c r="A6" s="19">
        <v>2</v>
      </c>
      <c r="B6" s="20">
        <v>36</v>
      </c>
      <c r="C6" s="20">
        <v>37</v>
      </c>
      <c r="D6" s="20">
        <v>38</v>
      </c>
      <c r="E6" s="20">
        <v>39</v>
      </c>
      <c r="F6" s="20">
        <v>40</v>
      </c>
      <c r="G6" s="20">
        <v>41</v>
      </c>
      <c r="H6" s="20">
        <v>42</v>
      </c>
      <c r="I6" s="20">
        <v>43</v>
      </c>
      <c r="J6" s="20">
        <v>44</v>
      </c>
      <c r="K6" s="20">
        <v>45</v>
      </c>
      <c r="L6" s="20">
        <v>46</v>
      </c>
      <c r="M6" s="20">
        <v>47</v>
      </c>
      <c r="P6" s="39"/>
      <c r="Q6" s="40"/>
      <c r="R6" s="41" t="str">
        <f>R4</f>
        <v>root</v>
      </c>
      <c r="S6" s="41" t="s">
        <v>106</v>
      </c>
      <c r="T6" s="41" t="str">
        <f>T4</f>
        <v>(root+7 semi)</v>
      </c>
      <c r="U6" s="14" t="s">
        <v>132</v>
      </c>
      <c r="V6" s="14"/>
      <c r="W6" s="14"/>
      <c r="X6" s="38"/>
      <c r="Y6" s="42"/>
      <c r="Z6" s="58"/>
      <c r="AA6" s="41" t="str">
        <f>AA4</f>
        <v>root</v>
      </c>
      <c r="AB6" s="41" t="s">
        <v>106</v>
      </c>
      <c r="AC6" s="41" t="str">
        <f>AC4</f>
        <v>(root+7 semi)</v>
      </c>
      <c r="AD6" s="14" t="s">
        <v>132</v>
      </c>
      <c r="AE6" s="41"/>
      <c r="AF6" s="42"/>
      <c r="AG6" s="58"/>
      <c r="AH6" s="41" t="str">
        <f>AH4</f>
        <v>root</v>
      </c>
      <c r="AI6" s="41" t="s">
        <v>106</v>
      </c>
      <c r="AJ6" s="41" t="str">
        <f>AJ4</f>
        <v>(root+7 semi)</v>
      </c>
      <c r="AK6" s="14" t="s">
        <v>132</v>
      </c>
      <c r="AL6" s="57"/>
    </row>
    <row r="7" spans="1:42" ht="16.5" thickTop="1" thickBot="1">
      <c r="A7" s="19">
        <v>3</v>
      </c>
      <c r="B7" s="20">
        <v>48</v>
      </c>
      <c r="C7" s="20">
        <v>49</v>
      </c>
      <c r="D7" s="20">
        <v>50</v>
      </c>
      <c r="E7" s="20">
        <v>51</v>
      </c>
      <c r="F7" s="20">
        <v>52</v>
      </c>
      <c r="G7" s="20">
        <v>53</v>
      </c>
      <c r="H7" s="20">
        <v>54</v>
      </c>
      <c r="I7" s="20">
        <v>55</v>
      </c>
      <c r="J7" s="20">
        <v>56</v>
      </c>
      <c r="K7" s="20">
        <v>57</v>
      </c>
      <c r="L7" s="20">
        <v>58</v>
      </c>
      <c r="M7" s="20">
        <v>59</v>
      </c>
      <c r="P7" s="34" t="str">
        <f>B2</f>
        <v>C</v>
      </c>
      <c r="Q7" s="35" t="s">
        <v>116</v>
      </c>
      <c r="R7" s="36">
        <f>B8</f>
        <v>60</v>
      </c>
      <c r="S7" s="36">
        <f>S5</f>
        <v>64</v>
      </c>
      <c r="T7" s="36">
        <f>T5</f>
        <v>67</v>
      </c>
      <c r="U7" s="36">
        <f>R7+11</f>
        <v>71</v>
      </c>
      <c r="V7" s="14"/>
      <c r="W7" s="14"/>
      <c r="X7" s="38"/>
      <c r="Y7" s="59" t="str">
        <f>C2</f>
        <v>C#</v>
      </c>
      <c r="Z7" s="55" t="s">
        <v>116</v>
      </c>
      <c r="AA7" s="56">
        <f>R7+1</f>
        <v>61</v>
      </c>
      <c r="AB7" s="56">
        <f>S7+1</f>
        <v>65</v>
      </c>
      <c r="AC7" s="56">
        <f>T7+1</f>
        <v>68</v>
      </c>
      <c r="AD7" s="56">
        <f t="shared" ref="AB7:AD7" si="1">U7+1</f>
        <v>72</v>
      </c>
      <c r="AE7" s="41"/>
      <c r="AF7" s="69" t="str">
        <f>D2</f>
        <v>D</v>
      </c>
      <c r="AG7" s="70" t="s">
        <v>116</v>
      </c>
      <c r="AH7" s="71">
        <f>AA7+1</f>
        <v>62</v>
      </c>
      <c r="AI7" s="71">
        <f>AB7+1</f>
        <v>66</v>
      </c>
      <c r="AJ7" s="71">
        <f>AC7+1</f>
        <v>69</v>
      </c>
      <c r="AK7" s="71">
        <f>AD7+1</f>
        <v>73</v>
      </c>
      <c r="AL7" s="57"/>
    </row>
    <row r="8" spans="1:42" ht="16.5" thickTop="1" thickBot="1">
      <c r="A8" s="19">
        <v>4</v>
      </c>
      <c r="B8" s="20">
        <v>60</v>
      </c>
      <c r="C8" s="20">
        <v>61</v>
      </c>
      <c r="D8" s="20">
        <v>62</v>
      </c>
      <c r="E8" s="20">
        <v>63</v>
      </c>
      <c r="F8" s="20">
        <v>64</v>
      </c>
      <c r="G8" s="20">
        <v>65</v>
      </c>
      <c r="H8" s="20">
        <v>66</v>
      </c>
      <c r="I8" s="20">
        <v>67</v>
      </c>
      <c r="J8" s="20">
        <v>68</v>
      </c>
      <c r="K8" s="20">
        <v>69</v>
      </c>
      <c r="L8" s="20">
        <v>70</v>
      </c>
      <c r="M8" s="20">
        <v>71</v>
      </c>
      <c r="P8" s="42"/>
      <c r="Q8" s="43"/>
      <c r="R8" s="41" t="str">
        <f>R4</f>
        <v>root</v>
      </c>
      <c r="S8" s="41" t="s">
        <v>129</v>
      </c>
      <c r="T8" s="41" t="str">
        <f>T4</f>
        <v>(root+7 semi)</v>
      </c>
      <c r="U8" s="44"/>
      <c r="V8" s="14"/>
      <c r="W8" s="14"/>
      <c r="X8" s="38"/>
      <c r="Y8" s="42"/>
      <c r="Z8" s="43"/>
      <c r="AA8" s="41" t="str">
        <f>AA4</f>
        <v>root</v>
      </c>
      <c r="AB8" s="41" t="s">
        <v>129</v>
      </c>
      <c r="AC8" s="41" t="str">
        <f>AC4</f>
        <v>(root+7 semi)</v>
      </c>
      <c r="AD8" s="41"/>
      <c r="AE8" s="41"/>
      <c r="AF8" s="42"/>
      <c r="AG8" s="43"/>
      <c r="AH8" s="41" t="str">
        <f>AH4</f>
        <v>root</v>
      </c>
      <c r="AI8" s="41" t="s">
        <v>129</v>
      </c>
      <c r="AJ8" s="41" t="str">
        <f>AJ4</f>
        <v>(root+7 semi)</v>
      </c>
      <c r="AK8" s="41"/>
      <c r="AL8" s="57"/>
    </row>
    <row r="9" spans="1:42" ht="16.5" thickTop="1" thickBot="1">
      <c r="A9" s="19">
        <v>5</v>
      </c>
      <c r="B9" s="20">
        <v>72</v>
      </c>
      <c r="C9" s="20">
        <v>73</v>
      </c>
      <c r="D9" s="20">
        <v>74</v>
      </c>
      <c r="E9" s="20">
        <v>75</v>
      </c>
      <c r="F9" s="20">
        <v>76</v>
      </c>
      <c r="G9" s="20">
        <v>77</v>
      </c>
      <c r="H9" s="20">
        <v>78</v>
      </c>
      <c r="I9" s="20">
        <v>79</v>
      </c>
      <c r="J9" s="20">
        <v>80</v>
      </c>
      <c r="K9" s="20">
        <v>81</v>
      </c>
      <c r="L9" s="20">
        <v>82</v>
      </c>
      <c r="M9" s="20">
        <v>83</v>
      </c>
      <c r="P9" s="34" t="str">
        <f>B2</f>
        <v>C</v>
      </c>
      <c r="Q9" s="35" t="s">
        <v>122</v>
      </c>
      <c r="R9" s="36">
        <f>B8</f>
        <v>60</v>
      </c>
      <c r="S9" s="36">
        <f>R9+2</f>
        <v>62</v>
      </c>
      <c r="T9" s="36">
        <f>R9+7</f>
        <v>67</v>
      </c>
      <c r="U9" s="37"/>
      <c r="V9" s="14"/>
      <c r="W9" s="14"/>
      <c r="X9" s="38"/>
      <c r="Y9" s="54" t="str">
        <f>C2</f>
        <v>C#</v>
      </c>
      <c r="Z9" s="55" t="s">
        <v>122</v>
      </c>
      <c r="AA9" s="56">
        <f>R9+1</f>
        <v>61</v>
      </c>
      <c r="AB9" s="56">
        <f t="shared" ref="AB9:AC9" si="2">S9+1</f>
        <v>63</v>
      </c>
      <c r="AC9" s="56">
        <f t="shared" si="2"/>
        <v>68</v>
      </c>
      <c r="AD9" s="44"/>
      <c r="AE9" s="41"/>
      <c r="AF9" s="69" t="str">
        <f>D2</f>
        <v>D</v>
      </c>
      <c r="AG9" s="70" t="s">
        <v>122</v>
      </c>
      <c r="AH9" s="71">
        <f>AA9+1</f>
        <v>62</v>
      </c>
      <c r="AI9" s="71">
        <f>AB9+1</f>
        <v>64</v>
      </c>
      <c r="AJ9" s="71">
        <f>AC9+1</f>
        <v>69</v>
      </c>
      <c r="AK9" s="44"/>
      <c r="AL9" s="57"/>
    </row>
    <row r="10" spans="1:42" ht="16.5" thickTop="1" thickBot="1">
      <c r="A10" s="19">
        <v>6</v>
      </c>
      <c r="B10" s="20">
        <v>84</v>
      </c>
      <c r="C10" s="20">
        <v>85</v>
      </c>
      <c r="D10" s="20">
        <v>86</v>
      </c>
      <c r="E10" s="20">
        <v>87</v>
      </c>
      <c r="F10" s="20">
        <v>88</v>
      </c>
      <c r="G10" s="20">
        <v>89</v>
      </c>
      <c r="H10" s="20">
        <v>90</v>
      </c>
      <c r="I10" s="20">
        <v>91</v>
      </c>
      <c r="J10" s="20">
        <v>92</v>
      </c>
      <c r="K10" s="20">
        <v>93</v>
      </c>
      <c r="L10" s="20">
        <v>94</v>
      </c>
      <c r="M10" s="20">
        <v>95</v>
      </c>
      <c r="P10" s="39"/>
      <c r="Q10" s="45"/>
      <c r="R10" s="41" t="str">
        <f>R4</f>
        <v>root</v>
      </c>
      <c r="S10" s="41" t="s">
        <v>140</v>
      </c>
      <c r="T10" s="41" t="str">
        <f>T8</f>
        <v>(root+7 semi)</v>
      </c>
      <c r="U10" s="37"/>
      <c r="V10" s="14"/>
      <c r="W10" s="14"/>
      <c r="X10" s="38"/>
      <c r="Y10" s="42"/>
      <c r="Z10" s="43"/>
      <c r="AA10" s="41" t="str">
        <f>AA4</f>
        <v>root</v>
      </c>
      <c r="AB10" s="41" t="s">
        <v>140</v>
      </c>
      <c r="AC10" s="41" t="str">
        <f>AC8</f>
        <v>(root+7 semi)</v>
      </c>
      <c r="AD10" s="41"/>
      <c r="AE10" s="41"/>
      <c r="AF10" s="42"/>
      <c r="AG10" s="43"/>
      <c r="AH10" s="41" t="str">
        <f>AH4</f>
        <v>root</v>
      </c>
      <c r="AI10" s="41" t="s">
        <v>140</v>
      </c>
      <c r="AJ10" s="41" t="str">
        <f>AJ8</f>
        <v>(root+7 semi)</v>
      </c>
      <c r="AK10" s="41"/>
      <c r="AL10" s="57"/>
    </row>
    <row r="11" spans="1:42" ht="16.5" thickTop="1" thickBot="1">
      <c r="A11" s="19">
        <v>7</v>
      </c>
      <c r="B11" s="20">
        <v>96</v>
      </c>
      <c r="C11" s="20">
        <v>97</v>
      </c>
      <c r="D11" s="20">
        <v>98</v>
      </c>
      <c r="E11" s="20">
        <v>99</v>
      </c>
      <c r="F11" s="20">
        <v>100</v>
      </c>
      <c r="G11" s="20">
        <v>101</v>
      </c>
      <c r="H11" s="20">
        <v>102</v>
      </c>
      <c r="I11" s="20">
        <v>103</v>
      </c>
      <c r="J11" s="20">
        <v>104</v>
      </c>
      <c r="K11" s="20">
        <v>105</v>
      </c>
      <c r="L11" s="20">
        <v>106</v>
      </c>
      <c r="M11" s="20">
        <v>107</v>
      </c>
      <c r="P11" s="34" t="str">
        <f>B2</f>
        <v>C</v>
      </c>
      <c r="Q11" s="35" t="s">
        <v>121</v>
      </c>
      <c r="R11" s="36">
        <f>B8</f>
        <v>60</v>
      </c>
      <c r="S11" s="36">
        <f>B8+5</f>
        <v>65</v>
      </c>
      <c r="T11" s="36">
        <f>R11+7</f>
        <v>67</v>
      </c>
      <c r="U11" s="37"/>
      <c r="V11" s="14"/>
      <c r="W11" s="14"/>
      <c r="X11" s="38"/>
      <c r="Y11" s="54" t="str">
        <f>C2</f>
        <v>C#</v>
      </c>
      <c r="Z11" s="55" t="s">
        <v>121</v>
      </c>
      <c r="AA11" s="56">
        <f>R11+1</f>
        <v>61</v>
      </c>
      <c r="AB11" s="56">
        <f t="shared" ref="AB11:AC11" si="3">S11+1</f>
        <v>66</v>
      </c>
      <c r="AC11" s="56">
        <f t="shared" si="3"/>
        <v>68</v>
      </c>
      <c r="AD11" s="41"/>
      <c r="AE11" s="41"/>
      <c r="AF11" s="69" t="str">
        <f>D2</f>
        <v>D</v>
      </c>
      <c r="AG11" s="70" t="s">
        <v>121</v>
      </c>
      <c r="AH11" s="71">
        <f>AA11+1</f>
        <v>62</v>
      </c>
      <c r="AI11" s="71">
        <f>AB11+1</f>
        <v>67</v>
      </c>
      <c r="AJ11" s="71">
        <f>AC11+1</f>
        <v>69</v>
      </c>
      <c r="AK11" s="41"/>
      <c r="AL11" s="57"/>
    </row>
    <row r="12" spans="1:42" ht="16.5" thickTop="1" thickBot="1">
      <c r="A12" s="19">
        <v>8</v>
      </c>
      <c r="B12" s="20">
        <v>108</v>
      </c>
      <c r="C12" s="20">
        <v>109</v>
      </c>
      <c r="D12" s="20">
        <v>110</v>
      </c>
      <c r="E12" s="20">
        <v>111</v>
      </c>
      <c r="F12" s="20">
        <v>112</v>
      </c>
      <c r="G12" s="20">
        <v>113</v>
      </c>
      <c r="H12" s="20">
        <v>114</v>
      </c>
      <c r="I12" s="20">
        <v>115</v>
      </c>
      <c r="J12" s="20">
        <v>116</v>
      </c>
      <c r="K12" s="20">
        <v>117</v>
      </c>
      <c r="L12" s="20">
        <v>118</v>
      </c>
      <c r="M12" s="20">
        <v>119</v>
      </c>
      <c r="P12" s="46"/>
      <c r="Q12" s="45"/>
      <c r="R12" s="41" t="str">
        <f>R10</f>
        <v>root</v>
      </c>
      <c r="S12" s="41" t="s">
        <v>129</v>
      </c>
      <c r="T12" s="41" t="str">
        <f>S4</f>
        <v>(root+4 semi)</v>
      </c>
      <c r="U12" s="37" t="str">
        <f>T4</f>
        <v>(root+7 semi)</v>
      </c>
      <c r="V12" s="14"/>
      <c r="W12" s="14"/>
      <c r="X12" s="38"/>
      <c r="Y12" s="42"/>
      <c r="Z12" s="43"/>
      <c r="AA12" s="41" t="str">
        <f>AA10</f>
        <v>root</v>
      </c>
      <c r="AB12" s="41" t="s">
        <v>129</v>
      </c>
      <c r="AC12" s="41" t="str">
        <f>AB4</f>
        <v>(root+4 semi)</v>
      </c>
      <c r="AD12" s="37" t="str">
        <f>AC4</f>
        <v>(root+7 semi)</v>
      </c>
      <c r="AE12" s="41"/>
      <c r="AF12" s="42"/>
      <c r="AG12" s="43"/>
      <c r="AH12" s="41" t="str">
        <f>AH10</f>
        <v>root</v>
      </c>
      <c r="AI12" s="41" t="s">
        <v>129</v>
      </c>
      <c r="AJ12" s="41" t="str">
        <f>AI4</f>
        <v>(root+4 semi)</v>
      </c>
      <c r="AK12" s="37" t="str">
        <f>AJ4</f>
        <v>(root+7 semi)</v>
      </c>
      <c r="AL12" s="57"/>
    </row>
    <row r="13" spans="1:42" ht="16.5" thickTop="1" thickBot="1">
      <c r="A13" s="19">
        <v>9</v>
      </c>
      <c r="B13" s="20">
        <v>120</v>
      </c>
      <c r="C13" s="20">
        <v>121</v>
      </c>
      <c r="D13" s="20">
        <v>122</v>
      </c>
      <c r="E13" s="20">
        <v>123</v>
      </c>
      <c r="F13" s="20">
        <v>124</v>
      </c>
      <c r="G13" s="20">
        <v>125</v>
      </c>
      <c r="H13" s="20">
        <v>126</v>
      </c>
      <c r="I13" s="20">
        <v>127</v>
      </c>
      <c r="J13" s="21"/>
      <c r="K13" s="21"/>
      <c r="L13" s="21"/>
      <c r="M13" s="22"/>
      <c r="P13" s="34" t="str">
        <f>B2</f>
        <v>C</v>
      </c>
      <c r="Q13" s="35" t="s">
        <v>120</v>
      </c>
      <c r="R13" s="36">
        <f>B8</f>
        <v>60</v>
      </c>
      <c r="S13" s="36">
        <f>R13+2</f>
        <v>62</v>
      </c>
      <c r="T13" s="36">
        <f>R13+4</f>
        <v>64</v>
      </c>
      <c r="U13" s="36">
        <f>R13+7</f>
        <v>67</v>
      </c>
      <c r="V13" s="14"/>
      <c r="W13" s="14"/>
      <c r="X13" s="38"/>
      <c r="Y13" s="54" t="str">
        <f>C2</f>
        <v>C#</v>
      </c>
      <c r="Z13" s="55" t="s">
        <v>120</v>
      </c>
      <c r="AA13" s="56">
        <f>R13+1</f>
        <v>61</v>
      </c>
      <c r="AB13" s="56">
        <f t="shared" ref="AB13:AD13" si="4">S13+1</f>
        <v>63</v>
      </c>
      <c r="AC13" s="56">
        <f t="shared" si="4"/>
        <v>65</v>
      </c>
      <c r="AD13" s="56">
        <f t="shared" si="4"/>
        <v>68</v>
      </c>
      <c r="AE13" s="41"/>
      <c r="AF13" s="69" t="str">
        <f>D2</f>
        <v>D</v>
      </c>
      <c r="AG13" s="70" t="s">
        <v>120</v>
      </c>
      <c r="AH13" s="71">
        <f>AA13+1</f>
        <v>62</v>
      </c>
      <c r="AI13" s="71">
        <f>AB13+1</f>
        <v>64</v>
      </c>
      <c r="AJ13" s="71">
        <f>AC13+1</f>
        <v>66</v>
      </c>
      <c r="AK13" s="71">
        <f>AD13+1</f>
        <v>69</v>
      </c>
      <c r="AL13" s="57"/>
    </row>
    <row r="14" spans="1:42" ht="15.75" thickTop="1">
      <c r="A14" s="28"/>
      <c r="P14" s="39"/>
      <c r="Q14" s="45"/>
      <c r="R14" s="41" t="str">
        <f>R12</f>
        <v>root</v>
      </c>
      <c r="S14" s="41" t="str">
        <f>S4</f>
        <v>(root+4 semi)</v>
      </c>
      <c r="T14" s="41" t="str">
        <f>T4</f>
        <v>(root+7 semi)</v>
      </c>
      <c r="U14" s="37" t="s">
        <v>137</v>
      </c>
      <c r="V14" s="14"/>
      <c r="W14" s="14"/>
      <c r="X14" s="38"/>
      <c r="Y14" s="42"/>
      <c r="Z14" s="43"/>
      <c r="AA14" s="41" t="str">
        <f>AA12</f>
        <v>root</v>
      </c>
      <c r="AB14" s="41" t="str">
        <f>AB4</f>
        <v>(root+4 semi)</v>
      </c>
      <c r="AC14" s="41" t="str">
        <f>AC4</f>
        <v>(root+7 semi)</v>
      </c>
      <c r="AD14" s="37" t="s">
        <v>137</v>
      </c>
      <c r="AE14" s="41"/>
      <c r="AF14" s="42"/>
      <c r="AG14" s="43"/>
      <c r="AH14" s="41" t="str">
        <f>AH12</f>
        <v>root</v>
      </c>
      <c r="AI14" s="41" t="str">
        <f>AI4</f>
        <v>(root+4 semi)</v>
      </c>
      <c r="AJ14" s="41" t="str">
        <f>AJ4</f>
        <v>(root+7 semi)</v>
      </c>
      <c r="AK14" s="37" t="s">
        <v>137</v>
      </c>
      <c r="AL14" s="57"/>
    </row>
    <row r="15" spans="1:42">
      <c r="B15" t="s">
        <v>146</v>
      </c>
      <c r="C15" s="9" t="str">
        <f>G2</f>
        <v>F</v>
      </c>
      <c r="P15" s="34" t="str">
        <f>B2</f>
        <v>C</v>
      </c>
      <c r="Q15" s="35" t="s">
        <v>141</v>
      </c>
      <c r="R15" s="36">
        <f>B8</f>
        <v>60</v>
      </c>
      <c r="S15" s="36">
        <f>R15+4</f>
        <v>64</v>
      </c>
      <c r="T15" s="36">
        <f>R15+7</f>
        <v>67</v>
      </c>
      <c r="U15" s="47">
        <f>R15+9</f>
        <v>69</v>
      </c>
      <c r="V15" s="14"/>
      <c r="W15" s="14"/>
      <c r="X15" s="38"/>
      <c r="Y15" s="54" t="str">
        <f>C2</f>
        <v>C#</v>
      </c>
      <c r="Z15" s="55" t="s">
        <v>142</v>
      </c>
      <c r="AA15" s="56">
        <f>R15+1</f>
        <v>61</v>
      </c>
      <c r="AB15" s="56">
        <f t="shared" ref="AB15:AD15" si="5">S15+1</f>
        <v>65</v>
      </c>
      <c r="AC15" s="56">
        <f t="shared" si="5"/>
        <v>68</v>
      </c>
      <c r="AD15" s="56">
        <f t="shared" si="5"/>
        <v>70</v>
      </c>
      <c r="AE15" s="41"/>
      <c r="AF15" s="69" t="str">
        <f>D2</f>
        <v>D</v>
      </c>
      <c r="AG15" s="70" t="s">
        <v>142</v>
      </c>
      <c r="AH15" s="71">
        <f>AA15+1</f>
        <v>62</v>
      </c>
      <c r="AI15" s="71">
        <f>AB15+1</f>
        <v>66</v>
      </c>
      <c r="AJ15" s="71">
        <f>AC15+1</f>
        <v>69</v>
      </c>
      <c r="AK15" s="71">
        <f>AD15+1</f>
        <v>71</v>
      </c>
      <c r="AL15" s="57"/>
    </row>
    <row r="16" spans="1:42">
      <c r="B16" t="s">
        <v>145</v>
      </c>
      <c r="C16" s="9">
        <f>G8</f>
        <v>65</v>
      </c>
      <c r="P16" s="39"/>
      <c r="Q16" s="45"/>
      <c r="R16" s="41" t="str">
        <f>R14</f>
        <v>root</v>
      </c>
      <c r="S16" s="41" t="str">
        <f>S4</f>
        <v>(root+4 semi)</v>
      </c>
      <c r="T16" s="41" t="str">
        <f>T4</f>
        <v>(root+7 semi)</v>
      </c>
      <c r="U16" s="37" t="s">
        <v>136</v>
      </c>
      <c r="V16" s="14"/>
      <c r="W16" s="14"/>
      <c r="X16" s="38"/>
      <c r="Y16" s="42"/>
      <c r="Z16" s="43"/>
      <c r="AA16" s="41" t="str">
        <f>AA14</f>
        <v>root</v>
      </c>
      <c r="AB16" s="41" t="str">
        <f>AB4</f>
        <v>(root+4 semi)</v>
      </c>
      <c r="AC16" s="41" t="str">
        <f>AC4</f>
        <v>(root+7 semi)</v>
      </c>
      <c r="AD16" s="37" t="s">
        <v>136</v>
      </c>
      <c r="AE16" s="41"/>
      <c r="AF16" s="42"/>
      <c r="AG16" s="43"/>
      <c r="AH16" s="41" t="str">
        <f>AH14</f>
        <v>root</v>
      </c>
      <c r="AI16" s="41" t="str">
        <f>AI4</f>
        <v>(root+4 semi)</v>
      </c>
      <c r="AJ16" s="41" t="str">
        <f>AJ4</f>
        <v>(root+7 semi)</v>
      </c>
      <c r="AK16" s="37" t="s">
        <v>136</v>
      </c>
      <c r="AL16" s="57"/>
    </row>
    <row r="17" spans="1:38" ht="15.75" thickBot="1">
      <c r="P17" s="34" t="str">
        <f>B2</f>
        <v>C</v>
      </c>
      <c r="Q17" s="35" t="s">
        <v>119</v>
      </c>
      <c r="R17" s="36">
        <f>B8</f>
        <v>60</v>
      </c>
      <c r="S17" s="36">
        <f>R17+4</f>
        <v>64</v>
      </c>
      <c r="T17" s="36">
        <f>R17+7</f>
        <v>67</v>
      </c>
      <c r="U17" s="36">
        <f>R17+14</f>
        <v>74</v>
      </c>
      <c r="V17" s="14"/>
      <c r="W17" s="14"/>
      <c r="X17" s="38"/>
      <c r="Y17" s="54" t="str">
        <f>C2</f>
        <v>C#</v>
      </c>
      <c r="Z17" s="55" t="s">
        <v>119</v>
      </c>
      <c r="AA17" s="56">
        <f>R17+1</f>
        <v>61</v>
      </c>
      <c r="AB17" s="56">
        <f t="shared" ref="AB17:AD17" si="6">S17+1</f>
        <v>65</v>
      </c>
      <c r="AC17" s="56">
        <f t="shared" si="6"/>
        <v>68</v>
      </c>
      <c r="AD17" s="56">
        <f t="shared" si="6"/>
        <v>75</v>
      </c>
      <c r="AE17" s="41"/>
      <c r="AF17" s="69" t="str">
        <f>D2</f>
        <v>D</v>
      </c>
      <c r="AG17" s="70" t="s">
        <v>119</v>
      </c>
      <c r="AH17" s="71">
        <f>AA17+1</f>
        <v>62</v>
      </c>
      <c r="AI17" s="71">
        <f>AB17+1</f>
        <v>66</v>
      </c>
      <c r="AJ17" s="71">
        <f>AC17+1</f>
        <v>69</v>
      </c>
      <c r="AK17" s="71">
        <f>AD17+1</f>
        <v>76</v>
      </c>
      <c r="AL17" s="57"/>
    </row>
    <row r="18" spans="1:38">
      <c r="A18" s="29" t="s">
        <v>15</v>
      </c>
      <c r="B18" s="30" t="s">
        <v>108</v>
      </c>
      <c r="C18" s="31" t="s">
        <v>109</v>
      </c>
      <c r="D18" s="31" t="s">
        <v>106</v>
      </c>
      <c r="E18" s="31" t="s">
        <v>107</v>
      </c>
      <c r="F18" s="32"/>
      <c r="G18" s="33"/>
      <c r="P18" s="39"/>
      <c r="Q18" s="45"/>
      <c r="R18" s="41" t="str">
        <f>R16</f>
        <v>root</v>
      </c>
      <c r="S18" s="41" t="str">
        <f>S4</f>
        <v>(root+4 semi)</v>
      </c>
      <c r="T18" s="41" t="s">
        <v>133</v>
      </c>
      <c r="U18" s="37"/>
      <c r="V18" s="14"/>
      <c r="W18" s="14"/>
      <c r="X18" s="38"/>
      <c r="Y18" s="42"/>
      <c r="Z18" s="43"/>
      <c r="AA18" s="41" t="str">
        <f>AA16</f>
        <v>root</v>
      </c>
      <c r="AB18" s="41" t="str">
        <f>AB4</f>
        <v>(root+4 semi)</v>
      </c>
      <c r="AC18" s="41" t="s">
        <v>133</v>
      </c>
      <c r="AD18" s="41"/>
      <c r="AE18" s="41"/>
      <c r="AF18" s="42"/>
      <c r="AG18" s="43"/>
      <c r="AH18" s="41" t="str">
        <f>AH16</f>
        <v>root</v>
      </c>
      <c r="AI18" s="41" t="str">
        <f>AI4</f>
        <v>(root+4 semi)</v>
      </c>
      <c r="AJ18" s="41" t="s">
        <v>133</v>
      </c>
      <c r="AK18" s="41"/>
      <c r="AL18" s="57"/>
    </row>
    <row r="19" spans="1:38">
      <c r="A19" s="54" t="str">
        <f>C15</f>
        <v>F</v>
      </c>
      <c r="B19" s="55" t="s">
        <v>113</v>
      </c>
      <c r="C19" s="56">
        <f>C16</f>
        <v>65</v>
      </c>
      <c r="D19" s="56">
        <f>C19+4</f>
        <v>69</v>
      </c>
      <c r="E19" s="56">
        <f>C19+7</f>
        <v>72</v>
      </c>
      <c r="F19" s="56"/>
      <c r="G19" s="57"/>
      <c r="P19" s="34" t="str">
        <f>B2</f>
        <v>C</v>
      </c>
      <c r="Q19" s="35" t="s">
        <v>117</v>
      </c>
      <c r="R19" s="36">
        <f>B8</f>
        <v>60</v>
      </c>
      <c r="S19" s="36">
        <f>R19+4</f>
        <v>64</v>
      </c>
      <c r="T19" s="36">
        <f>R19+8</f>
        <v>68</v>
      </c>
      <c r="U19" s="37"/>
      <c r="V19" s="14"/>
      <c r="W19" s="14"/>
      <c r="X19" s="38"/>
      <c r="Y19" s="54" t="str">
        <f>C2</f>
        <v>C#</v>
      </c>
      <c r="Z19" s="55" t="s">
        <v>117</v>
      </c>
      <c r="AA19" s="56">
        <f>R19+1</f>
        <v>61</v>
      </c>
      <c r="AB19" s="56">
        <f t="shared" ref="AB19:AC19" si="7">S19+1</f>
        <v>65</v>
      </c>
      <c r="AC19" s="56">
        <f t="shared" si="7"/>
        <v>69</v>
      </c>
      <c r="AD19" s="41"/>
      <c r="AE19" s="41"/>
      <c r="AF19" s="69" t="str">
        <f>L2</f>
        <v>A#</v>
      </c>
      <c r="AG19" s="70" t="s">
        <v>117</v>
      </c>
      <c r="AH19" s="71">
        <f>AA19+1</f>
        <v>62</v>
      </c>
      <c r="AI19" s="71">
        <f>AB19+1</f>
        <v>66</v>
      </c>
      <c r="AJ19" s="71">
        <f>AC19+1</f>
        <v>70</v>
      </c>
      <c r="AK19" s="41"/>
      <c r="AL19" s="57"/>
    </row>
    <row r="20" spans="1:38">
      <c r="A20" s="42"/>
      <c r="B20" s="58"/>
      <c r="C20" s="41" t="str">
        <f>C18</f>
        <v>root</v>
      </c>
      <c r="D20" s="41" t="s">
        <v>106</v>
      </c>
      <c r="E20" s="41" t="str">
        <f>E18</f>
        <v>(root+7 semi)</v>
      </c>
      <c r="F20" s="14" t="s">
        <v>132</v>
      </c>
      <c r="G20" s="57"/>
      <c r="P20" s="39"/>
      <c r="Q20" s="45"/>
      <c r="R20" s="41" t="str">
        <f>R4</f>
        <v>root</v>
      </c>
      <c r="S20" s="41" t="s">
        <v>143</v>
      </c>
      <c r="T20" s="41" t="s">
        <v>134</v>
      </c>
      <c r="U20" s="14"/>
      <c r="V20" s="14"/>
      <c r="W20" s="14"/>
      <c r="X20" s="38"/>
      <c r="Y20" s="42"/>
      <c r="Z20" s="43"/>
      <c r="AA20" s="41" t="str">
        <f>AA4</f>
        <v>root</v>
      </c>
      <c r="AB20" s="41" t="s">
        <v>143</v>
      </c>
      <c r="AC20" s="41" t="s">
        <v>144</v>
      </c>
      <c r="AD20" s="41"/>
      <c r="AE20" s="41"/>
      <c r="AF20" s="42"/>
      <c r="AG20" s="43"/>
      <c r="AH20" s="41" t="str">
        <f>AH4</f>
        <v>root</v>
      </c>
      <c r="AI20" s="41" t="s">
        <v>143</v>
      </c>
      <c r="AJ20" s="41" t="s">
        <v>144</v>
      </c>
      <c r="AK20" s="41"/>
      <c r="AL20" s="57"/>
    </row>
    <row r="21" spans="1:38">
      <c r="A21" s="59" t="str">
        <f>A23</f>
        <v>F</v>
      </c>
      <c r="B21" s="55" t="s">
        <v>116</v>
      </c>
      <c r="C21" s="56">
        <f>C19</f>
        <v>65</v>
      </c>
      <c r="D21" s="56">
        <f>C19+4</f>
        <v>69</v>
      </c>
      <c r="E21" s="56">
        <f>C19+7</f>
        <v>72</v>
      </c>
      <c r="F21" s="56">
        <f>C19+11</f>
        <v>76</v>
      </c>
      <c r="G21" s="57"/>
      <c r="P21" s="34" t="str">
        <f>B2</f>
        <v>C</v>
      </c>
      <c r="Q21" s="35" t="s">
        <v>118</v>
      </c>
      <c r="R21" s="36">
        <f>B8</f>
        <v>60</v>
      </c>
      <c r="S21" s="36">
        <f>R21+3</f>
        <v>63</v>
      </c>
      <c r="T21" s="36">
        <f>R21+6</f>
        <v>66</v>
      </c>
      <c r="U21" s="37"/>
      <c r="V21" s="14"/>
      <c r="W21" s="14"/>
      <c r="X21" s="38"/>
      <c r="Y21" s="54" t="str">
        <f>C2</f>
        <v>C#</v>
      </c>
      <c r="Z21" s="55" t="s">
        <v>118</v>
      </c>
      <c r="AA21" s="56">
        <f>R21+1</f>
        <v>61</v>
      </c>
      <c r="AB21" s="56">
        <f t="shared" ref="AB21:AC21" si="8">S21+1</f>
        <v>64</v>
      </c>
      <c r="AC21" s="56">
        <f t="shared" si="8"/>
        <v>67</v>
      </c>
      <c r="AD21" s="41"/>
      <c r="AE21" s="41"/>
      <c r="AF21" s="69" t="str">
        <f>D2</f>
        <v>D</v>
      </c>
      <c r="AG21" s="70" t="s">
        <v>118</v>
      </c>
      <c r="AH21" s="71">
        <f>AA21+1</f>
        <v>62</v>
      </c>
      <c r="AI21" s="71">
        <f>AB21+1</f>
        <v>65</v>
      </c>
      <c r="AJ21" s="71">
        <f>AC21+1</f>
        <v>68</v>
      </c>
      <c r="AK21" s="41"/>
      <c r="AL21" s="57"/>
    </row>
    <row r="22" spans="1:38">
      <c r="A22" s="42"/>
      <c r="B22" s="43"/>
      <c r="C22" s="41" t="str">
        <f>C18</f>
        <v>root</v>
      </c>
      <c r="D22" s="41" t="s">
        <v>129</v>
      </c>
      <c r="E22" s="41" t="str">
        <f>E18</f>
        <v>(root+7 semi)</v>
      </c>
      <c r="F22" s="41"/>
      <c r="G22" s="57"/>
      <c r="P22" s="46"/>
      <c r="Q22" s="45"/>
      <c r="R22" s="41" t="str">
        <f>R18</f>
        <v>root</v>
      </c>
      <c r="S22" s="41" t="s">
        <v>111</v>
      </c>
      <c r="T22" s="41" t="s">
        <v>107</v>
      </c>
      <c r="U22" s="37"/>
      <c r="V22" s="14"/>
      <c r="W22" s="14"/>
      <c r="X22" s="38"/>
      <c r="Y22" s="42"/>
      <c r="Z22" s="43"/>
      <c r="AA22" s="41" t="str">
        <f>AA18</f>
        <v>root</v>
      </c>
      <c r="AB22" s="41" t="s">
        <v>111</v>
      </c>
      <c r="AC22" s="41" t="s">
        <v>107</v>
      </c>
      <c r="AD22" s="41"/>
      <c r="AE22" s="41"/>
      <c r="AF22" s="42"/>
      <c r="AG22" s="70"/>
      <c r="AH22" s="71" t="str">
        <f>AH18</f>
        <v>root</v>
      </c>
      <c r="AI22" s="71" t="s">
        <v>111</v>
      </c>
      <c r="AJ22" s="71" t="s">
        <v>107</v>
      </c>
      <c r="AK22" s="41"/>
      <c r="AL22" s="57"/>
    </row>
    <row r="23" spans="1:38">
      <c r="A23" s="54" t="str">
        <f>A19</f>
        <v>F</v>
      </c>
      <c r="B23" s="55" t="s">
        <v>122</v>
      </c>
      <c r="C23" s="56">
        <f>C19</f>
        <v>65</v>
      </c>
      <c r="D23" s="56">
        <f>C19+2</f>
        <v>67</v>
      </c>
      <c r="E23" s="56">
        <f>C19+7</f>
        <v>72</v>
      </c>
      <c r="F23" s="44"/>
      <c r="G23" s="57"/>
      <c r="P23" s="34" t="str">
        <f>B2</f>
        <v>C</v>
      </c>
      <c r="Q23" s="35" t="s">
        <v>114</v>
      </c>
      <c r="R23" s="36">
        <f>B8</f>
        <v>60</v>
      </c>
      <c r="S23" s="36">
        <f>R23+3</f>
        <v>63</v>
      </c>
      <c r="T23" s="36">
        <f>T5</f>
        <v>67</v>
      </c>
      <c r="U23" s="37"/>
      <c r="V23" s="14"/>
      <c r="W23" s="14"/>
      <c r="X23" s="38"/>
      <c r="Y23" s="54" t="str">
        <f>C2</f>
        <v>C#</v>
      </c>
      <c r="Z23" s="55" t="s">
        <v>114</v>
      </c>
      <c r="AA23" s="56">
        <f>R23+1</f>
        <v>61</v>
      </c>
      <c r="AB23" s="56">
        <f t="shared" ref="AB23:AC23" si="9">S23+1</f>
        <v>64</v>
      </c>
      <c r="AC23" s="56">
        <f t="shared" si="9"/>
        <v>68</v>
      </c>
      <c r="AD23" s="41"/>
      <c r="AE23" s="41"/>
      <c r="AF23" s="69" t="str">
        <f>D2</f>
        <v>D</v>
      </c>
      <c r="AG23" s="70" t="s">
        <v>114</v>
      </c>
      <c r="AH23" s="71">
        <f>AA23+1</f>
        <v>62</v>
      </c>
      <c r="AI23" s="71">
        <f>AB23+1</f>
        <v>65</v>
      </c>
      <c r="AJ23" s="71">
        <f>AC23+1</f>
        <v>69</v>
      </c>
      <c r="AK23" s="41"/>
      <c r="AL23" s="57"/>
    </row>
    <row r="24" spans="1:38">
      <c r="A24" s="42"/>
      <c r="B24" s="43"/>
      <c r="C24" s="41" t="str">
        <f>C18</f>
        <v>root</v>
      </c>
      <c r="D24" s="41" t="s">
        <v>140</v>
      </c>
      <c r="E24" s="41" t="str">
        <f>E22</f>
        <v>(root+7 semi)</v>
      </c>
      <c r="F24" s="41"/>
      <c r="G24" s="57"/>
      <c r="P24" s="39"/>
      <c r="Q24" s="45"/>
      <c r="R24" s="41" t="str">
        <f>R6</f>
        <v>root</v>
      </c>
      <c r="S24" s="41" t="s">
        <v>111</v>
      </c>
      <c r="T24" s="41" t="str">
        <f>T6</f>
        <v>(root+7 semi)</v>
      </c>
      <c r="U24" s="44" t="s">
        <v>135</v>
      </c>
      <c r="V24" s="14"/>
      <c r="W24" s="14"/>
      <c r="X24" s="38"/>
      <c r="Y24" s="42"/>
      <c r="Z24" s="43"/>
      <c r="AA24" s="41" t="str">
        <f>AA6</f>
        <v>root</v>
      </c>
      <c r="AB24" s="41" t="s">
        <v>111</v>
      </c>
      <c r="AC24" s="41" t="str">
        <f>AC6</f>
        <v>(root+7 semi)</v>
      </c>
      <c r="AD24" s="44" t="s">
        <v>135</v>
      </c>
      <c r="AE24" s="41"/>
      <c r="AF24" s="42"/>
      <c r="AG24" s="43"/>
      <c r="AH24" s="41" t="str">
        <f>AH6</f>
        <v>root</v>
      </c>
      <c r="AI24" s="41" t="s">
        <v>111</v>
      </c>
      <c r="AJ24" s="41" t="str">
        <f>AJ6</f>
        <v>(root+7 semi)</v>
      </c>
      <c r="AK24" s="44" t="s">
        <v>135</v>
      </c>
      <c r="AL24" s="57"/>
    </row>
    <row r="25" spans="1:38">
      <c r="A25" s="54" t="str">
        <f>A19</f>
        <v>F</v>
      </c>
      <c r="B25" s="55" t="s">
        <v>121</v>
      </c>
      <c r="C25" s="56">
        <f>C19</f>
        <v>65</v>
      </c>
      <c r="D25" s="56">
        <f>C19+5</f>
        <v>70</v>
      </c>
      <c r="E25" s="56">
        <f>C19+7</f>
        <v>72</v>
      </c>
      <c r="F25" s="41"/>
      <c r="G25" s="57"/>
      <c r="P25" s="34" t="str">
        <f>B2</f>
        <v>C</v>
      </c>
      <c r="Q25" s="35" t="s">
        <v>138</v>
      </c>
      <c r="R25" s="36">
        <f>B8</f>
        <v>60</v>
      </c>
      <c r="S25" s="36">
        <f>R25+3</f>
        <v>63</v>
      </c>
      <c r="T25" s="36">
        <f>R25+7</f>
        <v>67</v>
      </c>
      <c r="U25" s="36">
        <f>R25+10</f>
        <v>70</v>
      </c>
      <c r="V25" s="14"/>
      <c r="W25" s="14"/>
      <c r="X25" s="38"/>
      <c r="Y25" s="54" t="str">
        <f>C2</f>
        <v>C#</v>
      </c>
      <c r="Z25" s="55" t="s">
        <v>138</v>
      </c>
      <c r="AA25" s="56">
        <f>R25+1</f>
        <v>61</v>
      </c>
      <c r="AB25" s="56">
        <f t="shared" ref="AB25:AD25" si="10">S25+1</f>
        <v>64</v>
      </c>
      <c r="AC25" s="56">
        <f t="shared" si="10"/>
        <v>68</v>
      </c>
      <c r="AD25" s="56">
        <f t="shared" si="10"/>
        <v>71</v>
      </c>
      <c r="AE25" s="41"/>
      <c r="AF25" s="69" t="str">
        <f>D2</f>
        <v>D</v>
      </c>
      <c r="AG25" s="70" t="s">
        <v>138</v>
      </c>
      <c r="AH25" s="71">
        <f>AA25+1</f>
        <v>62</v>
      </c>
      <c r="AI25" s="71">
        <f>AB25+1</f>
        <v>65</v>
      </c>
      <c r="AJ25" s="71">
        <f>AC25+1</f>
        <v>69</v>
      </c>
      <c r="AK25" s="71">
        <f>AD25+1</f>
        <v>72</v>
      </c>
      <c r="AL25" s="57"/>
    </row>
    <row r="26" spans="1:38">
      <c r="A26" s="42"/>
      <c r="B26" s="43"/>
      <c r="C26" s="41" t="str">
        <f>C24</f>
        <v>root</v>
      </c>
      <c r="D26" s="41" t="s">
        <v>129</v>
      </c>
      <c r="E26" s="41" t="str">
        <f>D18</f>
        <v>(root+4 semi)</v>
      </c>
      <c r="F26" s="37" t="str">
        <f>E18</f>
        <v>(root+7 semi)</v>
      </c>
      <c r="G26" s="57"/>
      <c r="P26" s="42"/>
      <c r="Q26" s="43"/>
      <c r="R26" s="44" t="str">
        <f>R20</f>
        <v>root</v>
      </c>
      <c r="S26" s="44" t="s">
        <v>111</v>
      </c>
      <c r="T26" s="44" t="s">
        <v>107</v>
      </c>
      <c r="U26" s="44" t="s">
        <v>135</v>
      </c>
      <c r="V26" s="14" t="s">
        <v>136</v>
      </c>
      <c r="W26" s="14"/>
      <c r="X26" s="38"/>
      <c r="Y26" s="42"/>
      <c r="Z26" s="43"/>
      <c r="AA26" s="44" t="str">
        <f>AA20</f>
        <v>root</v>
      </c>
      <c r="AB26" s="44" t="s">
        <v>111</v>
      </c>
      <c r="AC26" s="44" t="s">
        <v>107</v>
      </c>
      <c r="AD26" s="44" t="s">
        <v>135</v>
      </c>
      <c r="AE26" s="14" t="s">
        <v>136</v>
      </c>
      <c r="AF26" s="42"/>
      <c r="AG26" s="43"/>
      <c r="AH26" s="44" t="str">
        <f>AH20</f>
        <v>root</v>
      </c>
      <c r="AI26" s="44" t="s">
        <v>111</v>
      </c>
      <c r="AJ26" s="44" t="s">
        <v>107</v>
      </c>
      <c r="AK26" s="44" t="s">
        <v>135</v>
      </c>
      <c r="AL26" s="38" t="s">
        <v>136</v>
      </c>
    </row>
    <row r="27" spans="1:38">
      <c r="A27" s="54" t="str">
        <f>A19</f>
        <v>F</v>
      </c>
      <c r="B27" s="55" t="s">
        <v>120</v>
      </c>
      <c r="C27" s="56">
        <f>C19</f>
        <v>65</v>
      </c>
      <c r="D27" s="56">
        <f>C19+2</f>
        <v>67</v>
      </c>
      <c r="E27" s="56">
        <f>C19+4</f>
        <v>69</v>
      </c>
      <c r="F27" s="56">
        <f>C19+7</f>
        <v>72</v>
      </c>
      <c r="G27" s="57"/>
      <c r="P27" s="34" t="str">
        <f>B2</f>
        <v>C</v>
      </c>
      <c r="Q27" s="35" t="s">
        <v>115</v>
      </c>
      <c r="R27" s="36">
        <f>B8</f>
        <v>60</v>
      </c>
      <c r="S27" s="36">
        <f>R27+3</f>
        <v>63</v>
      </c>
      <c r="T27" s="36">
        <f>R27+7</f>
        <v>67</v>
      </c>
      <c r="U27" s="36">
        <f>R27+10</f>
        <v>70</v>
      </c>
      <c r="V27" s="48">
        <v>74</v>
      </c>
      <c r="W27" s="14"/>
      <c r="X27" s="38"/>
      <c r="Y27" s="54" t="str">
        <f>C2</f>
        <v>C#</v>
      </c>
      <c r="Z27" s="55" t="s">
        <v>115</v>
      </c>
      <c r="AA27" s="56">
        <f>R27+1</f>
        <v>61</v>
      </c>
      <c r="AB27" s="56">
        <f t="shared" ref="AB27:AE27" si="11">S27+1</f>
        <v>64</v>
      </c>
      <c r="AC27" s="56">
        <f t="shared" si="11"/>
        <v>68</v>
      </c>
      <c r="AD27" s="56">
        <f t="shared" si="11"/>
        <v>71</v>
      </c>
      <c r="AE27" s="56">
        <f t="shared" si="11"/>
        <v>75</v>
      </c>
      <c r="AF27" s="69" t="str">
        <f>D2</f>
        <v>D</v>
      </c>
      <c r="AG27" s="70" t="s">
        <v>115</v>
      </c>
      <c r="AH27" s="71">
        <f>AA27+1</f>
        <v>62</v>
      </c>
      <c r="AI27" s="71">
        <f>AB27+1</f>
        <v>65</v>
      </c>
      <c r="AJ27" s="71">
        <f>AC27+1</f>
        <v>69</v>
      </c>
      <c r="AK27" s="71">
        <f>AD27+1</f>
        <v>72</v>
      </c>
      <c r="AL27" s="72">
        <f>AE27+1</f>
        <v>76</v>
      </c>
    </row>
    <row r="28" spans="1:38">
      <c r="A28" s="42"/>
      <c r="B28" s="43"/>
      <c r="C28" s="41" t="str">
        <f>C26</f>
        <v>root</v>
      </c>
      <c r="D28" s="41" t="str">
        <f>D18</f>
        <v>(root+4 semi)</v>
      </c>
      <c r="E28" s="41" t="str">
        <f>E18</f>
        <v>(root+7 semi)</v>
      </c>
      <c r="F28" s="37" t="s">
        <v>137</v>
      </c>
      <c r="G28" s="57"/>
      <c r="P28" s="42"/>
      <c r="Q28" s="43"/>
      <c r="R28" s="41" t="str">
        <f>R4</f>
        <v>root</v>
      </c>
      <c r="S28" s="41" t="s">
        <v>111</v>
      </c>
      <c r="T28" s="41" t="s">
        <v>134</v>
      </c>
      <c r="U28" s="44" t="str">
        <f>U26</f>
        <v>(root+10 semi)</v>
      </c>
      <c r="V28" s="44"/>
      <c r="W28" s="14"/>
      <c r="X28" s="38"/>
      <c r="Y28" s="42"/>
      <c r="Z28" s="43"/>
      <c r="AA28" s="41" t="str">
        <f>AA4</f>
        <v>root</v>
      </c>
      <c r="AB28" s="41" t="s">
        <v>111</v>
      </c>
      <c r="AC28" s="41" t="s">
        <v>134</v>
      </c>
      <c r="AD28" s="44" t="str">
        <f>AD26</f>
        <v>(root+10 semi)</v>
      </c>
      <c r="AE28" s="41"/>
      <c r="AF28" s="42"/>
      <c r="AG28" s="43"/>
      <c r="AH28" s="41" t="str">
        <f>AH4</f>
        <v>root</v>
      </c>
      <c r="AI28" s="41" t="s">
        <v>111</v>
      </c>
      <c r="AJ28" s="41" t="s">
        <v>134</v>
      </c>
      <c r="AK28" s="44" t="str">
        <f>AK26</f>
        <v>(root+10 semi)</v>
      </c>
      <c r="AL28" s="57"/>
    </row>
    <row r="29" spans="1:38">
      <c r="A29" s="54" t="str">
        <f>A19</f>
        <v>F</v>
      </c>
      <c r="B29" s="55" t="s">
        <v>142</v>
      </c>
      <c r="C29" s="56">
        <f>C19</f>
        <v>65</v>
      </c>
      <c r="D29" s="56">
        <f>C19+4</f>
        <v>69</v>
      </c>
      <c r="E29" s="56">
        <f>C19+7</f>
        <v>72</v>
      </c>
      <c r="F29" s="56">
        <f>C19+9</f>
        <v>74</v>
      </c>
      <c r="G29" s="57"/>
      <c r="P29" s="34" t="str">
        <f>B2</f>
        <v>C</v>
      </c>
      <c r="Q29" s="48" t="s">
        <v>139</v>
      </c>
      <c r="R29" s="36">
        <f>B8</f>
        <v>60</v>
      </c>
      <c r="S29" s="36">
        <f>R29+3</f>
        <v>63</v>
      </c>
      <c r="T29" s="36">
        <f>R29+6</f>
        <v>66</v>
      </c>
      <c r="U29" s="36">
        <f>R29+10</f>
        <v>70</v>
      </c>
      <c r="V29" s="44"/>
      <c r="W29" s="14"/>
      <c r="X29" s="38"/>
      <c r="Y29" s="54" t="str">
        <f>C2</f>
        <v>C#</v>
      </c>
      <c r="Z29" s="60" t="s">
        <v>139</v>
      </c>
      <c r="AA29" s="56">
        <f>R29+1</f>
        <v>61</v>
      </c>
      <c r="AB29" s="56">
        <f t="shared" ref="AB29:AD29" si="12">S29+1</f>
        <v>64</v>
      </c>
      <c r="AC29" s="56">
        <f t="shared" si="12"/>
        <v>67</v>
      </c>
      <c r="AD29" s="56">
        <f t="shared" si="12"/>
        <v>71</v>
      </c>
      <c r="AE29" s="41"/>
      <c r="AF29" s="69" t="str">
        <f>D2</f>
        <v>D</v>
      </c>
      <c r="AG29" s="73" t="s">
        <v>139</v>
      </c>
      <c r="AH29" s="71">
        <f>AA29+1</f>
        <v>62</v>
      </c>
      <c r="AI29" s="71">
        <f>AB29+1</f>
        <v>65</v>
      </c>
      <c r="AJ29" s="71">
        <f>AC29+1</f>
        <v>68</v>
      </c>
      <c r="AK29" s="71">
        <f>AD29+1</f>
        <v>72</v>
      </c>
      <c r="AL29" s="57"/>
    </row>
    <row r="30" spans="1:38">
      <c r="A30" s="42"/>
      <c r="B30" s="43"/>
      <c r="C30" s="41" t="str">
        <f>C28</f>
        <v>root</v>
      </c>
      <c r="D30" s="41" t="str">
        <f>D18</f>
        <v>(root+4 semi)</v>
      </c>
      <c r="E30" s="41" t="str">
        <f>E18</f>
        <v>(root+7 semi)</v>
      </c>
      <c r="F30" s="37" t="s">
        <v>136</v>
      </c>
      <c r="G30" s="57"/>
      <c r="P30" s="46"/>
      <c r="Q30" s="41"/>
      <c r="R30" s="41" t="s">
        <v>130</v>
      </c>
      <c r="S30" s="41" t="s">
        <v>109</v>
      </c>
      <c r="T30" s="41" t="s">
        <v>107</v>
      </c>
      <c r="U30" s="14"/>
      <c r="V30" s="14"/>
      <c r="W30" s="14"/>
      <c r="X30" s="38"/>
      <c r="Y30" s="42"/>
      <c r="Z30" s="44"/>
      <c r="AA30" s="41" t="s">
        <v>130</v>
      </c>
      <c r="AB30" s="41" t="s">
        <v>109</v>
      </c>
      <c r="AC30" s="41" t="s">
        <v>107</v>
      </c>
      <c r="AD30" s="41"/>
      <c r="AE30" s="41"/>
      <c r="AF30" s="42"/>
      <c r="AG30" s="44"/>
      <c r="AH30" s="41" t="s">
        <v>130</v>
      </c>
      <c r="AI30" s="41" t="s">
        <v>109</v>
      </c>
      <c r="AJ30" s="41" t="s">
        <v>107</v>
      </c>
      <c r="AK30" s="41"/>
      <c r="AL30" s="57"/>
    </row>
    <row r="31" spans="1:38">
      <c r="A31" s="54" t="str">
        <f>A19</f>
        <v>F</v>
      </c>
      <c r="B31" s="55" t="s">
        <v>119</v>
      </c>
      <c r="C31" s="56">
        <f>C19</f>
        <v>65</v>
      </c>
      <c r="D31" s="56">
        <f>C19+4</f>
        <v>69</v>
      </c>
      <c r="E31" s="56">
        <f>C19+7</f>
        <v>72</v>
      </c>
      <c r="F31" s="56">
        <f>C19+14</f>
        <v>79</v>
      </c>
      <c r="G31" s="57"/>
      <c r="P31" s="34" t="str">
        <f>B2</f>
        <v>C</v>
      </c>
      <c r="Q31" s="35" t="s">
        <v>123</v>
      </c>
      <c r="R31" s="36">
        <f>B8-8</f>
        <v>52</v>
      </c>
      <c r="S31" s="36">
        <f>B8</f>
        <v>60</v>
      </c>
      <c r="T31" s="36">
        <f>S31+7</f>
        <v>67</v>
      </c>
      <c r="U31" s="14" t="s">
        <v>127</v>
      </c>
      <c r="V31" s="14"/>
      <c r="W31" s="14"/>
      <c r="X31" s="38"/>
      <c r="Y31" s="54" t="str">
        <f>C2</f>
        <v>C#</v>
      </c>
      <c r="Z31" s="55" t="s">
        <v>123</v>
      </c>
      <c r="AA31" s="56">
        <f>R31+1</f>
        <v>53</v>
      </c>
      <c r="AB31" s="56">
        <f>S31+1</f>
        <v>61</v>
      </c>
      <c r="AC31" s="56">
        <f>T31+1</f>
        <v>68</v>
      </c>
      <c r="AD31" s="45" t="s">
        <v>125</v>
      </c>
      <c r="AE31" s="41"/>
      <c r="AF31" s="69" t="str">
        <f>D2</f>
        <v>D</v>
      </c>
      <c r="AG31" s="70" t="s">
        <v>123</v>
      </c>
      <c r="AH31" s="71">
        <f>AA31+1</f>
        <v>54</v>
      </c>
      <c r="AI31" s="71">
        <f>AB31+1</f>
        <v>62</v>
      </c>
      <c r="AJ31" s="71">
        <f>AC31+1</f>
        <v>69</v>
      </c>
      <c r="AK31" s="45" t="s">
        <v>125</v>
      </c>
      <c r="AL31" s="57"/>
    </row>
    <row r="32" spans="1:38">
      <c r="A32" s="42"/>
      <c r="B32" s="43"/>
      <c r="C32" s="41" t="str">
        <f>C30</f>
        <v>root</v>
      </c>
      <c r="D32" s="41" t="str">
        <f>D18</f>
        <v>(root+4 semi)</v>
      </c>
      <c r="E32" s="41" t="s">
        <v>133</v>
      </c>
      <c r="F32" s="41"/>
      <c r="G32" s="57"/>
      <c r="P32" s="46"/>
      <c r="Q32" s="45"/>
      <c r="R32" s="41" t="s">
        <v>131</v>
      </c>
      <c r="S32" s="41" t="s">
        <v>109</v>
      </c>
      <c r="T32" s="41" t="str">
        <f>S4</f>
        <v>(root+4 semi)</v>
      </c>
      <c r="U32" s="14"/>
      <c r="V32" s="14"/>
      <c r="W32" s="14"/>
      <c r="X32" s="38"/>
      <c r="Y32" s="42"/>
      <c r="Z32" s="43"/>
      <c r="AA32" s="41" t="s">
        <v>131</v>
      </c>
      <c r="AB32" s="41" t="s">
        <v>109</v>
      </c>
      <c r="AC32" s="41" t="str">
        <f>AB4</f>
        <v>(root+4 semi)</v>
      </c>
      <c r="AD32" s="14"/>
      <c r="AE32" s="41"/>
      <c r="AF32" s="42"/>
      <c r="AG32" s="43"/>
      <c r="AH32" s="41" t="s">
        <v>131</v>
      </c>
      <c r="AI32" s="41" t="s">
        <v>109</v>
      </c>
      <c r="AJ32" s="41" t="str">
        <f>AI4</f>
        <v>(root+4 semi)</v>
      </c>
      <c r="AK32" s="14"/>
      <c r="AL32" s="57"/>
    </row>
    <row r="33" spans="1:38" ht="15.75" thickBot="1">
      <c r="A33" s="54" t="str">
        <f>A19</f>
        <v>F</v>
      </c>
      <c r="B33" s="55" t="s">
        <v>117</v>
      </c>
      <c r="C33" s="56">
        <f>C19</f>
        <v>65</v>
      </c>
      <c r="D33" s="56">
        <f>C19+4</f>
        <v>69</v>
      </c>
      <c r="E33" s="56">
        <f>C19+8</f>
        <v>73</v>
      </c>
      <c r="F33" s="41"/>
      <c r="G33" s="57"/>
      <c r="P33" s="49" t="str">
        <f>B2</f>
        <v>C</v>
      </c>
      <c r="Q33" s="50" t="s">
        <v>124</v>
      </c>
      <c r="R33" s="51">
        <f>R5-5</f>
        <v>55</v>
      </c>
      <c r="S33" s="51">
        <f>B8</f>
        <v>60</v>
      </c>
      <c r="T33" s="51">
        <f>S33:S33+4</f>
        <v>64</v>
      </c>
      <c r="U33" s="52" t="s">
        <v>128</v>
      </c>
      <c r="V33" s="52"/>
      <c r="W33" s="52"/>
      <c r="X33" s="53"/>
      <c r="Y33" s="61" t="str">
        <f>C2</f>
        <v>C#</v>
      </c>
      <c r="Z33" s="62" t="s">
        <v>124</v>
      </c>
      <c r="AA33" s="63">
        <f t="shared" ref="AA33:AB33" si="13">R33+1</f>
        <v>56</v>
      </c>
      <c r="AB33" s="63">
        <f t="shared" si="13"/>
        <v>61</v>
      </c>
      <c r="AC33" s="63">
        <f>T33+1</f>
        <v>65</v>
      </c>
      <c r="AD33" s="64" t="s">
        <v>126</v>
      </c>
      <c r="AE33" s="65"/>
      <c r="AF33" s="74" t="str">
        <f>D2</f>
        <v>D</v>
      </c>
      <c r="AG33" s="75" t="s">
        <v>124</v>
      </c>
      <c r="AH33" s="76">
        <f>AA33+1</f>
        <v>57</v>
      </c>
      <c r="AI33" s="76">
        <f>AB33+1</f>
        <v>62</v>
      </c>
      <c r="AJ33" s="76">
        <f>AC33+1</f>
        <v>66</v>
      </c>
      <c r="AK33" s="64" t="s">
        <v>126</v>
      </c>
      <c r="AL33" s="68"/>
    </row>
    <row r="34" spans="1:38">
      <c r="A34" s="42"/>
      <c r="B34" s="43"/>
      <c r="C34" s="41" t="str">
        <f>C18</f>
        <v>root</v>
      </c>
      <c r="D34" s="41" t="s">
        <v>143</v>
      </c>
      <c r="E34" s="41" t="s">
        <v>144</v>
      </c>
      <c r="F34" s="41"/>
      <c r="G34" s="57"/>
      <c r="N34" s="14"/>
      <c r="O34" s="14"/>
      <c r="P34" s="37"/>
      <c r="Q34" s="43"/>
      <c r="R34" s="31" t="s">
        <v>109</v>
      </c>
      <c r="S34" s="31" t="s">
        <v>106</v>
      </c>
      <c r="T34" s="31" t="s">
        <v>107</v>
      </c>
      <c r="U34" s="44" t="s">
        <v>135</v>
      </c>
      <c r="V34" s="37"/>
      <c r="W34" s="37"/>
      <c r="X34" s="37"/>
      <c r="Y34" s="14"/>
    </row>
    <row r="35" spans="1:38">
      <c r="A35" s="54" t="str">
        <f>A19</f>
        <v>F</v>
      </c>
      <c r="B35" s="55" t="s">
        <v>118</v>
      </c>
      <c r="C35" s="56">
        <f>C19</f>
        <v>65</v>
      </c>
      <c r="D35" s="56">
        <f>C19+3</f>
        <v>68</v>
      </c>
      <c r="E35" s="56">
        <f>C19+6</f>
        <v>71</v>
      </c>
      <c r="F35" s="41"/>
      <c r="G35" s="57"/>
      <c r="N35" s="14"/>
      <c r="O35" s="14"/>
      <c r="P35" s="66" t="s">
        <v>2</v>
      </c>
      <c r="Q35" s="43">
        <v>7</v>
      </c>
      <c r="R35" s="36">
        <f>R5</f>
        <v>60</v>
      </c>
      <c r="S35" s="36">
        <f>R35+4</f>
        <v>64</v>
      </c>
      <c r="T35" s="36">
        <f>R35+7</f>
        <v>67</v>
      </c>
      <c r="U35" s="36">
        <f>R35+10</f>
        <v>70</v>
      </c>
      <c r="V35" s="44"/>
      <c r="W35" s="44"/>
      <c r="X35" s="44"/>
      <c r="Y35" s="14"/>
    </row>
    <row r="36" spans="1:38">
      <c r="A36" s="42"/>
      <c r="B36" s="43"/>
      <c r="C36" s="41" t="str">
        <f>C32</f>
        <v>root</v>
      </c>
      <c r="D36" s="41" t="s">
        <v>111</v>
      </c>
      <c r="E36" s="41" t="s">
        <v>107</v>
      </c>
      <c r="F36" s="41"/>
      <c r="G36" s="57"/>
      <c r="N36" s="14"/>
      <c r="O36" s="14"/>
      <c r="P36" s="66"/>
      <c r="Q36" s="58"/>
      <c r="R36" s="44"/>
      <c r="S36" s="44"/>
      <c r="T36" s="44"/>
      <c r="U36" s="37"/>
      <c r="V36" s="44"/>
      <c r="W36" s="44"/>
      <c r="X36" s="44"/>
      <c r="Y36" s="14"/>
    </row>
    <row r="37" spans="1:38">
      <c r="A37" s="54" t="str">
        <f>A19</f>
        <v>F</v>
      </c>
      <c r="B37" s="55" t="s">
        <v>114</v>
      </c>
      <c r="C37" s="56">
        <f>C19</f>
        <v>65</v>
      </c>
      <c r="D37" s="56">
        <f>C19+3</f>
        <v>68</v>
      </c>
      <c r="E37" s="56">
        <f>C19+7</f>
        <v>72</v>
      </c>
      <c r="F37" s="41"/>
      <c r="G37" s="57"/>
      <c r="N37" s="14"/>
      <c r="O37" s="14"/>
      <c r="P37" s="66"/>
      <c r="Q37" s="43"/>
      <c r="R37" s="44"/>
      <c r="S37" s="44"/>
      <c r="T37" s="44"/>
      <c r="U37" s="44"/>
      <c r="V37" s="44"/>
      <c r="W37" s="44"/>
      <c r="X37" s="44"/>
      <c r="Y37" s="14"/>
    </row>
    <row r="38" spans="1:38">
      <c r="A38" s="42"/>
      <c r="B38" s="43"/>
      <c r="C38" s="41" t="str">
        <f>C20</f>
        <v>root</v>
      </c>
      <c r="D38" s="41" t="s">
        <v>111</v>
      </c>
      <c r="E38" s="41" t="str">
        <f>E20</f>
        <v>(root+7 semi)</v>
      </c>
      <c r="F38" s="44" t="s">
        <v>135</v>
      </c>
      <c r="G38" s="57"/>
      <c r="N38" s="14"/>
      <c r="O38" s="14"/>
      <c r="P38" s="66"/>
      <c r="Q38" s="43"/>
      <c r="R38" s="44"/>
      <c r="S38" s="44"/>
      <c r="T38" s="44"/>
      <c r="U38" s="44"/>
      <c r="V38" s="44"/>
      <c r="W38" s="44"/>
      <c r="X38" s="44"/>
      <c r="Y38" s="14"/>
    </row>
    <row r="39" spans="1:38">
      <c r="A39" s="54" t="str">
        <f>A19</f>
        <v>F</v>
      </c>
      <c r="B39" s="55" t="s">
        <v>138</v>
      </c>
      <c r="C39" s="56">
        <f>C19</f>
        <v>65</v>
      </c>
      <c r="D39" s="56">
        <f>C19+3</f>
        <v>68</v>
      </c>
      <c r="E39" s="56">
        <f>C19+7</f>
        <v>72</v>
      </c>
      <c r="F39" s="56">
        <f>C19+10</f>
        <v>75</v>
      </c>
      <c r="G39" s="57"/>
      <c r="N39" s="14"/>
      <c r="O39" s="14"/>
      <c r="P39" s="66"/>
      <c r="Q39" s="43"/>
      <c r="R39" s="44"/>
      <c r="S39" s="44"/>
      <c r="T39" s="44"/>
      <c r="U39" s="44"/>
      <c r="V39" s="44"/>
      <c r="W39" s="44"/>
      <c r="X39" s="44"/>
      <c r="Y39" s="14"/>
    </row>
    <row r="40" spans="1:38">
      <c r="A40" s="42"/>
      <c r="B40" s="43"/>
      <c r="C40" s="44" t="str">
        <f>C34</f>
        <v>root</v>
      </c>
      <c r="D40" s="44" t="s">
        <v>111</v>
      </c>
      <c r="E40" s="44" t="s">
        <v>107</v>
      </c>
      <c r="F40" s="44" t="s">
        <v>135</v>
      </c>
      <c r="G40" s="38" t="s">
        <v>136</v>
      </c>
      <c r="N40" s="14"/>
      <c r="O40" s="14"/>
      <c r="P40" s="66"/>
      <c r="Q40" s="43"/>
      <c r="R40" s="44"/>
      <c r="S40" s="44"/>
      <c r="T40" s="44"/>
      <c r="U40" s="44"/>
      <c r="V40" s="44"/>
      <c r="W40" s="44"/>
      <c r="X40" s="44"/>
      <c r="Y40" s="14"/>
    </row>
    <row r="41" spans="1:38">
      <c r="A41" s="54" t="str">
        <f>A19</f>
        <v>F</v>
      </c>
      <c r="B41" s="55" t="s">
        <v>115</v>
      </c>
      <c r="C41" s="56">
        <f>C19</f>
        <v>65</v>
      </c>
      <c r="D41" s="56">
        <f>C19+3</f>
        <v>68</v>
      </c>
      <c r="E41" s="56">
        <f>C19+7</f>
        <v>72</v>
      </c>
      <c r="F41" s="56">
        <f>C19+10</f>
        <v>75</v>
      </c>
      <c r="G41" s="67">
        <f>C19+14</f>
        <v>79</v>
      </c>
      <c r="N41" s="14"/>
      <c r="O41" s="14"/>
      <c r="P41" s="66"/>
      <c r="Q41" s="43"/>
      <c r="R41" s="44"/>
      <c r="S41" s="44"/>
      <c r="T41" s="44"/>
      <c r="U41" s="44"/>
      <c r="V41" s="44"/>
      <c r="W41" s="44"/>
      <c r="X41" s="44"/>
      <c r="Y41" s="14"/>
    </row>
    <row r="42" spans="1:38">
      <c r="A42" s="42"/>
      <c r="B42" s="43"/>
      <c r="C42" s="41" t="str">
        <f>C18</f>
        <v>root</v>
      </c>
      <c r="D42" s="41" t="s">
        <v>111</v>
      </c>
      <c r="E42" s="41" t="s">
        <v>134</v>
      </c>
      <c r="F42" s="44" t="str">
        <f>F40</f>
        <v>(root+10 semi)</v>
      </c>
      <c r="G42" s="57"/>
      <c r="N42" s="14"/>
      <c r="O42" s="14"/>
      <c r="P42" s="66"/>
      <c r="Q42" s="43"/>
      <c r="R42" s="44"/>
      <c r="S42" s="44"/>
      <c r="T42" s="44"/>
      <c r="U42" s="37"/>
      <c r="V42" s="44"/>
      <c r="W42" s="44"/>
      <c r="X42" s="44"/>
      <c r="Y42" s="14"/>
    </row>
    <row r="43" spans="1:38">
      <c r="A43" s="54" t="str">
        <f>A19</f>
        <v>F</v>
      </c>
      <c r="B43" s="60" t="s">
        <v>139</v>
      </c>
      <c r="C43" s="56">
        <f>C19</f>
        <v>65</v>
      </c>
      <c r="D43" s="56">
        <f>C19+3</f>
        <v>68</v>
      </c>
      <c r="E43" s="56">
        <f>C19+6</f>
        <v>71</v>
      </c>
      <c r="F43" s="56">
        <f>C19+10</f>
        <v>75</v>
      </c>
      <c r="G43" s="57"/>
      <c r="N43" s="14"/>
      <c r="O43" s="14"/>
      <c r="P43" s="66"/>
      <c r="Q43" s="43"/>
      <c r="R43" s="44"/>
      <c r="S43" s="44"/>
      <c r="T43" s="44"/>
      <c r="U43" s="44"/>
      <c r="V43" s="44"/>
      <c r="W43" s="44"/>
      <c r="X43" s="44"/>
      <c r="Y43" s="14"/>
    </row>
    <row r="44" spans="1:38">
      <c r="A44" s="42"/>
      <c r="B44" s="44"/>
      <c r="C44" s="41" t="s">
        <v>130</v>
      </c>
      <c r="D44" s="41" t="s">
        <v>109</v>
      </c>
      <c r="E44" s="41" t="s">
        <v>107</v>
      </c>
      <c r="F44" s="41"/>
      <c r="G44" s="57"/>
      <c r="N44" s="14"/>
      <c r="O44" s="14"/>
      <c r="P44" s="66"/>
      <c r="Q44" s="43"/>
      <c r="R44" s="44"/>
      <c r="S44" s="44"/>
      <c r="T44" s="44"/>
      <c r="U44" s="37"/>
      <c r="V44" s="44"/>
      <c r="W44" s="44"/>
      <c r="X44" s="44"/>
      <c r="Y44" s="14"/>
    </row>
    <row r="45" spans="1:38">
      <c r="A45" s="54" t="str">
        <f>A19</f>
        <v>F</v>
      </c>
      <c r="B45" s="55" t="s">
        <v>123</v>
      </c>
      <c r="C45" s="56">
        <f>C19-8</f>
        <v>57</v>
      </c>
      <c r="D45" s="56">
        <f>C19</f>
        <v>65</v>
      </c>
      <c r="E45" s="56">
        <f>C19+7</f>
        <v>72</v>
      </c>
      <c r="F45" s="45" t="s">
        <v>125</v>
      </c>
      <c r="G45" s="57"/>
      <c r="N45" s="14"/>
      <c r="O45" s="14"/>
      <c r="P45" s="66"/>
      <c r="Q45" s="43"/>
      <c r="R45" s="44"/>
      <c r="S45" s="44"/>
      <c r="T45" s="44"/>
      <c r="U45" s="44"/>
      <c r="V45" s="44"/>
      <c r="W45" s="44"/>
      <c r="X45" s="44"/>
      <c r="Y45" s="14"/>
    </row>
    <row r="46" spans="1:38">
      <c r="A46" s="42"/>
      <c r="B46" s="43"/>
      <c r="C46" s="41" t="s">
        <v>131</v>
      </c>
      <c r="D46" s="41" t="s">
        <v>109</v>
      </c>
      <c r="E46" s="41" t="str">
        <f>D18</f>
        <v>(root+4 semi)</v>
      </c>
      <c r="F46" s="14"/>
      <c r="G46" s="57"/>
      <c r="N46" s="14"/>
      <c r="O46" s="14"/>
      <c r="P46" s="66"/>
      <c r="Q46" s="43"/>
      <c r="R46" s="44"/>
      <c r="S46" s="44"/>
      <c r="T46" s="44"/>
      <c r="U46" s="37"/>
      <c r="V46" s="44"/>
      <c r="W46" s="44"/>
      <c r="X46" s="44"/>
      <c r="Y46" s="14"/>
    </row>
    <row r="47" spans="1:38" ht="15.75" thickBot="1">
      <c r="A47" s="61" t="str">
        <f>A19</f>
        <v>F</v>
      </c>
      <c r="B47" s="62" t="s">
        <v>124</v>
      </c>
      <c r="C47" s="63">
        <f>C19-5</f>
        <v>60</v>
      </c>
      <c r="D47" s="63">
        <f>C19</f>
        <v>65</v>
      </c>
      <c r="E47" s="63">
        <f>C19+4</f>
        <v>69</v>
      </c>
      <c r="F47" s="64" t="s">
        <v>126</v>
      </c>
      <c r="G47" s="68"/>
      <c r="N47" s="14"/>
      <c r="O47" s="14"/>
      <c r="P47" s="66"/>
      <c r="Q47" s="43"/>
      <c r="R47" s="44"/>
      <c r="S47" s="44"/>
      <c r="T47" s="44"/>
      <c r="U47" s="44"/>
      <c r="V47" s="44"/>
      <c r="W47" s="44"/>
      <c r="X47" s="44"/>
      <c r="Y47" s="14"/>
    </row>
    <row r="48" spans="1:38">
      <c r="C48" s="31" t="s">
        <v>109</v>
      </c>
      <c r="D48" s="31" t="s">
        <v>106</v>
      </c>
      <c r="E48" s="31" t="s">
        <v>107</v>
      </c>
      <c r="F48" s="44" t="s">
        <v>135</v>
      </c>
      <c r="N48" s="14"/>
      <c r="O48" s="14"/>
      <c r="P48" s="66"/>
      <c r="Q48" s="43"/>
      <c r="R48" s="44"/>
      <c r="S48" s="44"/>
      <c r="T48" s="44"/>
      <c r="U48" s="44"/>
      <c r="V48" s="44"/>
      <c r="W48" s="44"/>
      <c r="X48" s="44"/>
      <c r="Y48" s="14"/>
    </row>
    <row r="49" spans="1:25" ht="15.75" thickBot="1">
      <c r="A49" s="61" t="str">
        <f>A47</f>
        <v>F</v>
      </c>
      <c r="B49" s="77">
        <v>7</v>
      </c>
      <c r="C49" s="78">
        <f>C19</f>
        <v>65</v>
      </c>
      <c r="D49" s="78">
        <f>C49+4</f>
        <v>69</v>
      </c>
      <c r="E49" s="78">
        <f>C49+7</f>
        <v>72</v>
      </c>
      <c r="F49" s="78">
        <f>C49+10</f>
        <v>75</v>
      </c>
      <c r="N49" s="14"/>
      <c r="O49" s="14"/>
      <c r="P49" s="66"/>
      <c r="Q49" s="43"/>
      <c r="R49" s="44"/>
      <c r="S49" s="44"/>
      <c r="T49" s="44"/>
      <c r="U49" s="44"/>
      <c r="V49" s="44"/>
      <c r="W49" s="44"/>
      <c r="X49" s="44"/>
      <c r="Y49" s="14"/>
    </row>
    <row r="50" spans="1:25">
      <c r="N50" s="14"/>
      <c r="O50" s="14"/>
      <c r="P50" s="66"/>
      <c r="Q50" s="43"/>
      <c r="R50" s="44"/>
      <c r="S50" s="44"/>
      <c r="T50" s="44"/>
      <c r="U50" s="44"/>
      <c r="V50" s="44"/>
      <c r="W50" s="44"/>
      <c r="X50" s="44"/>
      <c r="Y50" s="14"/>
    </row>
    <row r="51" spans="1:25">
      <c r="N51" s="14"/>
      <c r="O51" s="14"/>
      <c r="P51" s="66"/>
      <c r="Q51" s="43"/>
      <c r="R51" s="44"/>
      <c r="S51" s="44"/>
      <c r="T51" s="44"/>
      <c r="U51" s="44"/>
      <c r="V51" s="44"/>
      <c r="W51" s="44"/>
      <c r="X51" s="44"/>
      <c r="Y51" s="14"/>
    </row>
    <row r="52" spans="1:25">
      <c r="N52" s="14"/>
      <c r="O52" s="14"/>
      <c r="P52" s="66"/>
      <c r="Q52" s="43"/>
      <c r="R52" s="44"/>
      <c r="S52" s="44"/>
      <c r="T52" s="44"/>
      <c r="U52" s="44"/>
      <c r="V52" s="44"/>
      <c r="W52" s="44"/>
      <c r="X52" s="44"/>
      <c r="Y52" s="14"/>
    </row>
    <row r="53" spans="1:25">
      <c r="N53" s="14"/>
      <c r="O53" s="14"/>
      <c r="P53" s="66"/>
      <c r="Q53" s="43"/>
      <c r="R53" s="44"/>
      <c r="S53" s="44"/>
      <c r="T53" s="44"/>
      <c r="U53" s="44"/>
      <c r="V53" s="44"/>
      <c r="W53" s="44"/>
      <c r="X53" s="44"/>
      <c r="Y53" s="14"/>
    </row>
    <row r="54" spans="1:25">
      <c r="N54" s="14"/>
      <c r="O54" s="14"/>
      <c r="P54" s="66"/>
      <c r="Q54" s="43"/>
      <c r="R54" s="44"/>
      <c r="S54" s="44"/>
      <c r="T54" s="44"/>
      <c r="U54" s="44"/>
      <c r="V54" s="44"/>
      <c r="W54" s="44"/>
      <c r="X54" s="44"/>
      <c r="Y54" s="14"/>
    </row>
    <row r="55" spans="1:25">
      <c r="N55" s="14"/>
      <c r="O55" s="14"/>
      <c r="P55" s="66"/>
      <c r="Q55" s="43"/>
      <c r="R55" s="44"/>
      <c r="S55" s="44"/>
      <c r="T55" s="44"/>
      <c r="U55" s="44"/>
      <c r="V55" s="44"/>
      <c r="W55" s="44"/>
      <c r="X55" s="44"/>
      <c r="Y55" s="14"/>
    </row>
    <row r="56" spans="1:25">
      <c r="N56" s="14"/>
      <c r="O56" s="14"/>
      <c r="P56" s="66"/>
      <c r="Q56" s="43"/>
      <c r="R56" s="44"/>
      <c r="S56" s="44"/>
      <c r="T56" s="44"/>
      <c r="U56" s="44"/>
      <c r="V56" s="37"/>
      <c r="W56" s="44"/>
      <c r="X56" s="44"/>
      <c r="Y56" s="14"/>
    </row>
    <row r="57" spans="1:25">
      <c r="N57" s="14"/>
      <c r="O57" s="14"/>
      <c r="P57" s="66"/>
      <c r="Q57" s="43"/>
      <c r="R57" s="44"/>
      <c r="S57" s="44"/>
      <c r="T57" s="44"/>
      <c r="U57" s="44"/>
      <c r="V57" s="44"/>
      <c r="W57" s="44"/>
      <c r="X57" s="44"/>
      <c r="Y57" s="14"/>
    </row>
    <row r="58" spans="1:25">
      <c r="N58" s="14"/>
      <c r="O58" s="14"/>
      <c r="P58" s="66"/>
      <c r="Q58" s="43"/>
      <c r="R58" s="44"/>
      <c r="S58" s="44"/>
      <c r="T58" s="44"/>
      <c r="U58" s="44"/>
      <c r="V58" s="44"/>
      <c r="W58" s="44"/>
      <c r="X58" s="44"/>
      <c r="Y58" s="14"/>
    </row>
    <row r="59" spans="1:25">
      <c r="N59" s="14"/>
      <c r="O59" s="14"/>
      <c r="P59" s="66"/>
      <c r="Q59" s="37"/>
      <c r="R59" s="44"/>
      <c r="S59" s="44"/>
      <c r="T59" s="44"/>
      <c r="U59" s="44"/>
      <c r="V59" s="44"/>
      <c r="W59" s="44"/>
      <c r="X59" s="44"/>
      <c r="Y59" s="14"/>
    </row>
    <row r="60" spans="1:25">
      <c r="N60" s="14"/>
      <c r="O60" s="14"/>
      <c r="P60" s="66"/>
      <c r="Q60" s="44"/>
      <c r="R60" s="44"/>
      <c r="S60" s="44"/>
      <c r="T60" s="44"/>
      <c r="U60" s="44"/>
      <c r="V60" s="44"/>
      <c r="W60" s="44"/>
      <c r="X60" s="44"/>
      <c r="Y60" s="14"/>
    </row>
    <row r="61" spans="1:25">
      <c r="N61" s="14"/>
      <c r="O61" s="14"/>
      <c r="P61" s="66"/>
      <c r="Q61" s="43"/>
      <c r="R61" s="44"/>
      <c r="S61" s="44"/>
      <c r="T61" s="44"/>
      <c r="U61" s="43"/>
      <c r="V61" s="44"/>
      <c r="W61" s="44"/>
      <c r="X61" s="44"/>
      <c r="Y61" s="14"/>
    </row>
    <row r="62" spans="1:25">
      <c r="N62" s="14"/>
      <c r="O62" s="14"/>
      <c r="P62" s="66"/>
      <c r="Q62" s="43"/>
      <c r="R62" s="44"/>
      <c r="S62" s="44"/>
      <c r="T62" s="44"/>
      <c r="U62" s="37"/>
      <c r="V62" s="44"/>
      <c r="W62" s="44"/>
      <c r="X62" s="44"/>
      <c r="Y62" s="14"/>
    </row>
    <row r="63" spans="1:25">
      <c r="N63" s="14"/>
      <c r="O63" s="14"/>
      <c r="P63" s="66"/>
      <c r="Q63" s="43"/>
      <c r="R63" s="44"/>
      <c r="S63" s="44"/>
      <c r="T63" s="44"/>
      <c r="U63" s="43"/>
      <c r="V63" s="44"/>
      <c r="W63" s="44"/>
      <c r="X63" s="37"/>
      <c r="Y63" s="14"/>
    </row>
    <row r="64" spans="1:25">
      <c r="Q64" s="2"/>
    </row>
    <row r="65" spans="17:17">
      <c r="Q65" s="2"/>
    </row>
    <row r="66" spans="17:17">
      <c r="Q66" s="2"/>
    </row>
    <row r="67" spans="17:17">
      <c r="Q67" s="2"/>
    </row>
    <row r="68" spans="17:17">
      <c r="Q68" s="2"/>
    </row>
    <row r="69" spans="17:17">
      <c r="Q69" s="2"/>
    </row>
    <row r="70" spans="17:17">
      <c r="Q70" s="2"/>
    </row>
    <row r="71" spans="17:17">
      <c r="Q71" s="2"/>
    </row>
    <row r="72" spans="17:17">
      <c r="Q72" s="2"/>
    </row>
    <row r="73" spans="17:17">
      <c r="Q73" s="2"/>
    </row>
    <row r="74" spans="17:17">
      <c r="Q74" s="2"/>
    </row>
    <row r="75" spans="17:17">
      <c r="Q75" s="2"/>
    </row>
    <row r="76" spans="17:17">
      <c r="Q76" s="2"/>
    </row>
    <row r="77" spans="17:17">
      <c r="Q77" s="2"/>
    </row>
    <row r="78" spans="17:17">
      <c r="Q78" s="2"/>
    </row>
    <row r="79" spans="17:17">
      <c r="Q79" s="2"/>
    </row>
    <row r="80" spans="17:17">
      <c r="Q80" s="2"/>
    </row>
    <row r="81" spans="17:17">
      <c r="Q81" s="2"/>
    </row>
    <row r="82" spans="17:17">
      <c r="Q82" s="2"/>
    </row>
    <row r="83" spans="17:17">
      <c r="Q83" s="2"/>
    </row>
    <row r="84" spans="17:17">
      <c r="Q84" s="2"/>
    </row>
    <row r="85" spans="17:17">
      <c r="Q85" s="2"/>
    </row>
    <row r="86" spans="17:17">
      <c r="Q86" s="2"/>
    </row>
    <row r="87" spans="17:17">
      <c r="Q87" s="2"/>
    </row>
    <row r="88" spans="17:17">
      <c r="Q88" s="2"/>
    </row>
    <row r="89" spans="17:17">
      <c r="Q89" s="2"/>
    </row>
    <row r="90" spans="17:17">
      <c r="Q90" s="2"/>
    </row>
    <row r="91" spans="17:17">
      <c r="Q91" s="2"/>
    </row>
    <row r="92" spans="17:17">
      <c r="Q92" s="2"/>
    </row>
    <row r="93" spans="17:17">
      <c r="Q93" s="2"/>
    </row>
    <row r="94" spans="17:17">
      <c r="Q94" s="2"/>
    </row>
    <row r="95" spans="17:17">
      <c r="Q95" s="2"/>
    </row>
    <row r="96" spans="17:17">
      <c r="Q96" s="2"/>
    </row>
    <row r="97" spans="17:17">
      <c r="Q97" s="2"/>
    </row>
    <row r="98" spans="17:17">
      <c r="Q98" s="2"/>
    </row>
    <row r="99" spans="17:17">
      <c r="Q99" s="2"/>
    </row>
    <row r="100" spans="17:17">
      <c r="Q100" s="2"/>
    </row>
    <row r="101" spans="17:17">
      <c r="Q101" s="2"/>
    </row>
    <row r="102" spans="17:17">
      <c r="Q102" s="2"/>
    </row>
    <row r="103" spans="17:17">
      <c r="Q103" s="2"/>
    </row>
    <row r="104" spans="17:17">
      <c r="Q104" s="2"/>
    </row>
    <row r="105" spans="17:17">
      <c r="Q105" s="2"/>
    </row>
    <row r="106" spans="17:17">
      <c r="Q106" s="2"/>
    </row>
    <row r="107" spans="17:17">
      <c r="Q107" s="2"/>
    </row>
    <row r="108" spans="17:17">
      <c r="Q108" s="2"/>
    </row>
    <row r="109" spans="17:17">
      <c r="Q109" s="2"/>
    </row>
    <row r="110" spans="17:17">
      <c r="Q110" s="2"/>
    </row>
    <row r="111" spans="17:17">
      <c r="Q111" s="2"/>
    </row>
    <row r="112" spans="17:17">
      <c r="Q112" s="2"/>
    </row>
    <row r="113" spans="17:17">
      <c r="Q113" s="2"/>
    </row>
    <row r="114" spans="17:17">
      <c r="Q114" s="2"/>
    </row>
    <row r="115" spans="17:17">
      <c r="Q115" s="2"/>
    </row>
    <row r="116" spans="17:17">
      <c r="Q116" s="2"/>
    </row>
    <row r="117" spans="17:17">
      <c r="Q117" s="2"/>
    </row>
    <row r="118" spans="17:17">
      <c r="Q118" s="2"/>
    </row>
    <row r="119" spans="17:17">
      <c r="Q119" s="2"/>
    </row>
    <row r="120" spans="17:17">
      <c r="Q120" s="2"/>
    </row>
    <row r="121" spans="17:17">
      <c r="Q121" s="2"/>
    </row>
    <row r="122" spans="17:17">
      <c r="Q122" s="2"/>
    </row>
    <row r="123" spans="17:17">
      <c r="Q123" s="2"/>
    </row>
    <row r="124" spans="17:17">
      <c r="Q124" s="2"/>
    </row>
    <row r="125" spans="17:17">
      <c r="Q125" s="2"/>
    </row>
    <row r="126" spans="17:17">
      <c r="Q126" s="2"/>
    </row>
    <row r="127" spans="17:17">
      <c r="Q127" s="2"/>
    </row>
    <row r="128" spans="17:17">
      <c r="Q128" s="2"/>
    </row>
    <row r="129" spans="17:17">
      <c r="Q129" s="2"/>
    </row>
    <row r="130" spans="17:17">
      <c r="Q130" s="2"/>
    </row>
    <row r="131" spans="17:17">
      <c r="Q131" s="2"/>
    </row>
    <row r="132" spans="17:17">
      <c r="Q132" s="2"/>
    </row>
    <row r="133" spans="17:17">
      <c r="Q133" s="2"/>
    </row>
    <row r="134" spans="17:17">
      <c r="Q134" s="2"/>
    </row>
    <row r="135" spans="17:17">
      <c r="Q135" s="2"/>
    </row>
    <row r="136" spans="17:17">
      <c r="Q136" s="2"/>
    </row>
    <row r="137" spans="17:17">
      <c r="Q137" s="2"/>
    </row>
    <row r="138" spans="17:17">
      <c r="Q138" s="2"/>
    </row>
    <row r="139" spans="17:17">
      <c r="Q139" s="2"/>
    </row>
    <row r="140" spans="17:17">
      <c r="Q140" s="2"/>
    </row>
    <row r="141" spans="17:17">
      <c r="Q141" s="2"/>
    </row>
    <row r="142" spans="17:17">
      <c r="Q142" s="2"/>
    </row>
    <row r="143" spans="17:17">
      <c r="Q143" s="2"/>
    </row>
    <row r="144" spans="17:17">
      <c r="Q144" s="2"/>
    </row>
    <row r="145" spans="17:17">
      <c r="Q145" s="2"/>
    </row>
    <row r="146" spans="17:17">
      <c r="Q146" s="2"/>
    </row>
    <row r="147" spans="17:17">
      <c r="Q147" s="2"/>
    </row>
    <row r="148" spans="17:17">
      <c r="Q148" s="2"/>
    </row>
    <row r="149" spans="17:17">
      <c r="Q149" s="2"/>
    </row>
    <row r="150" spans="17:17">
      <c r="Q150" s="2"/>
    </row>
    <row r="151" spans="17:17">
      <c r="Q151" s="2"/>
    </row>
    <row r="152" spans="17:17">
      <c r="Q152" s="2"/>
    </row>
    <row r="153" spans="17:17">
      <c r="Q153" s="2"/>
    </row>
    <row r="154" spans="17:17">
      <c r="Q154" s="2"/>
    </row>
    <row r="155" spans="17:17">
      <c r="Q155" s="2"/>
    </row>
    <row r="156" spans="17:17">
      <c r="Q156" s="2"/>
    </row>
    <row r="157" spans="17:17">
      <c r="Q157" s="2"/>
    </row>
    <row r="158" spans="17:17">
      <c r="Q158" s="2"/>
    </row>
    <row r="159" spans="17:17">
      <c r="Q159" s="2"/>
    </row>
    <row r="160" spans="17:17">
      <c r="Q160" s="2"/>
    </row>
    <row r="161" spans="17:17">
      <c r="Q161" s="2"/>
    </row>
    <row r="162" spans="17:17">
      <c r="Q162" s="2"/>
    </row>
    <row r="163" spans="17:17">
      <c r="Q163" s="2"/>
    </row>
    <row r="164" spans="17:17">
      <c r="Q164" s="2"/>
    </row>
    <row r="165" spans="17:17">
      <c r="Q165" s="2"/>
    </row>
    <row r="166" spans="17:17">
      <c r="Q166" s="2"/>
    </row>
    <row r="167" spans="17:17">
      <c r="Q167" s="2"/>
    </row>
    <row r="168" spans="17:17">
      <c r="Q168" s="2"/>
    </row>
    <row r="169" spans="17:17">
      <c r="Q169" s="2"/>
    </row>
    <row r="170" spans="17:17">
      <c r="Q170" s="2"/>
    </row>
    <row r="171" spans="17:17">
      <c r="Q171" s="2"/>
    </row>
    <row r="172" spans="17:17">
      <c r="Q172" s="2"/>
    </row>
    <row r="173" spans="17:17">
      <c r="Q173" s="2"/>
    </row>
    <row r="174" spans="17:17">
      <c r="Q174" s="2"/>
    </row>
    <row r="175" spans="17:17">
      <c r="Q175" s="2"/>
    </row>
    <row r="176" spans="17:17">
      <c r="Q176" s="2"/>
    </row>
    <row r="177" spans="17:17">
      <c r="Q177" s="2"/>
    </row>
    <row r="178" spans="17:17">
      <c r="Q178" s="2"/>
    </row>
    <row r="179" spans="17:17">
      <c r="Q179" s="2"/>
    </row>
    <row r="180" spans="17:17">
      <c r="Q180" s="2"/>
    </row>
    <row r="181" spans="17:17">
      <c r="Q181" s="2"/>
    </row>
    <row r="182" spans="17:17">
      <c r="Q182" s="2"/>
    </row>
    <row r="183" spans="17:17">
      <c r="Q183" s="2"/>
    </row>
    <row r="184" spans="17:17">
      <c r="Q184" s="2"/>
    </row>
    <row r="185" spans="17:17">
      <c r="Q185" s="2"/>
    </row>
    <row r="186" spans="17:17">
      <c r="Q186" s="2"/>
    </row>
    <row r="187" spans="17:17">
      <c r="Q187" s="2"/>
    </row>
    <row r="188" spans="17:17">
      <c r="Q188" s="2"/>
    </row>
    <row r="189" spans="17:17">
      <c r="Q189" s="2"/>
    </row>
    <row r="190" spans="17:17">
      <c r="Q190" s="2"/>
    </row>
    <row r="191" spans="17:17">
      <c r="Q191" s="2"/>
    </row>
    <row r="192" spans="17:17">
      <c r="Q192" s="2"/>
    </row>
    <row r="193" spans="17:17">
      <c r="Q193" s="2"/>
    </row>
    <row r="194" spans="17:17">
      <c r="Q194" s="2"/>
    </row>
    <row r="195" spans="17:17">
      <c r="Q195" s="2"/>
    </row>
    <row r="196" spans="17:17">
      <c r="Q196" s="2"/>
    </row>
    <row r="197" spans="17:17">
      <c r="Q197" s="2"/>
    </row>
    <row r="198" spans="17:17">
      <c r="Q198" s="2"/>
    </row>
    <row r="199" spans="17:17">
      <c r="Q199" s="2"/>
    </row>
    <row r="200" spans="17:17">
      <c r="Q200" s="2"/>
    </row>
    <row r="201" spans="17:17">
      <c r="Q201" s="2"/>
    </row>
    <row r="202" spans="17:17">
      <c r="Q202" s="2"/>
    </row>
    <row r="203" spans="17:17">
      <c r="Q203" s="2"/>
    </row>
    <row r="204" spans="17:17">
      <c r="Q204" s="2"/>
    </row>
    <row r="205" spans="17:17">
      <c r="Q205" s="2"/>
    </row>
    <row r="206" spans="17:17">
      <c r="Q206" s="2"/>
    </row>
    <row r="207" spans="17:17">
      <c r="Q207" s="2"/>
    </row>
    <row r="208" spans="17:17">
      <c r="Q208" s="2"/>
    </row>
    <row r="209" spans="17:17">
      <c r="Q209" s="2"/>
    </row>
    <row r="210" spans="17:17">
      <c r="Q210" s="2"/>
    </row>
    <row r="211" spans="17:17">
      <c r="Q211" s="2"/>
    </row>
    <row r="212" spans="17:17">
      <c r="Q212" s="2"/>
    </row>
    <row r="213" spans="17:17">
      <c r="Q213" s="2"/>
    </row>
    <row r="214" spans="17:17">
      <c r="Q214" s="2"/>
    </row>
    <row r="215" spans="17:17">
      <c r="Q215" s="2"/>
    </row>
    <row r="216" spans="17:17">
      <c r="Q216" s="2"/>
    </row>
    <row r="217" spans="17:17">
      <c r="Q217" s="2"/>
    </row>
    <row r="218" spans="17:17">
      <c r="Q218" s="2"/>
    </row>
    <row r="219" spans="17:17">
      <c r="Q219" s="2"/>
    </row>
    <row r="220" spans="17:17">
      <c r="Q220" s="2"/>
    </row>
    <row r="221" spans="17:17">
      <c r="Q221" s="2"/>
    </row>
    <row r="222" spans="17:17">
      <c r="Q222" s="2"/>
    </row>
    <row r="223" spans="17:17">
      <c r="Q223" s="2"/>
    </row>
    <row r="224" spans="17:17">
      <c r="Q224" s="2"/>
    </row>
    <row r="225" spans="17:17">
      <c r="Q225" s="2"/>
    </row>
    <row r="226" spans="17:17">
      <c r="Q226" s="2"/>
    </row>
    <row r="227" spans="17:17">
      <c r="Q227" s="2"/>
    </row>
    <row r="228" spans="17:17">
      <c r="Q228" s="2"/>
    </row>
    <row r="229" spans="17:17">
      <c r="Q229" s="2"/>
    </row>
    <row r="230" spans="17:17">
      <c r="Q230" s="2"/>
    </row>
    <row r="231" spans="17:17">
      <c r="Q231" s="2"/>
    </row>
    <row r="232" spans="17:17">
      <c r="Q232" s="2"/>
    </row>
    <row r="233" spans="17:17">
      <c r="Q233" s="2"/>
    </row>
    <row r="234" spans="17:17">
      <c r="Q234" s="2"/>
    </row>
  </sheetData>
  <mergeCells count="2">
    <mergeCell ref="A1:A2"/>
    <mergeCell ref="B1:M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Major Key</vt:lpstr>
      <vt:lpstr>Minor Key</vt:lpstr>
      <vt:lpstr>Midi Chords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 LAB</dc:creator>
  <cp:lastModifiedBy>BEAT LAB</cp:lastModifiedBy>
  <dcterms:created xsi:type="dcterms:W3CDTF">2013-12-19T04:13:05Z</dcterms:created>
  <dcterms:modified xsi:type="dcterms:W3CDTF">2013-12-23T00:08:41Z</dcterms:modified>
</cp:coreProperties>
</file>