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Ngo\Desktop\NEW EVERYTHING\Lec8\"/>
    </mc:Choice>
  </mc:AlternateContent>
  <bookViews>
    <workbookView xWindow="0" yWindow="0" windowWidth="290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" l="1" a="1"/>
  <c r="P28" i="1" s="1"/>
  <c r="D28" i="1" a="1"/>
  <c r="D28" i="1" s="1"/>
  <c r="P31" i="1" l="1"/>
  <c r="P30" i="1"/>
  <c r="P33" i="1"/>
  <c r="P29" i="1"/>
  <c r="P35" i="1"/>
  <c r="P34" i="1"/>
  <c r="P36" i="1"/>
  <c r="P32" i="1"/>
  <c r="M37" i="1"/>
  <c r="E37" i="1"/>
  <c r="G36" i="1"/>
  <c r="I35" i="1"/>
  <c r="K34" i="1"/>
  <c r="M33" i="1"/>
  <c r="E33" i="1"/>
  <c r="G32" i="1"/>
  <c r="I31" i="1"/>
  <c r="E31" i="1"/>
  <c r="G30" i="1"/>
  <c r="M29" i="1"/>
  <c r="I29" i="1"/>
  <c r="E29" i="1"/>
  <c r="G28" i="1"/>
  <c r="L37" i="1"/>
  <c r="D37" i="1"/>
  <c r="F36" i="1"/>
  <c r="H35" i="1"/>
  <c r="J34" i="1"/>
  <c r="L33" i="1"/>
  <c r="D33" i="1"/>
  <c r="F32" i="1"/>
  <c r="H31" i="1"/>
  <c r="D31" i="1"/>
  <c r="F30" i="1"/>
  <c r="L29" i="1"/>
  <c r="H29" i="1"/>
  <c r="D29" i="1"/>
  <c r="F28" i="1"/>
  <c r="K37" i="1"/>
  <c r="G37" i="1"/>
  <c r="M36" i="1"/>
  <c r="I36" i="1"/>
  <c r="E36" i="1"/>
  <c r="K35" i="1"/>
  <c r="G35" i="1"/>
  <c r="M34" i="1"/>
  <c r="I34" i="1"/>
  <c r="E34" i="1"/>
  <c r="K33" i="1"/>
  <c r="G33" i="1"/>
  <c r="M32" i="1"/>
  <c r="I32" i="1"/>
  <c r="E32" i="1"/>
  <c r="K31" i="1"/>
  <c r="G31" i="1"/>
  <c r="M30" i="1"/>
  <c r="I30" i="1"/>
  <c r="E30" i="1"/>
  <c r="K29" i="1"/>
  <c r="G29" i="1"/>
  <c r="M28" i="1"/>
  <c r="I28" i="1"/>
  <c r="E28" i="1"/>
  <c r="I37" i="1"/>
  <c r="K36" i="1"/>
  <c r="M35" i="1"/>
  <c r="E35" i="1"/>
  <c r="G34" i="1"/>
  <c r="I33" i="1"/>
  <c r="K32" i="1"/>
  <c r="M31" i="1"/>
  <c r="K30" i="1"/>
  <c r="K28" i="1"/>
  <c r="H37" i="1"/>
  <c r="J36" i="1"/>
  <c r="L35" i="1"/>
  <c r="D35" i="1"/>
  <c r="F34" i="1"/>
  <c r="H33" i="1"/>
  <c r="J32" i="1"/>
  <c r="L31" i="1"/>
  <c r="J30" i="1"/>
  <c r="J28" i="1"/>
  <c r="J37" i="1"/>
  <c r="F37" i="1"/>
  <c r="L36" i="1"/>
  <c r="H36" i="1"/>
  <c r="D36" i="1"/>
  <c r="J35" i="1"/>
  <c r="F35" i="1"/>
  <c r="L34" i="1"/>
  <c r="H34" i="1"/>
  <c r="D34" i="1"/>
  <c r="J33" i="1"/>
  <c r="F33" i="1"/>
  <c r="L32" i="1"/>
  <c r="H32" i="1"/>
  <c r="D32" i="1"/>
  <c r="J31" i="1"/>
  <c r="F31" i="1"/>
  <c r="L30" i="1"/>
  <c r="H30" i="1"/>
  <c r="D30" i="1"/>
  <c r="J29" i="1"/>
  <c r="F29" i="1"/>
  <c r="L28" i="1"/>
  <c r="H28" i="1"/>
  <c r="O18" i="1"/>
  <c r="O19" i="1" s="1"/>
  <c r="O20" i="1" s="1"/>
  <c r="O21" i="1" s="1"/>
  <c r="O22" i="1" s="1"/>
  <c r="O23" i="1" s="1"/>
  <c r="O24" i="1" s="1"/>
  <c r="O17" i="1"/>
  <c r="O16" i="1"/>
  <c r="O15" i="1"/>
  <c r="B11" i="1"/>
  <c r="K22" i="1" s="1"/>
  <c r="B12" i="1"/>
  <c r="E15" i="1" s="1"/>
  <c r="B10" i="1"/>
  <c r="I21" i="1" s="1"/>
  <c r="O30" i="1"/>
  <c r="O31" i="1" s="1"/>
  <c r="O32" i="1" s="1"/>
  <c r="O33" i="1" s="1"/>
  <c r="O34" i="1" s="1"/>
  <c r="O35" i="1" s="1"/>
  <c r="O36" i="1" s="1"/>
  <c r="O37" i="1" s="1"/>
  <c r="L23" i="1"/>
  <c r="L22" i="1"/>
  <c r="K21" i="1"/>
  <c r="J20" i="1"/>
  <c r="I20" i="1"/>
  <c r="H20" i="1"/>
  <c r="I19" i="1"/>
  <c r="G19" i="1"/>
  <c r="H18" i="1"/>
  <c r="G17" i="1"/>
  <c r="F16" i="1"/>
  <c r="D16" i="1"/>
  <c r="F17" i="1" l="1"/>
  <c r="H19" i="1"/>
  <c r="D15" i="1"/>
  <c r="E16" i="1"/>
  <c r="G18" i="1"/>
  <c r="J21" i="1"/>
  <c r="M24" i="1"/>
  <c r="M23" i="1"/>
  <c r="L24" i="1"/>
  <c r="K23" i="1"/>
  <c r="F18" i="1"/>
  <c r="J22" i="1"/>
  <c r="E17" i="1"/>
</calcChain>
</file>

<file path=xl/sharedStrings.xml><?xml version="1.0" encoding="utf-8"?>
<sst xmlns="http://schemas.openxmlformats.org/spreadsheetml/2006/main" count="20" uniqueCount="20">
  <si>
    <t>del_x</t>
  </si>
  <si>
    <t>k</t>
  </si>
  <si>
    <t>L</t>
  </si>
  <si>
    <t>Ta</t>
  </si>
  <si>
    <t>sub</t>
  </si>
  <si>
    <t>dia</t>
  </si>
  <si>
    <t>sup</t>
  </si>
  <si>
    <t>Nodes</t>
  </si>
  <si>
    <t>A =</t>
  </si>
  <si>
    <t>rhs</t>
  </si>
  <si>
    <t>Solution</t>
  </si>
  <si>
    <t>=</t>
  </si>
  <si>
    <t>Inv(A)*rhs</t>
  </si>
  <si>
    <t>inv(A)</t>
  </si>
  <si>
    <t>temp =</t>
  </si>
  <si>
    <t>x</t>
  </si>
  <si>
    <t>Homework 8 Problem 27.5</t>
  </si>
  <si>
    <t>y(0)</t>
  </si>
  <si>
    <t>y(20)</t>
  </si>
  <si>
    <t>=x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</si>
</sst>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Homework 8 Problem 27.5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Sheet1!$P$27:$P$37</c:f>
              <c:strCache>
                <c:ptCount val="11"/>
                <c:pt idx="0">
                  <c:v>5</c:v>
                </c:pt>
                <c:pt idx="1">
                  <c:v>1.747717399</c:v>
                </c:pt>
                <c:pt idx="2">
                  <c:v>2.635683253</c:v>
                </c:pt>
                <c:pt idx="3">
                  <c:v>3.750796425</c:v>
                </c:pt>
                <c:pt idx="4">
                  <c:v>4.970910297</c:v>
                </c:pt>
                <c:pt idx="5">
                  <c:v>6.228979814</c:v>
                </c:pt>
                <c:pt idx="6">
                  <c:v>7.471337607</c:v>
                </c:pt>
                <c:pt idx="7">
                  <c:v>8.615515574</c:v>
                </c:pt>
                <c:pt idx="8">
                  <c:v>9.471329166</c:v>
                </c:pt>
                <c:pt idx="9">
                  <c:v>9.547085926</c:v>
                </c:pt>
                <c:pt idx="1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Sheet1!$O$27:$O$37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</c:numCache>
            </c:numRef>
          </c:cat>
          <c:val>
            <c:numRef>
              <c:f>Sheet1!$P$28:$P$37</c:f>
              <c:numCache>
                <c:formatCode>General</c:formatCode>
                <c:ptCount val="10"/>
                <c:pt idx="0">
                  <c:v>1.7477173986484666</c:v>
                </c:pt>
                <c:pt idx="1">
                  <c:v>2.6356832528951806</c:v>
                </c:pt>
                <c:pt idx="2">
                  <c:v>3.750796425122541</c:v>
                </c:pt>
                <c:pt idx="3">
                  <c:v>4.9709102966627521</c:v>
                </c:pt>
                <c:pt idx="4">
                  <c:v>6.2289798143539539</c:v>
                </c:pt>
                <c:pt idx="5">
                  <c:v>7.4713376065460304</c:v>
                </c:pt>
                <c:pt idx="6">
                  <c:v>8.6155155735467268</c:v>
                </c:pt>
                <c:pt idx="7">
                  <c:v>9.4713291655876795</c:v>
                </c:pt>
                <c:pt idx="8">
                  <c:v>9.5470859258583385</c:v>
                </c:pt>
                <c:pt idx="9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300464"/>
        <c:axId val="340299288"/>
      </c:lineChart>
      <c:catAx>
        <c:axId val="34030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99288"/>
        <c:crosses val="autoZero"/>
        <c:auto val="1"/>
        <c:lblAlgn val="ctr"/>
        <c:lblOffset val="100"/>
        <c:noMultiLvlLbl val="0"/>
      </c:catAx>
      <c:valAx>
        <c:axId val="34029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466362</xdr:colOff>
      <xdr:row>6</xdr:row>
      <xdr:rowOff>47524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5" y="381000"/>
          <a:ext cx="2904762" cy="8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9</xdr:col>
      <xdr:colOff>523429</xdr:colOff>
      <xdr:row>8</xdr:row>
      <xdr:rowOff>152357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6525" y="1333500"/>
          <a:ext cx="3571429" cy="342857"/>
        </a:xfrm>
        <a:prstGeom prst="rect">
          <a:avLst/>
        </a:prstGeom>
      </xdr:spPr>
    </xdr:pic>
    <xdr:clientData/>
  </xdr:twoCellAnchor>
  <xdr:twoCellAnchor>
    <xdr:from>
      <xdr:col>15</xdr:col>
      <xdr:colOff>306162</xdr:colOff>
      <xdr:row>2</xdr:row>
      <xdr:rowOff>23132</xdr:rowOff>
    </xdr:from>
    <xdr:to>
      <xdr:col>22</xdr:col>
      <xdr:colOff>610962</xdr:colOff>
      <xdr:row>16</xdr:row>
      <xdr:rowOff>99332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="85" zoomScaleNormal="85" workbookViewId="0">
      <selection activeCell="P27" sqref="P27"/>
    </sheetView>
  </sheetViews>
  <sheetFormatPr defaultRowHeight="15" x14ac:dyDescent="0.25"/>
  <cols>
    <col min="2" max="2" width="12.7109375" customWidth="1"/>
    <col min="11" max="11" width="14.85546875" bestFit="1" customWidth="1"/>
  </cols>
  <sheetData>
    <row r="1" spans="1:15" x14ac:dyDescent="0.25">
      <c r="A1" t="s">
        <v>16</v>
      </c>
    </row>
    <row r="3" spans="1:15" x14ac:dyDescent="0.25">
      <c r="A3" t="s">
        <v>0</v>
      </c>
      <c r="B3">
        <v>2</v>
      </c>
    </row>
    <row r="4" spans="1:15" x14ac:dyDescent="0.25">
      <c r="A4" t="s">
        <v>1</v>
      </c>
      <c r="B4">
        <v>0.01</v>
      </c>
    </row>
    <row r="5" spans="1:15" x14ac:dyDescent="0.25">
      <c r="A5" t="s">
        <v>2</v>
      </c>
      <c r="B5">
        <v>20</v>
      </c>
    </row>
    <row r="6" spans="1:15" x14ac:dyDescent="0.25">
      <c r="A6" t="s">
        <v>3</v>
      </c>
      <c r="B6">
        <v>20</v>
      </c>
    </row>
    <row r="7" spans="1:15" x14ac:dyDescent="0.25">
      <c r="A7" t="s">
        <v>17</v>
      </c>
      <c r="B7">
        <v>5</v>
      </c>
    </row>
    <row r="8" spans="1:15" x14ac:dyDescent="0.25">
      <c r="A8" t="s">
        <v>18</v>
      </c>
      <c r="B8">
        <v>8</v>
      </c>
    </row>
    <row r="10" spans="1:15" x14ac:dyDescent="0.25">
      <c r="A10" t="s">
        <v>4</v>
      </c>
      <c r="B10">
        <f>(7/B3^2 + 2/B3^2)*-1</f>
        <v>-2.25</v>
      </c>
    </row>
    <row r="11" spans="1:15" x14ac:dyDescent="0.25">
      <c r="A11" t="s">
        <v>5</v>
      </c>
      <c r="B11">
        <f>1+14/B3^2+2/B3</f>
        <v>5.5</v>
      </c>
    </row>
    <row r="12" spans="1:15" x14ac:dyDescent="0.25">
      <c r="A12" t="s">
        <v>6</v>
      </c>
      <c r="B12">
        <f>7/B3^2*-1</f>
        <v>-1.75</v>
      </c>
    </row>
    <row r="13" spans="1:15" x14ac:dyDescent="0.25">
      <c r="O13" s="1" t="s">
        <v>19</v>
      </c>
    </row>
    <row r="14" spans="1:15" x14ac:dyDescent="0.25">
      <c r="A14" t="s">
        <v>7</v>
      </c>
      <c r="C14" t="s">
        <v>8</v>
      </c>
      <c r="O14" t="s">
        <v>9</v>
      </c>
    </row>
    <row r="15" spans="1:15" x14ac:dyDescent="0.25">
      <c r="A15">
        <v>1</v>
      </c>
      <c r="D15" s="2">
        <f>B11</f>
        <v>5.5</v>
      </c>
      <c r="E15" s="3">
        <f>B12</f>
        <v>-1.75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5"/>
      <c r="O15" s="11">
        <f>5+0</f>
        <v>5</v>
      </c>
    </row>
    <row r="16" spans="1:15" x14ac:dyDescent="0.25">
      <c r="A16">
        <v>2</v>
      </c>
      <c r="D16" s="5">
        <f>B10</f>
        <v>-2.25</v>
      </c>
      <c r="E16" s="6">
        <f>B11</f>
        <v>5.5</v>
      </c>
      <c r="F16" s="6">
        <f>B12</f>
        <v>-1.75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/>
      <c r="O16" s="12">
        <f>4</f>
        <v>4</v>
      </c>
    </row>
    <row r="17" spans="1:16" x14ac:dyDescent="0.25">
      <c r="A17">
        <v>3</v>
      </c>
      <c r="D17" s="5">
        <v>0</v>
      </c>
      <c r="E17" s="6">
        <f>B10</f>
        <v>-2.25</v>
      </c>
      <c r="F17" s="6">
        <f>B11</f>
        <v>5.5</v>
      </c>
      <c r="G17" s="6">
        <f>$B$12</f>
        <v>-1.75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/>
      <c r="O17" s="12">
        <f>O16+$B$3</f>
        <v>6</v>
      </c>
    </row>
    <row r="18" spans="1:16" x14ac:dyDescent="0.25">
      <c r="A18">
        <v>4</v>
      </c>
      <c r="D18" s="5">
        <v>0</v>
      </c>
      <c r="E18" s="6">
        <v>0</v>
      </c>
      <c r="F18" s="6">
        <f>$B$10</f>
        <v>-2.25</v>
      </c>
      <c r="G18" s="6">
        <f>$B$11</f>
        <v>5.5</v>
      </c>
      <c r="H18" s="6">
        <f>$B$12</f>
        <v>-1.75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/>
      <c r="O18" s="12">
        <f t="shared" ref="O18:O24" si="0">O17+$B$3</f>
        <v>8</v>
      </c>
    </row>
    <row r="19" spans="1:16" x14ac:dyDescent="0.25">
      <c r="A19">
        <v>5</v>
      </c>
      <c r="D19" s="5">
        <v>0</v>
      </c>
      <c r="E19" s="6">
        <v>0</v>
      </c>
      <c r="F19" s="6">
        <v>0</v>
      </c>
      <c r="G19" s="6">
        <f>$B$10</f>
        <v>-2.25</v>
      </c>
      <c r="H19" s="6">
        <f>$B$11</f>
        <v>5.5</v>
      </c>
      <c r="I19" s="6">
        <f>$B$12</f>
        <v>-1.75</v>
      </c>
      <c r="J19" s="6">
        <v>0</v>
      </c>
      <c r="K19" s="6">
        <v>0</v>
      </c>
      <c r="L19" s="6">
        <v>0</v>
      </c>
      <c r="M19" s="6">
        <v>0</v>
      </c>
      <c r="N19" s="5"/>
      <c r="O19" s="12">
        <f t="shared" si="0"/>
        <v>10</v>
      </c>
    </row>
    <row r="20" spans="1:16" x14ac:dyDescent="0.25">
      <c r="A20">
        <v>6</v>
      </c>
      <c r="D20" s="5">
        <v>0</v>
      </c>
      <c r="E20" s="6">
        <v>0</v>
      </c>
      <c r="F20" s="6">
        <v>0</v>
      </c>
      <c r="G20" s="6">
        <v>0</v>
      </c>
      <c r="H20" s="6">
        <f>$B$10</f>
        <v>-2.25</v>
      </c>
      <c r="I20" s="6">
        <f>$B$11</f>
        <v>5.5</v>
      </c>
      <c r="J20" s="6">
        <f>$B$12</f>
        <v>-1.75</v>
      </c>
      <c r="K20" s="6">
        <v>0</v>
      </c>
      <c r="L20" s="6">
        <v>0</v>
      </c>
      <c r="M20" s="6">
        <v>0</v>
      </c>
      <c r="N20" s="5"/>
      <c r="O20" s="12">
        <f t="shared" si="0"/>
        <v>12</v>
      </c>
    </row>
    <row r="21" spans="1:16" x14ac:dyDescent="0.25">
      <c r="A21">
        <v>7</v>
      </c>
      <c r="D21" s="5">
        <v>0</v>
      </c>
      <c r="E21" s="6">
        <v>0</v>
      </c>
      <c r="F21" s="6">
        <v>0</v>
      </c>
      <c r="G21" s="6">
        <v>0</v>
      </c>
      <c r="H21" s="6">
        <v>0</v>
      </c>
      <c r="I21" s="6">
        <f>$B$10</f>
        <v>-2.25</v>
      </c>
      <c r="J21" s="6">
        <f>$B$11</f>
        <v>5.5</v>
      </c>
      <c r="K21" s="6">
        <f>$B$12</f>
        <v>-1.75</v>
      </c>
      <c r="L21" s="6">
        <v>0</v>
      </c>
      <c r="M21" s="6">
        <v>0</v>
      </c>
      <c r="N21" s="5"/>
      <c r="O21" s="12">
        <f t="shared" si="0"/>
        <v>14</v>
      </c>
    </row>
    <row r="22" spans="1:16" x14ac:dyDescent="0.25">
      <c r="A22">
        <v>8</v>
      </c>
      <c r="D22" s="5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f>$B$10</f>
        <v>-2.25</v>
      </c>
      <c r="K22" s="6">
        <f>$B$11</f>
        <v>5.5</v>
      </c>
      <c r="L22" s="6">
        <f>$B$12</f>
        <v>-1.75</v>
      </c>
      <c r="M22" s="6">
        <v>0</v>
      </c>
      <c r="N22" s="5"/>
      <c r="O22" s="12">
        <f t="shared" si="0"/>
        <v>16</v>
      </c>
    </row>
    <row r="23" spans="1:16" x14ac:dyDescent="0.25">
      <c r="A23">
        <v>9</v>
      </c>
      <c r="D23" s="5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f>$B$10</f>
        <v>-2.25</v>
      </c>
      <c r="L23" s="6">
        <f>$B$11</f>
        <v>5.5</v>
      </c>
      <c r="M23" s="6">
        <f>B12</f>
        <v>-1.75</v>
      </c>
      <c r="N23" s="5"/>
      <c r="O23" s="12">
        <f t="shared" si="0"/>
        <v>18</v>
      </c>
    </row>
    <row r="24" spans="1:16" x14ac:dyDescent="0.25">
      <c r="A24">
        <v>10</v>
      </c>
      <c r="D24" s="13">
        <v>0</v>
      </c>
      <c r="E24" s="14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f>$B$10</f>
        <v>-2.25</v>
      </c>
      <c r="M24" s="9">
        <f>$B$11</f>
        <v>5.5</v>
      </c>
      <c r="N24" s="5"/>
      <c r="O24" s="12">
        <f t="shared" si="0"/>
        <v>20</v>
      </c>
    </row>
    <row r="25" spans="1:16" x14ac:dyDescent="0.25">
      <c r="M25" s="6"/>
      <c r="N25" s="6"/>
    </row>
    <row r="26" spans="1:16" x14ac:dyDescent="0.25">
      <c r="A26" t="s">
        <v>10</v>
      </c>
      <c r="O26" t="s">
        <v>15</v>
      </c>
      <c r="P26" t="s">
        <v>14</v>
      </c>
    </row>
    <row r="27" spans="1:16" x14ac:dyDescent="0.25">
      <c r="A27" t="s">
        <v>11</v>
      </c>
      <c r="B27" t="s">
        <v>12</v>
      </c>
      <c r="O27" s="2">
        <v>0</v>
      </c>
      <c r="P27" s="4">
        <v>5</v>
      </c>
    </row>
    <row r="28" spans="1:16" x14ac:dyDescent="0.25">
      <c r="C28" t="s">
        <v>13</v>
      </c>
      <c r="D28">
        <f t="array" ref="D28:M37">MINVERSE(D15:M24)</f>
        <v>0.21487154190256055</v>
      </c>
      <c r="E28">
        <v>8.0797102428481357E-2</v>
      </c>
      <c r="F28">
        <v>3.0381717789851791E-2</v>
      </c>
      <c r="G28">
        <v>1.1424230486374426E-2</v>
      </c>
      <c r="H28">
        <v>4.2956717968083181E-3</v>
      </c>
      <c r="I28">
        <v>1.6150184583513338E-3</v>
      </c>
      <c r="J28">
        <v>6.0674483400790298E-4</v>
      </c>
      <c r="K28">
        <v>2.2702857107939181E-4</v>
      </c>
      <c r="L28">
        <v>8.3046080632366605E-5</v>
      </c>
      <c r="M28">
        <v>2.6423752928480279E-5</v>
      </c>
      <c r="O28" s="5">
        <v>2</v>
      </c>
      <c r="P28" s="7">
        <f t="array" ref="P28:P36">MMULT(D28:M37,O15:O24)</f>
        <v>1.7477173986484666</v>
      </c>
    </row>
    <row r="29" spans="1:16" x14ac:dyDescent="0.25">
      <c r="D29" s="6">
        <v>0.10388198883661891</v>
      </c>
      <c r="E29" s="6">
        <v>0.25393375048951283</v>
      </c>
      <c r="F29" s="6">
        <v>9.548539876810562E-2</v>
      </c>
      <c r="G29" s="6">
        <v>3.5904724385748196E-2</v>
      </c>
      <c r="H29" s="6">
        <v>1.3500682789968998E-2</v>
      </c>
      <c r="I29" s="6">
        <v>5.0757722976756204E-3</v>
      </c>
      <c r="J29" s="6">
        <v>1.9069123354534096E-3</v>
      </c>
      <c r="K29" s="6">
        <v>7.1351836624951716E-4</v>
      </c>
      <c r="L29" s="6">
        <v>2.6100196770172362E-4</v>
      </c>
      <c r="M29">
        <v>8.3046080632366592E-5</v>
      </c>
      <c r="O29" s="5">
        <v>4</v>
      </c>
      <c r="P29" s="7">
        <v>2.6356832528951806</v>
      </c>
    </row>
    <row r="30" spans="1:16" x14ac:dyDescent="0.25">
      <c r="D30" s="6">
        <v>5.0222839611795821E-2</v>
      </c>
      <c r="E30" s="6">
        <v>0.12276694127327867</v>
      </c>
      <c r="F30" s="6">
        <v>0.2610347589699511</v>
      </c>
      <c r="G30" s="6">
        <v>9.8155123158441493E-2</v>
      </c>
      <c r="H30" s="6">
        <v>3.6907710744006159E-2</v>
      </c>
      <c r="I30" s="6">
        <v>1.3875974917671664E-2</v>
      </c>
      <c r="J30" s="6">
        <v>5.2130525534148401E-3</v>
      </c>
      <c r="K30" s="6">
        <v>1.9505924168249787E-3</v>
      </c>
      <c r="L30" s="6">
        <v>7.1351836624951716E-4</v>
      </c>
      <c r="M30">
        <v>2.2702857107939181E-4</v>
      </c>
      <c r="O30" s="5">
        <f t="shared" ref="O30:O37" si="1">O29+$B$3</f>
        <v>6</v>
      </c>
      <c r="P30" s="7">
        <v>3.750796425122541</v>
      </c>
    </row>
    <row r="31" spans="1:16" x14ac:dyDescent="0.25">
      <c r="D31" s="6">
        <v>2.4280653132848273E-2</v>
      </c>
      <c r="E31" s="6">
        <v>5.9352707658073552E-2</v>
      </c>
      <c r="F31" s="6">
        <v>0.12619944406085334</v>
      </c>
      <c r="G31" s="6">
        <v>0.26232431285913987</v>
      </c>
      <c r="H31" s="6">
        <v>9.8637641608344928E-2</v>
      </c>
      <c r="I31" s="6">
        <v>3.7084213929956575E-2</v>
      </c>
      <c r="J31" s="6">
        <v>1.3932135022292257E-2</v>
      </c>
      <c r="K31" s="6">
        <v>5.2130525534148393E-3</v>
      </c>
      <c r="L31" s="6">
        <v>1.9069123354534092E-3</v>
      </c>
      <c r="M31">
        <v>6.0674483400790288E-4</v>
      </c>
      <c r="O31" s="5">
        <f t="shared" si="1"/>
        <v>8</v>
      </c>
      <c r="P31" s="7">
        <v>4.9709102966627521</v>
      </c>
    </row>
    <row r="32" spans="1:16" x14ac:dyDescent="0.25">
      <c r="D32" s="6">
        <v>1.1738401773785661E-2</v>
      </c>
      <c r="E32" s="6">
        <v>2.8693871002587173E-2</v>
      </c>
      <c r="F32" s="6">
        <v>6.1010705515602011E-2</v>
      </c>
      <c r="G32" s="6">
        <v>0.1268198249250149</v>
      </c>
      <c r="H32" s="6">
        <v>0.26255124552679043</v>
      </c>
      <c r="I32" s="6">
        <v>9.8709847457142827E-2</v>
      </c>
      <c r="J32" s="6">
        <v>3.7084213929956589E-2</v>
      </c>
      <c r="K32" s="6">
        <v>1.3875974917671665E-2</v>
      </c>
      <c r="L32" s="6">
        <v>5.0757722976756212E-3</v>
      </c>
      <c r="M32">
        <v>1.6150184583513341E-3</v>
      </c>
      <c r="O32" s="5">
        <f t="shared" si="1"/>
        <v>10</v>
      </c>
      <c r="P32" s="7">
        <v>6.2289798143539539</v>
      </c>
    </row>
    <row r="33" spans="4:16" x14ac:dyDescent="0.25">
      <c r="D33" s="6">
        <v>5.674137261092874E-3</v>
      </c>
      <c r="E33" s="6">
        <v>1.3870113304893692E-2</v>
      </c>
      <c r="F33" s="6">
        <v>2.9491503542223452E-2</v>
      </c>
      <c r="G33" s="6">
        <v>6.1302476088295581E-2</v>
      </c>
      <c r="H33" s="6">
        <v>0.12691266101632651</v>
      </c>
      <c r="I33" s="6">
        <v>0.26255124552679043</v>
      </c>
      <c r="J33" s="6">
        <v>9.8637641608344956E-2</v>
      </c>
      <c r="K33" s="6">
        <v>3.6907710744006159E-2</v>
      </c>
      <c r="L33" s="6">
        <v>1.3500682789968998E-2</v>
      </c>
      <c r="M33">
        <v>4.2956717968083181E-3</v>
      </c>
      <c r="O33" s="5">
        <f t="shared" si="1"/>
        <v>12</v>
      </c>
      <c r="P33" s="7">
        <v>7.4713376065460304</v>
      </c>
    </row>
    <row r="34" spans="4:16" x14ac:dyDescent="0.25">
      <c r="D34" s="6">
        <v>2.7407719685674675E-3</v>
      </c>
      <c r="E34" s="6">
        <v>6.6996648120538098E-3</v>
      </c>
      <c r="F34" s="6">
        <v>1.4245246898356835E-2</v>
      </c>
      <c r="G34" s="6">
        <v>2.9610864231052636E-2</v>
      </c>
      <c r="H34" s="6">
        <v>6.1302476088295567E-2</v>
      </c>
      <c r="I34" s="6">
        <v>0.12681982492501492</v>
      </c>
      <c r="J34" s="6">
        <v>0.26232431285913993</v>
      </c>
      <c r="K34" s="6">
        <v>9.8155123158441507E-2</v>
      </c>
      <c r="L34" s="6">
        <v>3.5904724385748196E-2</v>
      </c>
      <c r="M34">
        <v>1.1424230486374426E-2</v>
      </c>
      <c r="O34" s="5">
        <f t="shared" si="1"/>
        <v>14</v>
      </c>
      <c r="P34" s="7">
        <v>8.6155155735467268</v>
      </c>
    </row>
    <row r="35" spans="4:16" x14ac:dyDescent="0.25">
      <c r="D35" s="6">
        <v>1.3185354226640598E-3</v>
      </c>
      <c r="E35" s="6">
        <v>3.2230865887343681E-3</v>
      </c>
      <c r="F35" s="6">
        <v>6.8531285548341864E-3</v>
      </c>
      <c r="G35" s="6">
        <v>1.4245246898356835E-2</v>
      </c>
      <c r="H35" s="6">
        <v>2.9491503542223456E-2</v>
      </c>
      <c r="I35" s="6">
        <v>6.1010705515602032E-2</v>
      </c>
      <c r="J35" s="6">
        <v>0.12619944406085337</v>
      </c>
      <c r="K35" s="6">
        <v>0.2610347589699511</v>
      </c>
      <c r="L35" s="6">
        <v>9.5485398768105634E-2</v>
      </c>
      <c r="M35">
        <v>3.0381717789851787E-2</v>
      </c>
      <c r="O35" s="5">
        <f t="shared" si="1"/>
        <v>16</v>
      </c>
      <c r="P35" s="7">
        <v>9.4713291655876795</v>
      </c>
    </row>
    <row r="36" spans="4:16" x14ac:dyDescent="0.25">
      <c r="D36" s="6">
        <v>6.2011879735744387E-4</v>
      </c>
      <c r="E36" s="6">
        <v>1.5158459490959737E-3</v>
      </c>
      <c r="F36" s="6">
        <v>3.2230865887343677E-3</v>
      </c>
      <c r="G36" s="6">
        <v>6.6996648120538089E-3</v>
      </c>
      <c r="H36" s="6">
        <v>1.3870113304893692E-2</v>
      </c>
      <c r="I36" s="6">
        <v>2.8693871002587176E-2</v>
      </c>
      <c r="J36" s="6">
        <v>5.9352707658073559E-2</v>
      </c>
      <c r="K36" s="6">
        <v>0.12276694127327867</v>
      </c>
      <c r="L36" s="6">
        <v>0.25393375048951289</v>
      </c>
      <c r="M36">
        <v>8.0797102428481357E-2</v>
      </c>
      <c r="O36" s="5">
        <f t="shared" si="1"/>
        <v>18</v>
      </c>
      <c r="P36" s="7">
        <v>9.5470859258583385</v>
      </c>
    </row>
    <row r="37" spans="4:16" x14ac:dyDescent="0.25">
      <c r="D37" s="6">
        <v>2.536849625553179E-4</v>
      </c>
      <c r="E37" s="6">
        <v>6.2011879735744376E-4</v>
      </c>
      <c r="F37" s="6">
        <v>1.3185354226640594E-3</v>
      </c>
      <c r="G37" s="6">
        <v>2.740771968567467E-3</v>
      </c>
      <c r="H37" s="6">
        <v>5.674137261092874E-3</v>
      </c>
      <c r="I37" s="6">
        <v>1.1738401773785665E-2</v>
      </c>
      <c r="J37" s="6">
        <v>2.4280653132848273E-2</v>
      </c>
      <c r="K37" s="6">
        <v>5.0222839611795821E-2</v>
      </c>
      <c r="L37" s="6">
        <v>0.10388198883661889</v>
      </c>
      <c r="M37">
        <v>0.21487154190256055</v>
      </c>
      <c r="O37" s="8">
        <f t="shared" si="1"/>
        <v>20</v>
      </c>
      <c r="P37" s="10">
        <v>8</v>
      </c>
    </row>
    <row r="39" spans="4:16" x14ac:dyDescent="0.25">
      <c r="O39" s="6"/>
      <c r="P3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Pacific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soecs</dc:creator>
  <cp:lastModifiedBy>David Ngo</cp:lastModifiedBy>
  <dcterms:created xsi:type="dcterms:W3CDTF">2017-06-29T17:13:31Z</dcterms:created>
  <dcterms:modified xsi:type="dcterms:W3CDTF">2017-07-21T18:28:37Z</dcterms:modified>
</cp:coreProperties>
</file>