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go6\Desktop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D13" i="1"/>
  <c r="K16" i="1"/>
  <c r="K14" i="1"/>
  <c r="K15" i="1"/>
  <c r="K13" i="1"/>
  <c r="F16" i="1"/>
  <c r="E15" i="1"/>
  <c r="D14" i="1"/>
  <c r="G15" i="1"/>
  <c r="F14" i="1"/>
  <c r="E13" i="1"/>
  <c r="G16" i="1" l="1"/>
  <c r="F15" i="1"/>
  <c r="E14" i="1"/>
  <c r="D21" i="1" l="1" a="1"/>
  <c r="E21" i="1" l="1"/>
  <c r="F22" i="1"/>
  <c r="F21" i="1"/>
  <c r="E24" i="1"/>
  <c r="E23" i="1"/>
  <c r="E22" i="1"/>
  <c r="D23" i="1"/>
  <c r="D24" i="1"/>
  <c r="D21" i="1"/>
  <c r="D22" i="1"/>
  <c r="G24" i="1"/>
  <c r="G23" i="1"/>
  <c r="G22" i="1"/>
  <c r="G21" i="1"/>
  <c r="F24" i="1"/>
  <c r="F23" i="1"/>
  <c r="K21" i="1" l="1" a="1"/>
  <c r="K24" i="1" l="1"/>
  <c r="K22" i="1"/>
  <c r="K21" i="1"/>
  <c r="K23" i="1"/>
</calcChain>
</file>

<file path=xl/sharedStrings.xml><?xml version="1.0" encoding="utf-8"?>
<sst xmlns="http://schemas.openxmlformats.org/spreadsheetml/2006/main" count="19" uniqueCount="19">
  <si>
    <t>del_x</t>
  </si>
  <si>
    <t>k</t>
  </si>
  <si>
    <t>L</t>
  </si>
  <si>
    <t>Ta</t>
  </si>
  <si>
    <t>T(0)</t>
  </si>
  <si>
    <t>T(10)</t>
  </si>
  <si>
    <t>sub</t>
  </si>
  <si>
    <t>dia</t>
  </si>
  <si>
    <t>sup</t>
  </si>
  <si>
    <t>Nodes</t>
  </si>
  <si>
    <t>A =</t>
  </si>
  <si>
    <t>rhs</t>
  </si>
  <si>
    <t>\=k*del_x^2*Ta</t>
  </si>
  <si>
    <t>Solution</t>
  </si>
  <si>
    <t>=</t>
  </si>
  <si>
    <t>Inv(A)*rhs</t>
  </si>
  <si>
    <t>inv(A)</t>
  </si>
  <si>
    <t>temp 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</si>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</sst>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Sheet1!$K$20:$K$25</c:f>
              <c:numCache>
                <c:formatCode>General</c:formatCode>
                <c:ptCount val="6"/>
                <c:pt idx="0">
                  <c:v>40</c:v>
                </c:pt>
                <c:pt idx="1">
                  <c:v>23.582842724978974</c:v>
                </c:pt>
                <c:pt idx="2">
                  <c:v>21.497056349873844</c:v>
                </c:pt>
                <c:pt idx="3">
                  <c:v>25.399495374264088</c:v>
                </c:pt>
                <c:pt idx="4">
                  <c:v>50.899915895710677</c:v>
                </c:pt>
                <c:pt idx="5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036192"/>
        <c:axId val="223036752"/>
      </c:lineChart>
      <c:catAx>
        <c:axId val="22303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36752"/>
        <c:crosses val="autoZero"/>
        <c:auto val="1"/>
        <c:lblAlgn val="ctr"/>
        <c:lblOffset val="100"/>
        <c:noMultiLvlLbl val="0"/>
      </c:catAx>
      <c:valAx>
        <c:axId val="2230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3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309562</xdr:colOff>
      <xdr:row>7</xdr:row>
      <xdr:rowOff>90487</xdr:rowOff>
    </xdr:from>
    <xdr:to>
      <xdr:col>22</xdr:col>
      <xdr:colOff>4762</xdr:colOff>
      <xdr:row>21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13" sqref="K13"/>
    </sheetView>
  </sheetViews>
  <sheetFormatPr defaultRowHeight="15" x14ac:dyDescent="0.25"/>
  <cols>
    <col min="2" max="2" width="12.7109375" customWidth="1"/>
    <col min="11" max="11" width="14.85546875" bestFit="1" customWidth="1"/>
  </cols>
  <sheetData>
    <row r="1" spans="1:11" x14ac:dyDescent="0.25">
      <c r="A1" t="s">
        <v>0</v>
      </c>
      <c r="B1">
        <v>2</v>
      </c>
    </row>
    <row r="2" spans="1:11" x14ac:dyDescent="0.25">
      <c r="A2" t="s">
        <v>1</v>
      </c>
      <c r="B2">
        <v>1</v>
      </c>
    </row>
    <row r="3" spans="1:11" x14ac:dyDescent="0.25">
      <c r="A3" t="s">
        <v>2</v>
      </c>
      <c r="B3">
        <v>10</v>
      </c>
    </row>
    <row r="4" spans="1:11" x14ac:dyDescent="0.25">
      <c r="A4" t="s">
        <v>3</v>
      </c>
      <c r="B4">
        <v>20</v>
      </c>
    </row>
    <row r="5" spans="1:11" x14ac:dyDescent="0.25">
      <c r="A5" t="s">
        <v>4</v>
      </c>
      <c r="B5">
        <v>40</v>
      </c>
    </row>
    <row r="6" spans="1:11" x14ac:dyDescent="0.25">
      <c r="A6" t="s">
        <v>5</v>
      </c>
      <c r="B6">
        <v>200</v>
      </c>
    </row>
    <row r="8" spans="1:11" x14ac:dyDescent="0.25">
      <c r="A8" t="s">
        <v>6</v>
      </c>
      <c r="B8">
        <v>-1</v>
      </c>
    </row>
    <row r="9" spans="1:11" x14ac:dyDescent="0.25">
      <c r="A9" t="s">
        <v>7</v>
      </c>
      <c r="B9">
        <f>2+B2*B1^2</f>
        <v>6</v>
      </c>
    </row>
    <row r="10" spans="1:11" x14ac:dyDescent="0.25">
      <c r="A10" t="s">
        <v>8</v>
      </c>
      <c r="B10">
        <v>-1</v>
      </c>
    </row>
    <row r="11" spans="1:11" x14ac:dyDescent="0.25">
      <c r="K11" t="s">
        <v>12</v>
      </c>
    </row>
    <row r="12" spans="1:11" x14ac:dyDescent="0.25">
      <c r="A12" t="s">
        <v>9</v>
      </c>
      <c r="C12" t="s">
        <v>10</v>
      </c>
      <c r="K12" t="s">
        <v>11</v>
      </c>
    </row>
    <row r="13" spans="1:11" x14ac:dyDescent="0.25">
      <c r="A13">
        <v>1</v>
      </c>
      <c r="D13">
        <f>B9</f>
        <v>6</v>
      </c>
      <c r="E13">
        <f>B10</f>
        <v>-1</v>
      </c>
      <c r="F13">
        <v>0</v>
      </c>
      <c r="G13">
        <v>0</v>
      </c>
      <c r="K13">
        <f>B$2*B$1^2*B$4+B5</f>
        <v>120</v>
      </c>
    </row>
    <row r="14" spans="1:11" x14ac:dyDescent="0.25">
      <c r="A14">
        <v>2</v>
      </c>
      <c r="D14">
        <f>B8</f>
        <v>-1</v>
      </c>
      <c r="E14">
        <f>B9</f>
        <v>6</v>
      </c>
      <c r="F14">
        <f>B10</f>
        <v>-1</v>
      </c>
      <c r="G14">
        <v>0</v>
      </c>
      <c r="K14">
        <f>B$2*B$1^2*B$4</f>
        <v>80</v>
      </c>
    </row>
    <row r="15" spans="1:11" x14ac:dyDescent="0.25">
      <c r="A15">
        <v>3</v>
      </c>
      <c r="D15">
        <v>0</v>
      </c>
      <c r="E15">
        <f>B8</f>
        <v>-1</v>
      </c>
      <c r="F15">
        <f>B9</f>
        <v>6</v>
      </c>
      <c r="G15">
        <f>B10</f>
        <v>-1</v>
      </c>
      <c r="K15">
        <f t="shared" ref="K14:K15" si="0">B$2*B$1^2*B$4+B7</f>
        <v>80</v>
      </c>
    </row>
    <row r="16" spans="1:11" x14ac:dyDescent="0.25">
      <c r="A16">
        <v>4</v>
      </c>
      <c r="D16">
        <v>0</v>
      </c>
      <c r="E16">
        <v>0</v>
      </c>
      <c r="F16">
        <f>B8</f>
        <v>-1</v>
      </c>
      <c r="G16">
        <f>B9</f>
        <v>6</v>
      </c>
      <c r="K16">
        <f>B$2*B$1^2*B$4+B6</f>
        <v>280</v>
      </c>
    </row>
    <row r="18" spans="1:11" x14ac:dyDescent="0.25">
      <c r="A18" t="s">
        <v>13</v>
      </c>
    </row>
    <row r="19" spans="1:11" x14ac:dyDescent="0.25">
      <c r="A19" t="s">
        <v>14</v>
      </c>
      <c r="B19" t="s">
        <v>15</v>
      </c>
      <c r="J19" t="s">
        <v>18</v>
      </c>
      <c r="K19" t="s">
        <v>17</v>
      </c>
    </row>
    <row r="20" spans="1:11" x14ac:dyDescent="0.25">
      <c r="C20" t="s">
        <v>16</v>
      </c>
      <c r="J20">
        <v>0</v>
      </c>
      <c r="K20">
        <v>40</v>
      </c>
    </row>
    <row r="21" spans="1:11" x14ac:dyDescent="0.25">
      <c r="D21">
        <f t="array" ref="D21:G24">MINVERSE(D13:G16)</f>
        <v>0.17157275021026072</v>
      </c>
      <c r="E21">
        <v>2.943650126156434E-2</v>
      </c>
      <c r="F21">
        <v>5.0462573591253156E-3</v>
      </c>
      <c r="G21">
        <v>8.4104289318755264E-4</v>
      </c>
      <c r="J21">
        <v>2</v>
      </c>
      <c r="K21">
        <f t="array" ref="K21:K24">MMULT(D21:G24,K13:K16)</f>
        <v>23.582842724978974</v>
      </c>
    </row>
    <row r="22" spans="1:11" x14ac:dyDescent="0.25">
      <c r="D22">
        <v>2.943650126156434E-2</v>
      </c>
      <c r="E22">
        <v>0.17661900756938603</v>
      </c>
      <c r="F22">
        <v>3.0277544154751892E-2</v>
      </c>
      <c r="G22">
        <v>5.0462573591253156E-3</v>
      </c>
      <c r="J22">
        <v>4</v>
      </c>
      <c r="K22">
        <v>21.497056349873844</v>
      </c>
    </row>
    <row r="23" spans="1:11" x14ac:dyDescent="0.25">
      <c r="D23">
        <v>5.0462573591253156E-3</v>
      </c>
      <c r="E23">
        <v>3.0277544154751892E-2</v>
      </c>
      <c r="F23">
        <v>0.17661900756938603</v>
      </c>
      <c r="G23">
        <v>2.943650126156434E-2</v>
      </c>
      <c r="J23">
        <v>6</v>
      </c>
      <c r="K23">
        <v>25.399495374264088</v>
      </c>
    </row>
    <row r="24" spans="1:11" x14ac:dyDescent="0.25">
      <c r="D24">
        <v>8.4104289318755264E-4</v>
      </c>
      <c r="E24">
        <v>5.0462573591253156E-3</v>
      </c>
      <c r="F24">
        <v>2.943650126156434E-2</v>
      </c>
      <c r="G24">
        <v>0.17157275021026072</v>
      </c>
      <c r="J24">
        <v>8</v>
      </c>
      <c r="K24">
        <v>50.899915895710677</v>
      </c>
    </row>
    <row r="25" spans="1:11" x14ac:dyDescent="0.25">
      <c r="J25">
        <v>10</v>
      </c>
      <c r="K25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Pacific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soecs</dc:creator>
  <cp:lastModifiedBy>soecs</cp:lastModifiedBy>
  <dcterms:created xsi:type="dcterms:W3CDTF">2017-06-29T17:13:31Z</dcterms:created>
  <dcterms:modified xsi:type="dcterms:W3CDTF">2017-06-29T18:31:04Z</dcterms:modified>
</cp:coreProperties>
</file>