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go6\Desktop\Exam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1" l="1"/>
  <c r="I37" i="1" s="1"/>
  <c r="I38" i="1" s="1"/>
  <c r="I35" i="1"/>
  <c r="I34" i="1"/>
  <c r="H34" i="1" a="1"/>
  <c r="H37" i="1" s="1"/>
  <c r="B34" i="1" a="1"/>
  <c r="E34" i="1" s="1"/>
  <c r="I31" i="1"/>
  <c r="I30" i="1"/>
  <c r="J19" i="1"/>
  <c r="E31" i="1"/>
  <c r="E30" i="1"/>
  <c r="D30" i="1"/>
  <c r="I29" i="1"/>
  <c r="E29" i="1"/>
  <c r="D29" i="1"/>
  <c r="C29" i="1"/>
  <c r="I28" i="1"/>
  <c r="D28" i="1"/>
  <c r="C28" i="1"/>
  <c r="B28" i="1"/>
  <c r="I27" i="1"/>
  <c r="C27" i="1"/>
  <c r="B27" i="1"/>
  <c r="J23" i="1"/>
  <c r="J21" i="1"/>
  <c r="J22" i="1"/>
  <c r="J20" i="1"/>
  <c r="F23" i="1"/>
  <c r="B19" i="1"/>
  <c r="E23" i="1"/>
  <c r="D22" i="1"/>
  <c r="C21" i="1"/>
  <c r="E22" i="1"/>
  <c r="D21" i="1"/>
  <c r="B20" i="1"/>
  <c r="C20" i="1"/>
  <c r="F22" i="1"/>
  <c r="E21" i="1"/>
  <c r="D20" i="1"/>
  <c r="C19" i="1"/>
  <c r="B15" i="1"/>
  <c r="B14" i="1"/>
  <c r="B13" i="1"/>
  <c r="H36" i="1" l="1"/>
  <c r="H35" i="1"/>
  <c r="H34" i="1"/>
  <c r="H38" i="1"/>
  <c r="E37" i="1"/>
  <c r="B36" i="1"/>
  <c r="D34" i="1"/>
  <c r="D37" i="1"/>
  <c r="F35" i="1"/>
  <c r="C34" i="1"/>
  <c r="F38" i="1"/>
  <c r="C37" i="1"/>
  <c r="E35" i="1"/>
  <c r="B34" i="1"/>
  <c r="E38" i="1"/>
  <c r="B37" i="1"/>
  <c r="D35" i="1"/>
  <c r="D38" i="1"/>
  <c r="F36" i="1"/>
  <c r="C35" i="1"/>
  <c r="C38" i="1"/>
  <c r="E36" i="1"/>
  <c r="B35" i="1"/>
  <c r="B38" i="1"/>
  <c r="D36" i="1"/>
  <c r="F34" i="1"/>
  <c r="F37" i="1"/>
  <c r="C36" i="1"/>
</calcChain>
</file>

<file path=xl/sharedStrings.xml><?xml version="1.0" encoding="utf-8"?>
<sst xmlns="http://schemas.openxmlformats.org/spreadsheetml/2006/main" count="34" uniqueCount="28">
  <si>
    <t>Example 31.2 (pg. 901, 7th ed)</t>
  </si>
  <si>
    <t>Heated Rod:</t>
  </si>
  <si>
    <t>40C x=0, 200C at x = L</t>
  </si>
  <si>
    <t>d2T/dx2</t>
  </si>
  <si>
    <t xml:space="preserve">L = </t>
  </si>
  <si>
    <t xml:space="preserve">del_x = </t>
  </si>
  <si>
    <t>Uniform Heat Source</t>
  </si>
  <si>
    <t xml:space="preserve">T(0) = </t>
  </si>
  <si>
    <t>T(10) =</t>
  </si>
  <si>
    <t>4 elements, 5 nodes</t>
  </si>
  <si>
    <t>A*T = RHS</t>
  </si>
  <si>
    <t>sub =</t>
  </si>
  <si>
    <t xml:space="preserve">dia = </t>
  </si>
  <si>
    <t>sup =</t>
  </si>
  <si>
    <t>A =</t>
  </si>
  <si>
    <t>unknowns</t>
  </si>
  <si>
    <t>T1</t>
  </si>
  <si>
    <t>T2</t>
  </si>
  <si>
    <t>T3</t>
  </si>
  <si>
    <t>T4</t>
  </si>
  <si>
    <t>T5</t>
  </si>
  <si>
    <t>BC</t>
  </si>
  <si>
    <t>rhs</t>
  </si>
  <si>
    <t>f(x)Nidx</t>
  </si>
  <si>
    <t>(after boundary conditions are considered)</t>
  </si>
  <si>
    <t>Inverse</t>
  </si>
  <si>
    <t>T=</t>
  </si>
  <si>
    <t>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</si>
</sst>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N26" sqref="N26"/>
    </sheetView>
  </sheetViews>
  <sheetFormatPr defaultRowHeight="15" x14ac:dyDescent="0.25"/>
  <cols>
    <col min="1" max="1" width="18.5703125" customWidth="1"/>
    <col min="3" max="3" width="12.7109375" customWidth="1"/>
    <col min="8" max="8" width="13.855468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D2" t="s">
        <v>3</v>
      </c>
    </row>
    <row r="4" spans="1:4" x14ac:dyDescent="0.25">
      <c r="A4" t="s">
        <v>4</v>
      </c>
      <c r="B4">
        <v>10</v>
      </c>
    </row>
    <row r="5" spans="1:4" x14ac:dyDescent="0.25">
      <c r="A5" t="s">
        <v>5</v>
      </c>
      <c r="B5">
        <v>2.5</v>
      </c>
    </row>
    <row r="6" spans="1:4" x14ac:dyDescent="0.25">
      <c r="A6" t="s">
        <v>6</v>
      </c>
      <c r="B6">
        <v>10</v>
      </c>
      <c r="D6" t="s">
        <v>9</v>
      </c>
    </row>
    <row r="7" spans="1:4" x14ac:dyDescent="0.25">
      <c r="A7" t="s">
        <v>7</v>
      </c>
      <c r="B7">
        <v>40</v>
      </c>
    </row>
    <row r="8" spans="1:4" x14ac:dyDescent="0.25">
      <c r="A8" t="s">
        <v>8</v>
      </c>
      <c r="B8">
        <v>200</v>
      </c>
    </row>
    <row r="10" spans="1:4" x14ac:dyDescent="0.25">
      <c r="A10" t="s">
        <v>10</v>
      </c>
    </row>
    <row r="13" spans="1:4" x14ac:dyDescent="0.25">
      <c r="A13" t="s">
        <v>11</v>
      </c>
      <c r="B13">
        <f>-1/$B$5</f>
        <v>-0.4</v>
      </c>
    </row>
    <row r="14" spans="1:4" x14ac:dyDescent="0.25">
      <c r="A14" t="s">
        <v>12</v>
      </c>
      <c r="B14">
        <f>2/$B$5</f>
        <v>0.8</v>
      </c>
    </row>
    <row r="15" spans="1:4" x14ac:dyDescent="0.25">
      <c r="A15" t="s">
        <v>13</v>
      </c>
      <c r="B15">
        <f>-1/$B$5</f>
        <v>-0.4</v>
      </c>
    </row>
    <row r="17" spans="1:10" x14ac:dyDescent="0.25">
      <c r="A17" t="s">
        <v>14</v>
      </c>
      <c r="H17" t="s">
        <v>15</v>
      </c>
      <c r="I17" t="s">
        <v>22</v>
      </c>
    </row>
    <row r="18" spans="1:10" x14ac:dyDescent="0.25">
      <c r="I18" t="s">
        <v>21</v>
      </c>
      <c r="J18" t="s">
        <v>23</v>
      </c>
    </row>
    <row r="19" spans="1:10" x14ac:dyDescent="0.25">
      <c r="B19" s="1">
        <f>1/$B$5</f>
        <v>0.4</v>
      </c>
      <c r="C19" s="2">
        <f>$B$15</f>
        <v>-0.4</v>
      </c>
      <c r="D19" s="2">
        <v>0</v>
      </c>
      <c r="E19" s="2">
        <v>0</v>
      </c>
      <c r="F19" s="3">
        <v>0</v>
      </c>
      <c r="H19" s="10" t="s">
        <v>16</v>
      </c>
      <c r="J19">
        <f>$B$5/2*$B$6</f>
        <v>12.5</v>
      </c>
    </row>
    <row r="20" spans="1:10" x14ac:dyDescent="0.25">
      <c r="B20" s="4">
        <f>$B$13</f>
        <v>-0.4</v>
      </c>
      <c r="C20" s="5">
        <f>$B$14</f>
        <v>0.8</v>
      </c>
      <c r="D20" s="5">
        <f>$B$15</f>
        <v>-0.4</v>
      </c>
      <c r="E20" s="5">
        <v>0</v>
      </c>
      <c r="F20" s="6">
        <v>0</v>
      </c>
      <c r="H20" s="11" t="s">
        <v>17</v>
      </c>
      <c r="I20">
        <v>0</v>
      </c>
      <c r="J20">
        <f>2*$B$5/2*$B$6</f>
        <v>25</v>
      </c>
    </row>
    <row r="21" spans="1:10" x14ac:dyDescent="0.25">
      <c r="B21" s="4">
        <v>0</v>
      </c>
      <c r="C21" s="5">
        <f>$B$13</f>
        <v>-0.4</v>
      </c>
      <c r="D21" s="5">
        <f>$B$14</f>
        <v>0.8</v>
      </c>
      <c r="E21" s="5">
        <f>$B$15</f>
        <v>-0.4</v>
      </c>
      <c r="F21" s="6">
        <v>0</v>
      </c>
      <c r="H21" s="11" t="s">
        <v>18</v>
      </c>
      <c r="I21">
        <v>0</v>
      </c>
      <c r="J21">
        <f t="shared" ref="J21:J22" si="0">2*$B$5/2*$B$6</f>
        <v>25</v>
      </c>
    </row>
    <row r="22" spans="1:10" x14ac:dyDescent="0.25">
      <c r="B22" s="4">
        <v>0</v>
      </c>
      <c r="C22" s="5">
        <v>0</v>
      </c>
      <c r="D22" s="5">
        <f>$B$13</f>
        <v>-0.4</v>
      </c>
      <c r="E22" s="5">
        <f>$B$14</f>
        <v>0.8</v>
      </c>
      <c r="F22" s="6">
        <f>$B$15</f>
        <v>-0.4</v>
      </c>
      <c r="H22" s="11" t="s">
        <v>19</v>
      </c>
      <c r="I22">
        <v>0</v>
      </c>
      <c r="J22">
        <f t="shared" si="0"/>
        <v>25</v>
      </c>
    </row>
    <row r="23" spans="1:10" x14ac:dyDescent="0.25">
      <c r="B23" s="7">
        <v>0</v>
      </c>
      <c r="C23" s="8">
        <v>0</v>
      </c>
      <c r="D23" s="8">
        <v>0</v>
      </c>
      <c r="E23" s="8">
        <f>$B$13</f>
        <v>-0.4</v>
      </c>
      <c r="F23" s="9">
        <f>1/$B$5</f>
        <v>0.4</v>
      </c>
      <c r="H23" s="12" t="s">
        <v>20</v>
      </c>
      <c r="J23">
        <f>$B$5/2*$B$6</f>
        <v>12.5</v>
      </c>
    </row>
    <row r="25" spans="1:10" x14ac:dyDescent="0.25">
      <c r="B25" t="s">
        <v>24</v>
      </c>
    </row>
    <row r="26" spans="1:10" x14ac:dyDescent="0.25">
      <c r="I26" t="s">
        <v>22</v>
      </c>
    </row>
    <row r="27" spans="1:10" x14ac:dyDescent="0.25">
      <c r="B27" s="1">
        <f>1/$B$5</f>
        <v>0.4</v>
      </c>
      <c r="C27" s="2">
        <f>$B$15</f>
        <v>-0.4</v>
      </c>
      <c r="D27" s="2">
        <v>0</v>
      </c>
      <c r="E27" s="2">
        <v>0</v>
      </c>
      <c r="F27" s="3">
        <v>0</v>
      </c>
      <c r="H27" s="10" t="s">
        <v>16</v>
      </c>
      <c r="I27">
        <f>$B$5/2*$B$6</f>
        <v>12.5</v>
      </c>
    </row>
    <row r="28" spans="1:10" x14ac:dyDescent="0.25">
      <c r="B28" s="4">
        <f>$B$13</f>
        <v>-0.4</v>
      </c>
      <c r="C28" s="5">
        <f>$B$14</f>
        <v>0.8</v>
      </c>
      <c r="D28" s="5">
        <f>$B$15</f>
        <v>-0.4</v>
      </c>
      <c r="E28" s="5">
        <v>0</v>
      </c>
      <c r="F28" s="6">
        <v>0</v>
      </c>
      <c r="H28" s="11" t="s">
        <v>17</v>
      </c>
      <c r="I28">
        <f>2*$B$5/2*$B$6</f>
        <v>25</v>
      </c>
    </row>
    <row r="29" spans="1:10" x14ac:dyDescent="0.25">
      <c r="B29" s="4">
        <v>0</v>
      </c>
      <c r="C29" s="5">
        <f>$B$13</f>
        <v>-0.4</v>
      </c>
      <c r="D29" s="5">
        <f>$B$14</f>
        <v>0.8</v>
      </c>
      <c r="E29" s="5">
        <f>$B$15</f>
        <v>-0.4</v>
      </c>
      <c r="F29" s="6">
        <v>0</v>
      </c>
      <c r="H29" s="11" t="s">
        <v>18</v>
      </c>
      <c r="I29">
        <f t="shared" ref="I29:I30" si="1">2*$B$5/2*$B$6</f>
        <v>25</v>
      </c>
    </row>
    <row r="30" spans="1:10" x14ac:dyDescent="0.25">
      <c r="B30" s="4">
        <v>0</v>
      </c>
      <c r="C30" s="5">
        <v>0</v>
      </c>
      <c r="D30" s="5">
        <f>$B$13</f>
        <v>-0.4</v>
      </c>
      <c r="E30" s="5">
        <f>$B$14</f>
        <v>0.8</v>
      </c>
      <c r="F30" s="6">
        <v>0</v>
      </c>
      <c r="H30" s="11" t="s">
        <v>19</v>
      </c>
      <c r="I30">
        <f>B8*1/B5+I29</f>
        <v>105</v>
      </c>
    </row>
    <row r="31" spans="1:10" x14ac:dyDescent="0.25">
      <c r="B31" s="7">
        <v>0</v>
      </c>
      <c r="C31" s="8">
        <v>0</v>
      </c>
      <c r="D31" s="8">
        <v>0</v>
      </c>
      <c r="E31" s="8">
        <f>$B$13</f>
        <v>-0.4</v>
      </c>
      <c r="F31" s="9">
        <v>-1</v>
      </c>
      <c r="H31" s="12" t="s">
        <v>20</v>
      </c>
      <c r="I31">
        <f>B8*(-1*1/B5)+12.5</f>
        <v>-67.5</v>
      </c>
    </row>
    <row r="32" spans="1:10" ht="15.75" thickBot="1" x14ac:dyDescent="0.3"/>
    <row r="33" spans="2:9" x14ac:dyDescent="0.25">
      <c r="B33" t="s">
        <v>25</v>
      </c>
      <c r="H33" s="13" t="s">
        <v>26</v>
      </c>
      <c r="I33" s="14" t="s">
        <v>27</v>
      </c>
    </row>
    <row r="34" spans="2:9" x14ac:dyDescent="0.25">
      <c r="B34" s="1">
        <f t="array" ref="B34:F38">MINVERSE(B27:F31)</f>
        <v>10</v>
      </c>
      <c r="C34" s="2">
        <v>7.5</v>
      </c>
      <c r="D34" s="2">
        <v>5</v>
      </c>
      <c r="E34" s="2">
        <v>2.5</v>
      </c>
      <c r="F34" s="3">
        <v>0</v>
      </c>
      <c r="H34" s="15">
        <f t="array" ref="H34:H38">MMULT(B34:F38,I27:I31)</f>
        <v>700</v>
      </c>
      <c r="I34" s="16">
        <f>0</f>
        <v>0</v>
      </c>
    </row>
    <row r="35" spans="2:9" x14ac:dyDescent="0.25">
      <c r="B35" s="4">
        <v>7.5</v>
      </c>
      <c r="C35" s="5">
        <v>7.5</v>
      </c>
      <c r="D35" s="5">
        <v>5</v>
      </c>
      <c r="E35" s="5">
        <v>2.5</v>
      </c>
      <c r="F35" s="6">
        <v>0</v>
      </c>
      <c r="H35" s="15">
        <v>668.75</v>
      </c>
      <c r="I35" s="16">
        <f>I34+$B$5</f>
        <v>2.5</v>
      </c>
    </row>
    <row r="36" spans="2:9" x14ac:dyDescent="0.25">
      <c r="B36" s="4">
        <v>5</v>
      </c>
      <c r="C36" s="5">
        <v>5</v>
      </c>
      <c r="D36" s="5">
        <v>5</v>
      </c>
      <c r="E36" s="5">
        <v>2.5</v>
      </c>
      <c r="F36" s="6">
        <v>0</v>
      </c>
      <c r="H36" s="15">
        <v>575</v>
      </c>
      <c r="I36" s="16">
        <f t="shared" ref="I36:I38" si="2">I35+$B$5</f>
        <v>5</v>
      </c>
    </row>
    <row r="37" spans="2:9" x14ac:dyDescent="0.25">
      <c r="B37" s="4">
        <v>2.5</v>
      </c>
      <c r="C37" s="5">
        <v>2.5</v>
      </c>
      <c r="D37" s="5">
        <v>2.5</v>
      </c>
      <c r="E37" s="5">
        <v>2.5</v>
      </c>
      <c r="F37" s="6">
        <v>0</v>
      </c>
      <c r="H37" s="15">
        <v>418.75</v>
      </c>
      <c r="I37" s="16">
        <f t="shared" si="2"/>
        <v>7.5</v>
      </c>
    </row>
    <row r="38" spans="2:9" ht="15.75" thickBot="1" x14ac:dyDescent="0.3">
      <c r="B38" s="7">
        <v>-1</v>
      </c>
      <c r="C38" s="8">
        <v>-1</v>
      </c>
      <c r="D38" s="8">
        <v>-1</v>
      </c>
      <c r="E38" s="8">
        <v>-1</v>
      </c>
      <c r="F38" s="9">
        <v>-1</v>
      </c>
      <c r="H38" s="17">
        <v>-100</v>
      </c>
      <c r="I38" s="18">
        <f t="shared" si="2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Pacific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soecs</dc:creator>
  <cp:lastModifiedBy>soecs</cp:lastModifiedBy>
  <dcterms:created xsi:type="dcterms:W3CDTF">2017-07-18T17:57:13Z</dcterms:created>
  <dcterms:modified xsi:type="dcterms:W3CDTF">2017-07-18T18:28:32Z</dcterms:modified>
</cp:coreProperties>
</file>